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rkas.sharepoint.com/Kliendisuhted/ri ja halduslepingud/YLEP 2023/SIM/PPA/A. H. Tammsaare pst 61_70, Pärnu/Muudatus nr 3/"/>
    </mc:Choice>
  </mc:AlternateContent>
  <xr:revisionPtr revIDLastSave="500" documentId="8_{B697D76C-F607-4806-BE60-E14767063E62}" xr6:coauthVersionLast="47" xr6:coauthVersionMax="47" xr10:uidLastSave="{10056094-05A2-4E85-BB56-A509CF589362}"/>
  <bookViews>
    <workbookView xWindow="22932" yWindow="-108" windowWidth="30936" windowHeight="16896" tabRatio="943" activeTab="11" autoFilterDateGrouping="0" xr2:uid="{00000000-000D-0000-FFFF-FFFF00000000}"/>
  </bookViews>
  <sheets>
    <sheet name="Lisa 3 - T61" sheetId="12" r:id="rId1"/>
    <sheet name="Annuiteetgraafik BIL_T61_O1" sheetId="26" state="hidden" r:id="rId2"/>
    <sheet name="Annuiteetgraafik PT_T61_O1" sheetId="27" state="hidden" r:id="rId3"/>
    <sheet name="Annuiteetgraafik BIL_T61_O2" sheetId="28" state="hidden" r:id="rId4"/>
    <sheet name="Annuiteetgraafik PT_T61_O2" sheetId="29" state="hidden" r:id="rId5"/>
    <sheet name="Annuiteetgraafik BIL_T61_O3" sheetId="30" r:id="rId6"/>
    <sheet name="Annuiteetgraafik PT_T61_O3" sheetId="31" r:id="rId7"/>
    <sheet name="Annuiteetgraafik TS_T61" sheetId="32" r:id="rId8"/>
    <sheet name="Annuiteetgraafik ES_T61" sheetId="33" r:id="rId9"/>
    <sheet name="Pisiparendus 2023_T61_TS" sheetId="44" r:id="rId10"/>
    <sheet name="Pisiparendus 2023_T61_ES" sheetId="45" r:id="rId11"/>
    <sheet name="Lisa 3 - T70" sheetId="13" r:id="rId12"/>
    <sheet name="Annuiteetgraafik BIL_T70_O1" sheetId="34" state="hidden" r:id="rId13"/>
    <sheet name="Annuiteetgraafik PT_T70" sheetId="35" r:id="rId14"/>
    <sheet name="Annuiteetgraafik BIL_T70_O2" sheetId="38" r:id="rId15"/>
    <sheet name="Annuiteetgraafik TS_70" sheetId="36" r:id="rId16"/>
    <sheet name="Annuiteetgraafik ES_T70" sheetId="37" r:id="rId17"/>
    <sheet name="Pisiparendus 2021_lisa 6.1" sheetId="39" r:id="rId18"/>
    <sheet name="Annuiteetgraafik_PP_kunst" sheetId="40" r:id="rId19"/>
    <sheet name="Lisa 6.3_PT_T70_prognoos" sheetId="41" r:id="rId20"/>
    <sheet name="Lisa 6.3_TS_T70_prognoos" sheetId="42" r:id="rId21"/>
    <sheet name="Lisa 6.3_ES_T70_prognoos" sheetId="43" r:id="rId2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13" l="1"/>
  <c r="K37" i="13"/>
  <c r="J37" i="13"/>
  <c r="I37" i="13"/>
  <c r="K22" i="13"/>
  <c r="G21" i="12"/>
  <c r="K31" i="13" l="1"/>
  <c r="L35" i="13"/>
  <c r="K35" i="13" s="1"/>
  <c r="L34" i="13"/>
  <c r="K34" i="13" s="1"/>
  <c r="L33" i="13"/>
  <c r="K33" i="13" s="1"/>
  <c r="H36" i="12"/>
  <c r="G34" i="12"/>
  <c r="G33" i="12"/>
  <c r="G32" i="12"/>
  <c r="G30" i="12"/>
  <c r="H26" i="12"/>
  <c r="G26" i="12" s="1"/>
  <c r="H25" i="12"/>
  <c r="G25" i="12" s="1"/>
  <c r="H24" i="12"/>
  <c r="G24" i="12" s="1"/>
  <c r="H23" i="12"/>
  <c r="G23" i="12" s="1"/>
  <c r="H20" i="12"/>
  <c r="G20" i="12" s="1"/>
  <c r="H19" i="12"/>
  <c r="G19" i="12" s="1"/>
  <c r="H18" i="12"/>
  <c r="G18" i="12" s="1"/>
  <c r="H17" i="12"/>
  <c r="G17" i="12" s="1"/>
  <c r="H16" i="12"/>
  <c r="G16" i="12" s="1"/>
  <c r="H15" i="12"/>
  <c r="G15" i="12" s="1"/>
  <c r="H14" i="12"/>
  <c r="G14" i="12" s="1"/>
  <c r="B16" i="45"/>
  <c r="B15" i="45"/>
  <c r="A15" i="45" s="1"/>
  <c r="D8" i="45"/>
  <c r="D9" i="45" s="1"/>
  <c r="B18" i="44"/>
  <c r="E18" i="44" s="1"/>
  <c r="B17" i="44"/>
  <c r="D17" i="44" s="1"/>
  <c r="B16" i="44"/>
  <c r="A16" i="44" s="1"/>
  <c r="A17" i="44" s="1"/>
  <c r="E15" i="44"/>
  <c r="F15" i="44" s="1"/>
  <c r="D15" i="44"/>
  <c r="C15" i="44"/>
  <c r="B15" i="44"/>
  <c r="A15" i="44"/>
  <c r="D8" i="44"/>
  <c r="D9" i="44" s="1"/>
  <c r="G36" i="12" l="1"/>
  <c r="E15" i="45"/>
  <c r="D15" i="45"/>
  <c r="F15" i="45" s="1"/>
  <c r="C15" i="45"/>
  <c r="G15" i="45" s="1"/>
  <c r="C16" i="45" s="1"/>
  <c r="G16" i="45" s="1"/>
  <c r="E16" i="45"/>
  <c r="D16" i="45"/>
  <c r="F16" i="45" s="1"/>
  <c r="B17" i="45"/>
  <c r="A16" i="45"/>
  <c r="E17" i="44"/>
  <c r="G15" i="44"/>
  <c r="C16" i="44" s="1"/>
  <c r="G16" i="44" s="1"/>
  <c r="C17" i="44" s="1"/>
  <c r="G17" i="44" s="1"/>
  <c r="C18" i="44" s="1"/>
  <c r="G18" i="44" s="1"/>
  <c r="D16" i="44"/>
  <c r="F16" i="44" s="1"/>
  <c r="F17" i="44"/>
  <c r="D18" i="44"/>
  <c r="F18" i="44" s="1"/>
  <c r="E16" i="44"/>
  <c r="B19" i="44"/>
  <c r="A18" i="44"/>
  <c r="E17" i="45" l="1"/>
  <c r="F17" i="45" s="1"/>
  <c r="A17" i="45"/>
  <c r="B18" i="45"/>
  <c r="C17" i="45"/>
  <c r="D17" i="45"/>
  <c r="C19" i="44"/>
  <c r="G19" i="44" s="1"/>
  <c r="A19" i="44"/>
  <c r="E19" i="44"/>
  <c r="D19" i="44"/>
  <c r="F19" i="44" s="1"/>
  <c r="B20" i="44"/>
  <c r="G17" i="45" l="1"/>
  <c r="C18" i="45" s="1"/>
  <c r="G18" i="45" s="1"/>
  <c r="B19" i="45"/>
  <c r="A18" i="45"/>
  <c r="E18" i="45"/>
  <c r="D18" i="45"/>
  <c r="F18" i="45" s="1"/>
  <c r="E20" i="44"/>
  <c r="B21" i="44"/>
  <c r="D20" i="44"/>
  <c r="F20" i="44" s="1"/>
  <c r="C20" i="44"/>
  <c r="G20" i="44" s="1"/>
  <c r="A20" i="44"/>
  <c r="B20" i="45" l="1"/>
  <c r="A19" i="45"/>
  <c r="G19" i="45"/>
  <c r="D19" i="45"/>
  <c r="F19" i="45"/>
  <c r="E19" i="45"/>
  <c r="C19" i="45"/>
  <c r="B22" i="44"/>
  <c r="A21" i="44"/>
  <c r="D21" i="44"/>
  <c r="F21" i="44" s="1"/>
  <c r="C21" i="44"/>
  <c r="E21" i="44"/>
  <c r="G21" i="44" s="1"/>
  <c r="C20" i="45" l="1"/>
  <c r="G20" i="45" s="1"/>
  <c r="B21" i="45"/>
  <c r="A20" i="45"/>
  <c r="E20" i="45"/>
  <c r="D20" i="45"/>
  <c r="F20" i="45" s="1"/>
  <c r="B23" i="44"/>
  <c r="A22" i="44"/>
  <c r="D22" i="44"/>
  <c r="F22" i="44" s="1"/>
  <c r="C22" i="44"/>
  <c r="E22" i="44"/>
  <c r="G22" i="44" s="1"/>
  <c r="D21" i="45" l="1"/>
  <c r="F21" i="45" s="1"/>
  <c r="C21" i="45"/>
  <c r="G21" i="45" s="1"/>
  <c r="B22" i="45"/>
  <c r="A21" i="45"/>
  <c r="E21" i="45"/>
  <c r="C23" i="44"/>
  <c r="G23" i="44" s="1"/>
  <c r="B24" i="44"/>
  <c r="E23" i="44"/>
  <c r="D23" i="44"/>
  <c r="F23" i="44" s="1"/>
  <c r="A23" i="44"/>
  <c r="E22" i="45" l="1"/>
  <c r="D22" i="45"/>
  <c r="F22" i="45" s="1"/>
  <c r="C22" i="45"/>
  <c r="G22" i="45" s="1"/>
  <c r="A22" i="45"/>
  <c r="B23" i="45"/>
  <c r="D24" i="44"/>
  <c r="C24" i="44"/>
  <c r="B25" i="44"/>
  <c r="A24" i="44"/>
  <c r="E24" i="44"/>
  <c r="F24" i="44" s="1"/>
  <c r="E23" i="45" l="1"/>
  <c r="D23" i="45"/>
  <c r="F23" i="45" s="1"/>
  <c r="C23" i="45"/>
  <c r="G23" i="45" s="1"/>
  <c r="A23" i="45"/>
  <c r="B24" i="45"/>
  <c r="G24" i="44"/>
  <c r="E25" i="44"/>
  <c r="D25" i="44"/>
  <c r="F25" i="44" s="1"/>
  <c r="C25" i="44"/>
  <c r="G25" i="44" s="1"/>
  <c r="A25" i="44"/>
  <c r="B26" i="44"/>
  <c r="E24" i="45" l="1"/>
  <c r="D24" i="45"/>
  <c r="F24" i="45" s="1"/>
  <c r="B25" i="45"/>
  <c r="A24" i="45"/>
  <c r="C24" i="45"/>
  <c r="G24" i="45" s="1"/>
  <c r="E26" i="44"/>
  <c r="A26" i="44"/>
  <c r="B27" i="44"/>
  <c r="D26" i="44"/>
  <c r="F26" i="44" s="1"/>
  <c r="C26" i="44"/>
  <c r="G26" i="44" s="1"/>
  <c r="E25" i="45" l="1"/>
  <c r="B26" i="45"/>
  <c r="D25" i="45"/>
  <c r="F25" i="45" s="1"/>
  <c r="C25" i="45"/>
  <c r="G25" i="45" s="1"/>
  <c r="A25" i="45"/>
  <c r="C27" i="44"/>
  <c r="G27" i="44" s="1"/>
  <c r="A27" i="44"/>
  <c r="D27" i="44"/>
  <c r="F27" i="44" s="1"/>
  <c r="B28" i="44"/>
  <c r="E27" i="44"/>
  <c r="B27" i="45" l="1"/>
  <c r="A26" i="45"/>
  <c r="C26" i="45"/>
  <c r="G26" i="45" s="1"/>
  <c r="D26" i="45"/>
  <c r="F26" i="45" s="1"/>
  <c r="E26" i="45"/>
  <c r="D28" i="44"/>
  <c r="F28" i="44" s="1"/>
  <c r="E28" i="44"/>
  <c r="C28" i="44"/>
  <c r="G28" i="44" s="1"/>
  <c r="B29" i="44"/>
  <c r="A28" i="44"/>
  <c r="B28" i="45" l="1"/>
  <c r="A27" i="45"/>
  <c r="D27" i="45"/>
  <c r="F27" i="45" s="1"/>
  <c r="E27" i="45"/>
  <c r="C27" i="45"/>
  <c r="G27" i="45" s="1"/>
  <c r="B30" i="44"/>
  <c r="A29" i="44"/>
  <c r="E29" i="44"/>
  <c r="D29" i="44"/>
  <c r="F29" i="44" s="1"/>
  <c r="C29" i="44"/>
  <c r="G29" i="44" s="1"/>
  <c r="C28" i="45" l="1"/>
  <c r="B29" i="45"/>
  <c r="A28" i="45"/>
  <c r="E28" i="45"/>
  <c r="G28" i="45"/>
  <c r="D28" i="45"/>
  <c r="F28" i="45" s="1"/>
  <c r="B31" i="44"/>
  <c r="A30" i="44"/>
  <c r="E30" i="44"/>
  <c r="D30" i="44"/>
  <c r="F30" i="44" s="1"/>
  <c r="C30" i="44"/>
  <c r="G30" i="44" s="1"/>
  <c r="D29" i="45" l="1"/>
  <c r="C29" i="45"/>
  <c r="B30" i="45"/>
  <c r="A29" i="45"/>
  <c r="E29" i="45"/>
  <c r="G29" i="45" s="1"/>
  <c r="C31" i="44"/>
  <c r="G31" i="44" s="1"/>
  <c r="B32" i="44"/>
  <c r="D31" i="44"/>
  <c r="F31" i="44" s="1"/>
  <c r="A31" i="44"/>
  <c r="E31" i="44"/>
  <c r="F29" i="45" l="1"/>
  <c r="E30" i="45"/>
  <c r="D30" i="45"/>
  <c r="C30" i="45"/>
  <c r="G30" i="45"/>
  <c r="B31" i="45"/>
  <c r="F30" i="45"/>
  <c r="A30" i="45"/>
  <c r="D32" i="44"/>
  <c r="C32" i="44"/>
  <c r="E32" i="44"/>
  <c r="G32" i="44"/>
  <c r="A32" i="44"/>
  <c r="B33" i="44"/>
  <c r="F32" i="44"/>
  <c r="E31" i="45" l="1"/>
  <c r="G31" i="45" s="1"/>
  <c r="D31" i="45"/>
  <c r="F31" i="45" s="1"/>
  <c r="C31" i="45"/>
  <c r="B32" i="45"/>
  <c r="A31" i="45"/>
  <c r="E33" i="44"/>
  <c r="D33" i="44"/>
  <c r="C33" i="44"/>
  <c r="B34" i="44"/>
  <c r="A33" i="44"/>
  <c r="G33" i="44"/>
  <c r="F33" i="44"/>
  <c r="E32" i="45" l="1"/>
  <c r="D32" i="45"/>
  <c r="F32" i="45" s="1"/>
  <c r="B33" i="45"/>
  <c r="A32" i="45"/>
  <c r="C32" i="45"/>
  <c r="G32" i="45" s="1"/>
  <c r="E34" i="44"/>
  <c r="D34" i="44"/>
  <c r="F34" i="44" s="1"/>
  <c r="G34" i="44"/>
  <c r="C34" i="44"/>
  <c r="A34" i="44"/>
  <c r="B35" i="44"/>
  <c r="E33" i="45" l="1"/>
  <c r="B34" i="45"/>
  <c r="D33" i="45"/>
  <c r="F33" i="45" s="1"/>
  <c r="C33" i="45"/>
  <c r="G33" i="45" s="1"/>
  <c r="A33" i="45"/>
  <c r="E35" i="44"/>
  <c r="C35" i="44"/>
  <c r="G35" i="44" s="1"/>
  <c r="D35" i="44"/>
  <c r="F35" i="44" s="1"/>
  <c r="A35" i="44"/>
  <c r="B36" i="44"/>
  <c r="B35" i="45" l="1"/>
  <c r="A34" i="45"/>
  <c r="C34" i="45"/>
  <c r="G34" i="45" s="1"/>
  <c r="E34" i="45"/>
  <c r="D34" i="45"/>
  <c r="F34" i="45" s="1"/>
  <c r="D36" i="44"/>
  <c r="F36" i="44" s="1"/>
  <c r="B37" i="44"/>
  <c r="E36" i="44"/>
  <c r="C36" i="44"/>
  <c r="G36" i="44" s="1"/>
  <c r="A36" i="44"/>
  <c r="B36" i="45" l="1"/>
  <c r="A35" i="45"/>
  <c r="D35" i="45"/>
  <c r="F35" i="45" s="1"/>
  <c r="C35" i="45"/>
  <c r="G35" i="45" s="1"/>
  <c r="E35" i="45"/>
  <c r="B38" i="44"/>
  <c r="A37" i="44"/>
  <c r="E37" i="44"/>
  <c r="F37" i="44" s="1"/>
  <c r="D37" i="44"/>
  <c r="C37" i="44"/>
  <c r="G37" i="44" s="1"/>
  <c r="C36" i="45" l="1"/>
  <c r="B37" i="45"/>
  <c r="A36" i="45"/>
  <c r="E36" i="45"/>
  <c r="G36" i="45" s="1"/>
  <c r="D36" i="45"/>
  <c r="F36" i="45" s="1"/>
  <c r="B39" i="44"/>
  <c r="A38" i="44"/>
  <c r="E38" i="44"/>
  <c r="D38" i="44"/>
  <c r="F38" i="44" s="1"/>
  <c r="C38" i="44"/>
  <c r="G38" i="44" s="1"/>
  <c r="D37" i="45" l="1"/>
  <c r="C37" i="45"/>
  <c r="B38" i="45"/>
  <c r="A37" i="45"/>
  <c r="E37" i="45"/>
  <c r="G37" i="45" s="1"/>
  <c r="C39" i="44"/>
  <c r="B40" i="44"/>
  <c r="A39" i="44"/>
  <c r="D39" i="44"/>
  <c r="E39" i="44"/>
  <c r="G39" i="44" s="1"/>
  <c r="F37" i="45" l="1"/>
  <c r="E38" i="45"/>
  <c r="D38" i="45"/>
  <c r="C38" i="45"/>
  <c r="G38" i="45" s="1"/>
  <c r="A38" i="45"/>
  <c r="B39" i="45"/>
  <c r="F38" i="45"/>
  <c r="F39" i="44"/>
  <c r="D40" i="44"/>
  <c r="C40" i="44"/>
  <c r="G40" i="44" s="1"/>
  <c r="B41" i="44"/>
  <c r="A40" i="44"/>
  <c r="E40" i="44"/>
  <c r="F40" i="44" s="1"/>
  <c r="E39" i="45" l="1"/>
  <c r="D39" i="45"/>
  <c r="F39" i="45" s="1"/>
  <c r="C39" i="45"/>
  <c r="B40" i="45"/>
  <c r="G39" i="45"/>
  <c r="A39" i="45"/>
  <c r="E41" i="44"/>
  <c r="D41" i="44"/>
  <c r="C41" i="44"/>
  <c r="B42" i="44"/>
  <c r="A41" i="44"/>
  <c r="F41" i="44"/>
  <c r="G41" i="44"/>
  <c r="E40" i="45" l="1"/>
  <c r="D40" i="45"/>
  <c r="F40" i="45" s="1"/>
  <c r="B41" i="45"/>
  <c r="A40" i="45"/>
  <c r="C40" i="45"/>
  <c r="G40" i="45" s="1"/>
  <c r="E42" i="44"/>
  <c r="D42" i="44"/>
  <c r="F42" i="44" s="1"/>
  <c r="B43" i="44"/>
  <c r="C42" i="44"/>
  <c r="A42" i="44"/>
  <c r="G42" i="44"/>
  <c r="E41" i="45" l="1"/>
  <c r="C41" i="45"/>
  <c r="G41" i="45" s="1"/>
  <c r="A41" i="45"/>
  <c r="D41" i="45"/>
  <c r="F41" i="45" s="1"/>
  <c r="B42" i="45"/>
  <c r="G43" i="44"/>
  <c r="E43" i="44"/>
  <c r="C43" i="44"/>
  <c r="D43" i="44"/>
  <c r="F43" i="44" s="1"/>
  <c r="B44" i="44"/>
  <c r="A43" i="44"/>
  <c r="B43" i="45" l="1"/>
  <c r="A42" i="45"/>
  <c r="C42" i="45"/>
  <c r="G42" i="45" s="1"/>
  <c r="E42" i="45"/>
  <c r="D42" i="45"/>
  <c r="F42" i="45" s="1"/>
  <c r="G44" i="44"/>
  <c r="E44" i="44"/>
  <c r="D44" i="44"/>
  <c r="F44" i="44" s="1"/>
  <c r="A44" i="44"/>
  <c r="B45" i="44"/>
  <c r="C44" i="44"/>
  <c r="B44" i="45" l="1"/>
  <c r="A43" i="45"/>
  <c r="D43" i="45"/>
  <c r="F43" i="45" s="1"/>
  <c r="E43" i="45"/>
  <c r="C43" i="45"/>
  <c r="G43" i="45" s="1"/>
  <c r="B46" i="44"/>
  <c r="A45" i="44"/>
  <c r="G45" i="44"/>
  <c r="E45" i="44"/>
  <c r="D45" i="44"/>
  <c r="F45" i="44" s="1"/>
  <c r="C45" i="44"/>
  <c r="C44" i="45" l="1"/>
  <c r="B45" i="45"/>
  <c r="A44" i="45"/>
  <c r="E44" i="45"/>
  <c r="D44" i="45"/>
  <c r="F44" i="45" s="1"/>
  <c r="G44" i="45"/>
  <c r="B47" i="44"/>
  <c r="A46" i="44"/>
  <c r="G46" i="44"/>
  <c r="E46" i="44"/>
  <c r="D46" i="44"/>
  <c r="F46" i="44" s="1"/>
  <c r="C46" i="44"/>
  <c r="D45" i="45" l="1"/>
  <c r="C45" i="45"/>
  <c r="B46" i="45"/>
  <c r="A45" i="45"/>
  <c r="E45" i="45"/>
  <c r="G45" i="45" s="1"/>
  <c r="C47" i="44"/>
  <c r="B48" i="44"/>
  <c r="A47" i="44"/>
  <c r="E47" i="44"/>
  <c r="G47" i="44" s="1"/>
  <c r="D47" i="44"/>
  <c r="F47" i="44" s="1"/>
  <c r="F45" i="45" l="1"/>
  <c r="E46" i="45"/>
  <c r="D46" i="45"/>
  <c r="C46" i="45"/>
  <c r="G46" i="45"/>
  <c r="B47" i="45"/>
  <c r="F46" i="45"/>
  <c r="A46" i="45"/>
  <c r="D48" i="44"/>
  <c r="F48" i="44" s="1"/>
  <c r="C48" i="44"/>
  <c r="B49" i="44"/>
  <c r="A48" i="44"/>
  <c r="E48" i="44"/>
  <c r="G48" i="44" s="1"/>
  <c r="E47" i="45" l="1"/>
  <c r="G47" i="45" s="1"/>
  <c r="D47" i="45"/>
  <c r="F47" i="45" s="1"/>
  <c r="C47" i="45"/>
  <c r="A47" i="45"/>
  <c r="B48" i="45"/>
  <c r="E49" i="44"/>
  <c r="D49" i="44"/>
  <c r="F49" i="44" s="1"/>
  <c r="C49" i="44"/>
  <c r="G49" i="44" s="1"/>
  <c r="B50" i="44"/>
  <c r="A49" i="44"/>
  <c r="E48" i="45" l="1"/>
  <c r="D48" i="45"/>
  <c r="F48" i="45" s="1"/>
  <c r="B49" i="45"/>
  <c r="A48" i="45"/>
  <c r="C48" i="45"/>
  <c r="G48" i="45" s="1"/>
  <c r="F50" i="44"/>
  <c r="E50" i="44"/>
  <c r="D50" i="44"/>
  <c r="C50" i="44"/>
  <c r="G50" i="44" s="1"/>
  <c r="A50" i="44"/>
  <c r="B51" i="44"/>
  <c r="E49" i="45" l="1"/>
  <c r="B50" i="45"/>
  <c r="D49" i="45"/>
  <c r="F49" i="45" s="1"/>
  <c r="C49" i="45"/>
  <c r="G49" i="45" s="1"/>
  <c r="A49" i="45"/>
  <c r="E51" i="44"/>
  <c r="G51" i="44" s="1"/>
  <c r="D51" i="44"/>
  <c r="F51" i="44" s="1"/>
  <c r="C51" i="44"/>
  <c r="A51" i="44"/>
  <c r="B52" i="44"/>
  <c r="B51" i="45" l="1"/>
  <c r="A50" i="45"/>
  <c r="C50" i="45"/>
  <c r="G50" i="45" s="1"/>
  <c r="D50" i="45"/>
  <c r="F50" i="45" s="1"/>
  <c r="E50" i="45"/>
  <c r="E52" i="44"/>
  <c r="D52" i="44"/>
  <c r="F52" i="44" s="1"/>
  <c r="B53" i="44"/>
  <c r="C52" i="44"/>
  <c r="G52" i="44" s="1"/>
  <c r="A52" i="44"/>
  <c r="B52" i="45" l="1"/>
  <c r="A51" i="45"/>
  <c r="D51" i="45"/>
  <c r="F51" i="45" s="1"/>
  <c r="E51" i="45"/>
  <c r="C51" i="45"/>
  <c r="G51" i="45" s="1"/>
  <c r="B54" i="44"/>
  <c r="A53" i="44"/>
  <c r="E53" i="44"/>
  <c r="G53" i="44" s="1"/>
  <c r="D53" i="44"/>
  <c r="F53" i="44" s="1"/>
  <c r="C53" i="44"/>
  <c r="C52" i="45" l="1"/>
  <c r="G52" i="45" s="1"/>
  <c r="B53" i="45"/>
  <c r="A52" i="45"/>
  <c r="E52" i="45"/>
  <c r="D52" i="45"/>
  <c r="F52" i="45" s="1"/>
  <c r="B55" i="44"/>
  <c r="A54" i="44"/>
  <c r="E54" i="44"/>
  <c r="C54" i="44"/>
  <c r="G54" i="44" s="1"/>
  <c r="D54" i="44"/>
  <c r="F54" i="44" s="1"/>
  <c r="D53" i="45" l="1"/>
  <c r="C53" i="45"/>
  <c r="B54" i="45"/>
  <c r="A53" i="45"/>
  <c r="F53" i="45"/>
  <c r="E53" i="45"/>
  <c r="G53" i="45" s="1"/>
  <c r="C55" i="44"/>
  <c r="G55" i="44" s="1"/>
  <c r="B56" i="44"/>
  <c r="A55" i="44"/>
  <c r="E55" i="44"/>
  <c r="F55" i="44" s="1"/>
  <c r="D55" i="44"/>
  <c r="E54" i="45" l="1"/>
  <c r="F54" i="45" s="1"/>
  <c r="D54" i="45"/>
  <c r="C54" i="45"/>
  <c r="B55" i="45"/>
  <c r="A54" i="45"/>
  <c r="D56" i="44"/>
  <c r="F56" i="44" s="1"/>
  <c r="C56" i="44"/>
  <c r="B57" i="44"/>
  <c r="A56" i="44"/>
  <c r="G56" i="44"/>
  <c r="E56" i="44"/>
  <c r="E55" i="45" l="1"/>
  <c r="D55" i="45"/>
  <c r="F55" i="45" s="1"/>
  <c r="B56" i="45"/>
  <c r="A55" i="45"/>
  <c r="G54" i="45"/>
  <c r="C55" i="45" s="1"/>
  <c r="G55" i="45" s="1"/>
  <c r="E57" i="44"/>
  <c r="G57" i="44" s="1"/>
  <c r="D57" i="44"/>
  <c r="F57" i="44" s="1"/>
  <c r="C57" i="44"/>
  <c r="B58" i="44"/>
  <c r="A57" i="44"/>
  <c r="E56" i="45" l="1"/>
  <c r="D56" i="45"/>
  <c r="F56" i="45" s="1"/>
  <c r="B57" i="45"/>
  <c r="A56" i="45"/>
  <c r="C56" i="45"/>
  <c r="G56" i="45" s="1"/>
  <c r="F58" i="44"/>
  <c r="E58" i="44"/>
  <c r="D58" i="44"/>
  <c r="C58" i="44"/>
  <c r="G58" i="44" s="1"/>
  <c r="B59" i="44"/>
  <c r="A58" i="44"/>
  <c r="E57" i="45" l="1"/>
  <c r="A57" i="45"/>
  <c r="B58" i="45"/>
  <c r="D57" i="45"/>
  <c r="F57" i="45" s="1"/>
  <c r="C57" i="45"/>
  <c r="G57" i="45" s="1"/>
  <c r="E59" i="44"/>
  <c r="D59" i="44"/>
  <c r="F59" i="44" s="1"/>
  <c r="C59" i="44"/>
  <c r="G59" i="44" s="1"/>
  <c r="A59" i="44"/>
  <c r="B60" i="44"/>
  <c r="B59" i="45" l="1"/>
  <c r="A58" i="45"/>
  <c r="C58" i="45"/>
  <c r="G58" i="45" s="1"/>
  <c r="E58" i="45"/>
  <c r="D58" i="45"/>
  <c r="F58" i="45" s="1"/>
  <c r="E60" i="44"/>
  <c r="D60" i="44"/>
  <c r="F60" i="44" s="1"/>
  <c r="B61" i="44"/>
  <c r="A60" i="44"/>
  <c r="C60" i="44"/>
  <c r="G60" i="44" s="1"/>
  <c r="B60" i="45" l="1"/>
  <c r="A59" i="45"/>
  <c r="D59" i="45"/>
  <c r="F59" i="45" s="1"/>
  <c r="E59" i="45"/>
  <c r="C59" i="45"/>
  <c r="G59" i="45" s="1"/>
  <c r="B62" i="44"/>
  <c r="A61" i="44"/>
  <c r="G61" i="44"/>
  <c r="E61" i="44"/>
  <c r="D61" i="44"/>
  <c r="F61" i="44" s="1"/>
  <c r="C61" i="44"/>
  <c r="C60" i="45" l="1"/>
  <c r="B61" i="45"/>
  <c r="A60" i="45"/>
  <c r="E60" i="45"/>
  <c r="G60" i="45" s="1"/>
  <c r="D60" i="45"/>
  <c r="F60" i="45" s="1"/>
  <c r="B63" i="44"/>
  <c r="A62" i="44"/>
  <c r="C62" i="44"/>
  <c r="G62" i="44" s="1"/>
  <c r="E62" i="44"/>
  <c r="D62" i="44"/>
  <c r="F62" i="44" s="1"/>
  <c r="D61" i="45" l="1"/>
  <c r="F61" i="45" s="1"/>
  <c r="C61" i="45"/>
  <c r="B62" i="45"/>
  <c r="A61" i="45"/>
  <c r="E61" i="45"/>
  <c r="G61" i="45" s="1"/>
  <c r="C63" i="44"/>
  <c r="B64" i="44"/>
  <c r="A63" i="44"/>
  <c r="D63" i="44"/>
  <c r="E63" i="44"/>
  <c r="G63" i="44" s="1"/>
  <c r="E62" i="45" l="1"/>
  <c r="G62" i="45" s="1"/>
  <c r="D62" i="45"/>
  <c r="C62" i="45"/>
  <c r="A62" i="45"/>
  <c r="B63" i="45"/>
  <c r="F63" i="44"/>
  <c r="D64" i="44"/>
  <c r="C64" i="44"/>
  <c r="B65" i="44"/>
  <c r="A64" i="44"/>
  <c r="E64" i="44"/>
  <c r="G64" i="44" s="1"/>
  <c r="F63" i="45" l="1"/>
  <c r="E63" i="45"/>
  <c r="D63" i="45"/>
  <c r="C63" i="45"/>
  <c r="B64" i="45"/>
  <c r="G63" i="45"/>
  <c r="A63" i="45"/>
  <c r="F62" i="45"/>
  <c r="F64" i="44"/>
  <c r="E65" i="44"/>
  <c r="G65" i="44" s="1"/>
  <c r="D65" i="44"/>
  <c r="F65" i="44" s="1"/>
  <c r="C65" i="44"/>
  <c r="B66" i="44"/>
  <c r="A65" i="44"/>
  <c r="E64" i="45" l="1"/>
  <c r="D64" i="45"/>
  <c r="F64" i="45" s="1"/>
  <c r="B65" i="45"/>
  <c r="A64" i="45"/>
  <c r="C64" i="45"/>
  <c r="G64" i="45" s="1"/>
  <c r="E66" i="44"/>
  <c r="D66" i="44"/>
  <c r="F66" i="44" s="1"/>
  <c r="C66" i="44"/>
  <c r="B67" i="44"/>
  <c r="A66" i="44"/>
  <c r="G66" i="44"/>
  <c r="E65" i="45" l="1"/>
  <c r="D65" i="45"/>
  <c r="F65" i="45" s="1"/>
  <c r="C65" i="45"/>
  <c r="G65" i="45" s="1"/>
  <c r="A65" i="45"/>
  <c r="B66" i="45"/>
  <c r="E67" i="44"/>
  <c r="D67" i="44"/>
  <c r="F67" i="44" s="1"/>
  <c r="C67" i="44"/>
  <c r="G67" i="44" s="1"/>
  <c r="B68" i="44"/>
  <c r="A67" i="44"/>
  <c r="B67" i="45" l="1"/>
  <c r="A66" i="45"/>
  <c r="C66" i="45"/>
  <c r="G66" i="45" s="1"/>
  <c r="E66" i="45"/>
  <c r="D66" i="45"/>
  <c r="F66" i="45" s="1"/>
  <c r="E68" i="44"/>
  <c r="D68" i="44"/>
  <c r="F68" i="44" s="1"/>
  <c r="A68" i="44"/>
  <c r="B69" i="44"/>
  <c r="C68" i="44"/>
  <c r="G68" i="44" s="1"/>
  <c r="B68" i="45" l="1"/>
  <c r="A67" i="45"/>
  <c r="D67" i="45"/>
  <c r="F67" i="45" s="1"/>
  <c r="E67" i="45"/>
  <c r="C67" i="45"/>
  <c r="G67" i="45" s="1"/>
  <c r="B70" i="44"/>
  <c r="A69" i="44"/>
  <c r="E69" i="44"/>
  <c r="C69" i="44"/>
  <c r="G69" i="44" s="1"/>
  <c r="D69" i="44"/>
  <c r="F69" i="44" s="1"/>
  <c r="C68" i="45" l="1"/>
  <c r="G68" i="45" s="1"/>
  <c r="B69" i="45"/>
  <c r="A68" i="45"/>
  <c r="E68" i="45"/>
  <c r="D68" i="45"/>
  <c r="F68" i="45" s="1"/>
  <c r="B71" i="44"/>
  <c r="A70" i="44"/>
  <c r="E70" i="44"/>
  <c r="D70" i="44"/>
  <c r="F70" i="44" s="1"/>
  <c r="C70" i="44"/>
  <c r="G70" i="44" s="1"/>
  <c r="D69" i="45" l="1"/>
  <c r="F69" i="45" s="1"/>
  <c r="C69" i="45"/>
  <c r="B70" i="45"/>
  <c r="A69" i="45"/>
  <c r="E69" i="45"/>
  <c r="G69" i="45" s="1"/>
  <c r="C71" i="44"/>
  <c r="B72" i="44"/>
  <c r="A71" i="44"/>
  <c r="D71" i="44"/>
  <c r="F71" i="44" s="1"/>
  <c r="E71" i="44"/>
  <c r="G71" i="44" s="1"/>
  <c r="E70" i="45" l="1"/>
  <c r="F70" i="45" s="1"/>
  <c r="D70" i="45"/>
  <c r="C70" i="45"/>
  <c r="B71" i="45"/>
  <c r="A70" i="45"/>
  <c r="D72" i="44"/>
  <c r="C72" i="44"/>
  <c r="B73" i="44"/>
  <c r="A72" i="44"/>
  <c r="E72" i="44"/>
  <c r="G72" i="44" s="1"/>
  <c r="F72" i="44"/>
  <c r="F71" i="45" l="1"/>
  <c r="E71" i="45"/>
  <c r="D71" i="45"/>
  <c r="A71" i="45"/>
  <c r="B72" i="45"/>
  <c r="G70" i="45"/>
  <c r="C71" i="45" s="1"/>
  <c r="G71" i="45" s="1"/>
  <c r="E73" i="44"/>
  <c r="D73" i="44"/>
  <c r="C73" i="44"/>
  <c r="B74" i="44"/>
  <c r="A73" i="44"/>
  <c r="G73" i="44"/>
  <c r="F73" i="44"/>
  <c r="G72" i="45" l="1"/>
  <c r="E72" i="45"/>
  <c r="D72" i="45"/>
  <c r="F72" i="45" s="1"/>
  <c r="B73" i="45"/>
  <c r="A72" i="45"/>
  <c r="C72" i="45"/>
  <c r="E74" i="44"/>
  <c r="D74" i="44"/>
  <c r="F74" i="44" s="1"/>
  <c r="C74" i="44"/>
  <c r="A74" i="44"/>
  <c r="B75" i="44"/>
  <c r="G74" i="44"/>
  <c r="G73" i="45" l="1"/>
  <c r="E73" i="45"/>
  <c r="B74" i="45"/>
  <c r="D73" i="45"/>
  <c r="F73" i="45" s="1"/>
  <c r="C73" i="45"/>
  <c r="A73" i="45"/>
  <c r="G75" i="44"/>
  <c r="F75" i="44"/>
  <c r="E75" i="44"/>
  <c r="D75" i="44"/>
  <c r="C75" i="44"/>
  <c r="B76" i="44"/>
  <c r="A75" i="44"/>
  <c r="B75" i="45" l="1"/>
  <c r="A74" i="45"/>
  <c r="C74" i="45"/>
  <c r="G74" i="45" s="1"/>
  <c r="E74" i="45"/>
  <c r="D74" i="45"/>
  <c r="F74" i="45" s="1"/>
  <c r="G76" i="44"/>
  <c r="F76" i="44"/>
  <c r="E76" i="44"/>
  <c r="D76" i="44"/>
  <c r="B77" i="44"/>
  <c r="C76" i="44"/>
  <c r="A76" i="44"/>
  <c r="B76" i="45" l="1"/>
  <c r="A75" i="45"/>
  <c r="G75" i="45"/>
  <c r="D75" i="45"/>
  <c r="C75" i="45"/>
  <c r="F75" i="45"/>
  <c r="E75" i="45"/>
  <c r="B78" i="44"/>
  <c r="A77" i="44"/>
  <c r="G77" i="44"/>
  <c r="F77" i="44"/>
  <c r="E77" i="44"/>
  <c r="C77" i="44"/>
  <c r="D77" i="44"/>
  <c r="C76" i="45" l="1"/>
  <c r="B77" i="45"/>
  <c r="A76" i="45"/>
  <c r="E76" i="45"/>
  <c r="G76" i="45"/>
  <c r="F76" i="45"/>
  <c r="D76" i="45"/>
  <c r="B79" i="44"/>
  <c r="A78" i="44"/>
  <c r="G78" i="44"/>
  <c r="F78" i="44"/>
  <c r="C78" i="44"/>
  <c r="D78" i="44"/>
  <c r="E78" i="44"/>
  <c r="D77" i="45" l="1"/>
  <c r="C77" i="45"/>
  <c r="B78" i="45"/>
  <c r="A77" i="45"/>
  <c r="F77" i="45"/>
  <c r="G77" i="45"/>
  <c r="E77" i="45"/>
  <c r="C79" i="44"/>
  <c r="B80" i="44"/>
  <c r="A79" i="44"/>
  <c r="G79" i="44"/>
  <c r="F79" i="44"/>
  <c r="E79" i="44"/>
  <c r="D79" i="44"/>
  <c r="E78" i="45" l="1"/>
  <c r="D78" i="45"/>
  <c r="C78" i="45"/>
  <c r="G78" i="45"/>
  <c r="A78" i="45"/>
  <c r="B79" i="45"/>
  <c r="F78" i="45"/>
  <c r="D80" i="44"/>
  <c r="C80" i="44"/>
  <c r="B81" i="44"/>
  <c r="A80" i="44"/>
  <c r="E80" i="44"/>
  <c r="G80" i="44"/>
  <c r="F80" i="44"/>
  <c r="E79" i="45" l="1"/>
  <c r="D79" i="45"/>
  <c r="G79" i="45"/>
  <c r="F79" i="45"/>
  <c r="C79" i="45"/>
  <c r="B80" i="45"/>
  <c r="A79" i="45"/>
  <c r="E81" i="44"/>
  <c r="D81" i="44"/>
  <c r="C81" i="44"/>
  <c r="B82" i="44"/>
  <c r="A81" i="44"/>
  <c r="F81" i="44"/>
  <c r="G81" i="44"/>
  <c r="F80" i="45" l="1"/>
  <c r="E80" i="45"/>
  <c r="B81" i="45"/>
  <c r="A80" i="45"/>
  <c r="C80" i="45"/>
  <c r="G80" i="45"/>
  <c r="D80" i="45"/>
  <c r="F82" i="44"/>
  <c r="E82" i="44"/>
  <c r="D82" i="44"/>
  <c r="C82" i="44"/>
  <c r="B83" i="44"/>
  <c r="G82" i="44"/>
  <c r="A82" i="44"/>
  <c r="G81" i="45" l="1"/>
  <c r="F81" i="45"/>
  <c r="E81" i="45"/>
  <c r="D81" i="45"/>
  <c r="C81" i="45"/>
  <c r="A81" i="45"/>
  <c r="B82" i="45"/>
  <c r="G83" i="44"/>
  <c r="F83" i="44"/>
  <c r="E83" i="44"/>
  <c r="D83" i="44"/>
  <c r="C83" i="44"/>
  <c r="A83" i="44"/>
  <c r="B84" i="44"/>
  <c r="G82" i="45" l="1"/>
  <c r="C82" i="45"/>
  <c r="B83" i="45"/>
  <c r="F82" i="45"/>
  <c r="A82" i="45"/>
  <c r="D82" i="45"/>
  <c r="E82" i="45"/>
  <c r="G84" i="44"/>
  <c r="F84" i="44"/>
  <c r="E84" i="44"/>
  <c r="D84" i="44"/>
  <c r="C84" i="44"/>
  <c r="A84" i="44"/>
  <c r="B85" i="44"/>
  <c r="B84" i="45" l="1"/>
  <c r="A83" i="45"/>
  <c r="D83" i="45"/>
  <c r="E83" i="45"/>
  <c r="C83" i="45"/>
  <c r="G83" i="45"/>
  <c r="F83" i="45"/>
  <c r="B86" i="44"/>
  <c r="A85" i="44"/>
  <c r="G85" i="44"/>
  <c r="F85" i="44"/>
  <c r="E85" i="44"/>
  <c r="D85" i="44"/>
  <c r="C85" i="44"/>
  <c r="B85" i="45" l="1"/>
  <c r="A84" i="45"/>
  <c r="E84" i="45"/>
  <c r="G84" i="45"/>
  <c r="F84" i="45"/>
  <c r="D84" i="45"/>
  <c r="C84" i="45"/>
  <c r="B87" i="44"/>
  <c r="A86" i="44"/>
  <c r="G86" i="44"/>
  <c r="F86" i="44"/>
  <c r="D86" i="44"/>
  <c r="C86" i="44"/>
  <c r="E86" i="44"/>
  <c r="C85" i="45" l="1"/>
  <c r="F85" i="45"/>
  <c r="D85" i="45"/>
  <c r="A85" i="45"/>
  <c r="G85" i="45"/>
  <c r="B86" i="45"/>
  <c r="E85" i="45"/>
  <c r="C87" i="44"/>
  <c r="B88" i="44"/>
  <c r="A87" i="44"/>
  <c r="G87" i="44"/>
  <c r="E87" i="44"/>
  <c r="D87" i="44"/>
  <c r="F87" i="44"/>
  <c r="D86" i="45" l="1"/>
  <c r="C86" i="45"/>
  <c r="G86" i="45"/>
  <c r="B87" i="45"/>
  <c r="F86" i="45"/>
  <c r="E86" i="45"/>
  <c r="A86" i="45"/>
  <c r="D88" i="44"/>
  <c r="C88" i="44"/>
  <c r="B89" i="44"/>
  <c r="A88" i="44"/>
  <c r="G88" i="44"/>
  <c r="F88" i="44"/>
  <c r="E88" i="44"/>
  <c r="E87" i="45" l="1"/>
  <c r="D87" i="45"/>
  <c r="A87" i="45"/>
  <c r="F87" i="45"/>
  <c r="B88" i="45"/>
  <c r="C87" i="45"/>
  <c r="G87" i="45"/>
  <c r="E89" i="44"/>
  <c r="D89" i="44"/>
  <c r="C89" i="44"/>
  <c r="B90" i="44"/>
  <c r="A89" i="44"/>
  <c r="F89" i="44"/>
  <c r="G89" i="44"/>
  <c r="F88" i="45" l="1"/>
  <c r="E88" i="45"/>
  <c r="B89" i="45"/>
  <c r="A88" i="45"/>
  <c r="G88" i="45"/>
  <c r="D88" i="45"/>
  <c r="C88" i="45"/>
  <c r="F90" i="44"/>
  <c r="E90" i="44"/>
  <c r="D90" i="44"/>
  <c r="C90" i="44"/>
  <c r="G90" i="44"/>
  <c r="B91" i="44"/>
  <c r="A90" i="44"/>
  <c r="G89" i="45" l="1"/>
  <c r="F89" i="45"/>
  <c r="A89" i="45"/>
  <c r="B90" i="45"/>
  <c r="D89" i="45"/>
  <c r="E89" i="45"/>
  <c r="C89" i="45"/>
  <c r="G91" i="44"/>
  <c r="F91" i="44"/>
  <c r="E91" i="44"/>
  <c r="D91" i="44"/>
  <c r="C91" i="44"/>
  <c r="B92" i="44"/>
  <c r="A91" i="44"/>
  <c r="G90" i="45" l="1"/>
  <c r="C90" i="45"/>
  <c r="F90" i="45"/>
  <c r="E90" i="45"/>
  <c r="D90" i="45"/>
  <c r="B91" i="45"/>
  <c r="A90" i="45"/>
  <c r="G92" i="44"/>
  <c r="F92" i="44"/>
  <c r="E92" i="44"/>
  <c r="D92" i="44"/>
  <c r="C92" i="44"/>
  <c r="B93" i="44"/>
  <c r="A92" i="44"/>
  <c r="B92" i="45" l="1"/>
  <c r="A91" i="45"/>
  <c r="D91" i="45"/>
  <c r="G91" i="45"/>
  <c r="C91" i="45"/>
  <c r="E91" i="45"/>
  <c r="F91" i="45"/>
  <c r="B94" i="44"/>
  <c r="A93" i="44"/>
  <c r="G93" i="44"/>
  <c r="F93" i="44"/>
  <c r="E93" i="44"/>
  <c r="C93" i="44"/>
  <c r="D93" i="44"/>
  <c r="B93" i="45" l="1"/>
  <c r="A92" i="45"/>
  <c r="E92" i="45"/>
  <c r="F92" i="45"/>
  <c r="D92" i="45"/>
  <c r="C92" i="45"/>
  <c r="G92" i="45"/>
  <c r="B95" i="44"/>
  <c r="A94" i="44"/>
  <c r="G94" i="44"/>
  <c r="F94" i="44"/>
  <c r="E94" i="44"/>
  <c r="D94" i="44"/>
  <c r="C94" i="44"/>
  <c r="C93" i="45" l="1"/>
  <c r="F93" i="45"/>
  <c r="B94" i="45"/>
  <c r="G93" i="45"/>
  <c r="A93" i="45"/>
  <c r="E93" i="45"/>
  <c r="D93" i="45"/>
  <c r="C95" i="44"/>
  <c r="B96" i="44"/>
  <c r="A95" i="44"/>
  <c r="G95" i="44"/>
  <c r="E95" i="44"/>
  <c r="D95" i="44"/>
  <c r="F95" i="44"/>
  <c r="D94" i="45" l="1"/>
  <c r="C94" i="45"/>
  <c r="G94" i="45"/>
  <c r="E94" i="45"/>
  <c r="A94" i="45"/>
  <c r="B95" i="45"/>
  <c r="F94" i="45"/>
  <c r="D96" i="44"/>
  <c r="C96" i="44"/>
  <c r="B97" i="44"/>
  <c r="A96" i="44"/>
  <c r="F96" i="44"/>
  <c r="E96" i="44"/>
  <c r="G96" i="44"/>
  <c r="E95" i="45" l="1"/>
  <c r="D95" i="45"/>
  <c r="B96" i="45"/>
  <c r="G95" i="45"/>
  <c r="F95" i="45"/>
  <c r="A95" i="45"/>
  <c r="C95" i="45"/>
  <c r="E97" i="44"/>
  <c r="D97" i="44"/>
  <c r="C97" i="44"/>
  <c r="B98" i="44"/>
  <c r="A97" i="44"/>
  <c r="G97" i="44"/>
  <c r="F97" i="44"/>
  <c r="F96" i="45" l="1"/>
  <c r="E96" i="45"/>
  <c r="B97" i="45"/>
  <c r="A96" i="45"/>
  <c r="C96" i="45"/>
  <c r="G96" i="45"/>
  <c r="D96" i="45"/>
  <c r="F98" i="44"/>
  <c r="E98" i="44"/>
  <c r="D98" i="44"/>
  <c r="C98" i="44"/>
  <c r="G98" i="44"/>
  <c r="A98" i="44"/>
  <c r="B99" i="44"/>
  <c r="G97" i="45" l="1"/>
  <c r="F97" i="45"/>
  <c r="B98" i="45"/>
  <c r="E97" i="45"/>
  <c r="D97" i="45"/>
  <c r="A97" i="45"/>
  <c r="C97" i="45"/>
  <c r="G99" i="44"/>
  <c r="F99" i="44"/>
  <c r="E99" i="44"/>
  <c r="D99" i="44"/>
  <c r="C99" i="44"/>
  <c r="A99" i="44"/>
  <c r="B100" i="44"/>
  <c r="G98" i="45" l="1"/>
  <c r="C98" i="45"/>
  <c r="A98" i="45"/>
  <c r="E98" i="45"/>
  <c r="B99" i="45"/>
  <c r="F98" i="45"/>
  <c r="D98" i="45"/>
  <c r="G100" i="44"/>
  <c r="F100" i="44"/>
  <c r="E100" i="44"/>
  <c r="D100" i="44"/>
  <c r="A100" i="44"/>
  <c r="B101" i="44"/>
  <c r="C100" i="44"/>
  <c r="B100" i="45" l="1"/>
  <c r="A99" i="45"/>
  <c r="D99" i="45"/>
  <c r="G99" i="45"/>
  <c r="F99" i="45"/>
  <c r="E99" i="45"/>
  <c r="C99" i="45"/>
  <c r="B102" i="44"/>
  <c r="A101" i="44"/>
  <c r="G101" i="44"/>
  <c r="F101" i="44"/>
  <c r="E101" i="44"/>
  <c r="D101" i="44"/>
  <c r="C101" i="44"/>
  <c r="B101" i="45" l="1"/>
  <c r="A100" i="45"/>
  <c r="E100" i="45"/>
  <c r="D100" i="45"/>
  <c r="G100" i="45"/>
  <c r="F100" i="45"/>
  <c r="C100" i="45"/>
  <c r="B103" i="44"/>
  <c r="A102" i="44"/>
  <c r="G102" i="44"/>
  <c r="F102" i="44"/>
  <c r="D102" i="44"/>
  <c r="E102" i="44"/>
  <c r="C102" i="44"/>
  <c r="C101" i="45" l="1"/>
  <c r="F101" i="45"/>
  <c r="G101" i="45"/>
  <c r="E101" i="45"/>
  <c r="D101" i="45"/>
  <c r="A101" i="45"/>
  <c r="B102" i="45"/>
  <c r="C103" i="44"/>
  <c r="B104" i="44"/>
  <c r="A103" i="44"/>
  <c r="G103" i="44"/>
  <c r="F103" i="44"/>
  <c r="E103" i="44"/>
  <c r="D103" i="44"/>
  <c r="D102" i="45" l="1"/>
  <c r="C102" i="45"/>
  <c r="G102" i="45"/>
  <c r="B103" i="45"/>
  <c r="A102" i="45"/>
  <c r="F102" i="45"/>
  <c r="E102" i="45"/>
  <c r="D104" i="44"/>
  <c r="C104" i="44"/>
  <c r="B105" i="44"/>
  <c r="A104" i="44"/>
  <c r="F104" i="44"/>
  <c r="E104" i="44"/>
  <c r="G104" i="44"/>
  <c r="E103" i="45" l="1"/>
  <c r="D103" i="45"/>
  <c r="F103" i="45"/>
  <c r="C103" i="45"/>
  <c r="A103" i="45"/>
  <c r="B104" i="45"/>
  <c r="G103" i="45"/>
  <c r="E105" i="44"/>
  <c r="D105" i="44"/>
  <c r="C105" i="44"/>
  <c r="B106" i="44"/>
  <c r="A105" i="44"/>
  <c r="G105" i="44"/>
  <c r="F105" i="44"/>
  <c r="F104" i="45" l="1"/>
  <c r="E104" i="45"/>
  <c r="B105" i="45"/>
  <c r="A104" i="45"/>
  <c r="G104" i="45"/>
  <c r="D104" i="45"/>
  <c r="C104" i="45"/>
  <c r="F106" i="44"/>
  <c r="E106" i="44"/>
  <c r="D106" i="44"/>
  <c r="C106" i="44"/>
  <c r="B107" i="44"/>
  <c r="G106" i="44"/>
  <c r="A106" i="44"/>
  <c r="G105" i="45" l="1"/>
  <c r="F105" i="45"/>
  <c r="D105" i="45"/>
  <c r="C105" i="45"/>
  <c r="A105" i="45"/>
  <c r="E105" i="45"/>
  <c r="B106" i="45"/>
  <c r="G107" i="44"/>
  <c r="F107" i="44"/>
  <c r="E107" i="44"/>
  <c r="D107" i="44"/>
  <c r="C107" i="44"/>
  <c r="A107" i="44"/>
  <c r="B108" i="44"/>
  <c r="G106" i="45" l="1"/>
  <c r="C106" i="45"/>
  <c r="B107" i="45"/>
  <c r="F106" i="45"/>
  <c r="E106" i="45"/>
  <c r="A106" i="45"/>
  <c r="D106" i="45"/>
  <c r="G108" i="44"/>
  <c r="F108" i="44"/>
  <c r="E108" i="44"/>
  <c r="D108" i="44"/>
  <c r="A108" i="44"/>
  <c r="C108" i="44"/>
  <c r="B109" i="44"/>
  <c r="B108" i="45" l="1"/>
  <c r="A107" i="45"/>
  <c r="D107" i="45"/>
  <c r="C107" i="45"/>
  <c r="F107" i="45"/>
  <c r="E107" i="45"/>
  <c r="G107" i="45"/>
  <c r="B110" i="44"/>
  <c r="A109" i="44"/>
  <c r="G109" i="44"/>
  <c r="F109" i="44"/>
  <c r="E109" i="44"/>
  <c r="D109" i="44"/>
  <c r="C109" i="44"/>
  <c r="B109" i="45" l="1"/>
  <c r="A108" i="45"/>
  <c r="E108" i="45"/>
  <c r="G108" i="45"/>
  <c r="F108" i="45"/>
  <c r="D108" i="45"/>
  <c r="C108" i="45"/>
  <c r="B111" i="44"/>
  <c r="A110" i="44"/>
  <c r="G110" i="44"/>
  <c r="F110" i="44"/>
  <c r="E110" i="44"/>
  <c r="D110" i="44"/>
  <c r="C110" i="44"/>
  <c r="C109" i="45" l="1"/>
  <c r="F109" i="45"/>
  <c r="A109" i="45"/>
  <c r="B110" i="45"/>
  <c r="E109" i="45"/>
  <c r="D109" i="45"/>
  <c r="G109" i="45"/>
  <c r="C111" i="44"/>
  <c r="B112" i="44"/>
  <c r="A111" i="44"/>
  <c r="G111" i="44"/>
  <c r="F111" i="44"/>
  <c r="E111" i="44"/>
  <c r="D111" i="44"/>
  <c r="D110" i="45" l="1"/>
  <c r="C110" i="45"/>
  <c r="G110" i="45"/>
  <c r="F110" i="45"/>
  <c r="E110" i="45"/>
  <c r="B111" i="45"/>
  <c r="A110" i="45"/>
  <c r="D112" i="44"/>
  <c r="C112" i="44"/>
  <c r="B113" i="44"/>
  <c r="A112" i="44"/>
  <c r="G112" i="44"/>
  <c r="F112" i="44"/>
  <c r="E112" i="44"/>
  <c r="E111" i="45" l="1"/>
  <c r="D111" i="45"/>
  <c r="A111" i="45"/>
  <c r="B112" i="45"/>
  <c r="C111" i="45"/>
  <c r="G111" i="45"/>
  <c r="F111" i="45"/>
  <c r="E113" i="44"/>
  <c r="D113" i="44"/>
  <c r="C113" i="44"/>
  <c r="B114" i="44"/>
  <c r="A113" i="44"/>
  <c r="G113" i="44"/>
  <c r="F113" i="44"/>
  <c r="F112" i="45" l="1"/>
  <c r="E112" i="45"/>
  <c r="B113" i="45"/>
  <c r="A112" i="45"/>
  <c r="G112" i="45"/>
  <c r="D112" i="45"/>
  <c r="C112" i="45"/>
  <c r="F114" i="44"/>
  <c r="E114" i="44"/>
  <c r="D114" i="44"/>
  <c r="C114" i="44"/>
  <c r="G114" i="44"/>
  <c r="A114" i="44"/>
  <c r="B115" i="44"/>
  <c r="G113" i="45" l="1"/>
  <c r="F113" i="45"/>
  <c r="B114" i="45"/>
  <c r="C113" i="45"/>
  <c r="A113" i="45"/>
  <c r="E113" i="45"/>
  <c r="D113" i="45"/>
  <c r="G115" i="44"/>
  <c r="F115" i="44"/>
  <c r="E115" i="44"/>
  <c r="D115" i="44"/>
  <c r="C115" i="44"/>
  <c r="B116" i="44"/>
  <c r="A115" i="44"/>
  <c r="G114" i="45" l="1"/>
  <c r="C114" i="45"/>
  <c r="E114" i="45"/>
  <c r="D114" i="45"/>
  <c r="A114" i="45"/>
  <c r="B115" i="45"/>
  <c r="F114" i="45"/>
  <c r="G116" i="44"/>
  <c r="F116" i="44"/>
  <c r="E116" i="44"/>
  <c r="D116" i="44"/>
  <c r="B117" i="44"/>
  <c r="C116" i="44"/>
  <c r="A116" i="44"/>
  <c r="B116" i="45" l="1"/>
  <c r="A115" i="45"/>
  <c r="D115" i="45"/>
  <c r="G115" i="45"/>
  <c r="F115" i="45"/>
  <c r="C115" i="45"/>
  <c r="E115" i="45"/>
  <c r="B118" i="44"/>
  <c r="A117" i="44"/>
  <c r="G117" i="44"/>
  <c r="F117" i="44"/>
  <c r="E117" i="44"/>
  <c r="D117" i="44"/>
  <c r="C117" i="44"/>
  <c r="B117" i="45" l="1"/>
  <c r="A116" i="45"/>
  <c r="E116" i="45"/>
  <c r="D116" i="45"/>
  <c r="C116" i="45"/>
  <c r="G116" i="45"/>
  <c r="F116" i="45"/>
  <c r="B119" i="44"/>
  <c r="A118" i="44"/>
  <c r="G118" i="44"/>
  <c r="F118" i="44"/>
  <c r="E118" i="44"/>
  <c r="C118" i="44"/>
  <c r="D118" i="44"/>
  <c r="C117" i="45" l="1"/>
  <c r="F117" i="45"/>
  <c r="B118" i="45"/>
  <c r="G117" i="45"/>
  <c r="E117" i="45"/>
  <c r="D117" i="45"/>
  <c r="A117" i="45"/>
  <c r="C119" i="44"/>
  <c r="B120" i="44"/>
  <c r="A119" i="44"/>
  <c r="G119" i="44"/>
  <c r="F119" i="44"/>
  <c r="E119" i="44"/>
  <c r="D119" i="44"/>
  <c r="D118" i="45" l="1"/>
  <c r="C118" i="45"/>
  <c r="G118" i="45"/>
  <c r="A118" i="45"/>
  <c r="F118" i="45"/>
  <c r="E118" i="45"/>
  <c r="B119" i="45"/>
  <c r="D120" i="44"/>
  <c r="C120" i="44"/>
  <c r="B121" i="44"/>
  <c r="A120" i="44"/>
  <c r="G120" i="44"/>
  <c r="F120" i="44"/>
  <c r="E120" i="44"/>
  <c r="E119" i="45" l="1"/>
  <c r="D119" i="45"/>
  <c r="B120" i="45"/>
  <c r="G119" i="45"/>
  <c r="F119" i="45"/>
  <c r="C119" i="45"/>
  <c r="A119" i="45"/>
  <c r="E121" i="44"/>
  <c r="D121" i="44"/>
  <c r="C121" i="44"/>
  <c r="B122" i="44"/>
  <c r="A121" i="44"/>
  <c r="G121" i="44"/>
  <c r="F121" i="44"/>
  <c r="F120" i="45" l="1"/>
  <c r="E120" i="45"/>
  <c r="B121" i="45"/>
  <c r="A120" i="45"/>
  <c r="D120" i="45"/>
  <c r="C120" i="45"/>
  <c r="G120" i="45"/>
  <c r="F122" i="44"/>
  <c r="E122" i="44"/>
  <c r="D122" i="44"/>
  <c r="C122" i="44"/>
  <c r="G122" i="44"/>
  <c r="B123" i="44"/>
  <c r="A122" i="44"/>
  <c r="G121" i="45" l="1"/>
  <c r="F121" i="45"/>
  <c r="E121" i="45"/>
  <c r="D121" i="45"/>
  <c r="C121" i="45"/>
  <c r="B122" i="45"/>
  <c r="A121" i="45"/>
  <c r="G123" i="44"/>
  <c r="F123" i="44"/>
  <c r="E123" i="44"/>
  <c r="D123" i="44"/>
  <c r="C123" i="44"/>
  <c r="A123" i="44"/>
  <c r="B124" i="44"/>
  <c r="G122" i="45" l="1"/>
  <c r="C122" i="45"/>
  <c r="A122" i="45"/>
  <c r="B123" i="45"/>
  <c r="D122" i="45"/>
  <c r="E122" i="45"/>
  <c r="F122" i="45"/>
  <c r="G124" i="44"/>
  <c r="F124" i="44"/>
  <c r="E124" i="44"/>
  <c r="D124" i="44"/>
  <c r="A124" i="44"/>
  <c r="B125" i="44"/>
  <c r="C124" i="44"/>
  <c r="B124" i="45" l="1"/>
  <c r="A123" i="45"/>
  <c r="D123" i="45"/>
  <c r="F123" i="45"/>
  <c r="E123" i="45"/>
  <c r="C123" i="45"/>
  <c r="G123" i="45"/>
  <c r="B126" i="44"/>
  <c r="A125" i="44"/>
  <c r="G125" i="44"/>
  <c r="F125" i="44"/>
  <c r="E125" i="44"/>
  <c r="D125" i="44"/>
  <c r="C125" i="44"/>
  <c r="B125" i="45" l="1"/>
  <c r="A124" i="45"/>
  <c r="E124" i="45"/>
  <c r="G124" i="45"/>
  <c r="C124" i="45"/>
  <c r="F124" i="45"/>
  <c r="D124" i="45"/>
  <c r="B127" i="44"/>
  <c r="A126" i="44"/>
  <c r="G126" i="44"/>
  <c r="F126" i="44"/>
  <c r="C126" i="44"/>
  <c r="E126" i="44"/>
  <c r="D126" i="44"/>
  <c r="C125" i="45" l="1"/>
  <c r="F125" i="45"/>
  <c r="E125" i="45"/>
  <c r="D125" i="45"/>
  <c r="A125" i="45"/>
  <c r="G125" i="45"/>
  <c r="B126" i="45"/>
  <c r="C127" i="44"/>
  <c r="B128" i="44"/>
  <c r="A127" i="44"/>
  <c r="G127" i="44"/>
  <c r="D127" i="44"/>
  <c r="F127" i="44"/>
  <c r="E127" i="44"/>
  <c r="D126" i="45" l="1"/>
  <c r="C126" i="45"/>
  <c r="G126" i="45"/>
  <c r="B127" i="45"/>
  <c r="F126" i="45"/>
  <c r="A126" i="45"/>
  <c r="E126" i="45"/>
  <c r="D128" i="44"/>
  <c r="C128" i="44"/>
  <c r="B129" i="44"/>
  <c r="A128" i="44"/>
  <c r="G128" i="44"/>
  <c r="F128" i="44"/>
  <c r="E128" i="44"/>
  <c r="E127" i="45" l="1"/>
  <c r="D127" i="45"/>
  <c r="C127" i="45"/>
  <c r="A127" i="45"/>
  <c r="G127" i="45"/>
  <c r="F127" i="45"/>
  <c r="B128" i="45"/>
  <c r="E129" i="44"/>
  <c r="D129" i="44"/>
  <c r="C129" i="44"/>
  <c r="B130" i="44"/>
  <c r="A129" i="44"/>
  <c r="G129" i="44"/>
  <c r="F129" i="44"/>
  <c r="F128" i="45" l="1"/>
  <c r="E128" i="45"/>
  <c r="B129" i="45"/>
  <c r="A128" i="45"/>
  <c r="G128" i="45"/>
  <c r="D128" i="45"/>
  <c r="C128" i="45"/>
  <c r="F130" i="44"/>
  <c r="E130" i="44"/>
  <c r="D130" i="44"/>
  <c r="C130" i="44"/>
  <c r="B131" i="44"/>
  <c r="A130" i="44"/>
  <c r="G130" i="44"/>
  <c r="G129" i="45" l="1"/>
  <c r="F129" i="45"/>
  <c r="C129" i="45"/>
  <c r="A129" i="45"/>
  <c r="E129" i="45"/>
  <c r="D129" i="45"/>
  <c r="B130" i="45"/>
  <c r="G131" i="44"/>
  <c r="F131" i="44"/>
  <c r="E131" i="44"/>
  <c r="D131" i="44"/>
  <c r="C131" i="44"/>
  <c r="B132" i="44"/>
  <c r="A131" i="44"/>
  <c r="G130" i="45" l="1"/>
  <c r="C130" i="45"/>
  <c r="B131" i="45"/>
  <c r="F130" i="45"/>
  <c r="E130" i="45"/>
  <c r="D130" i="45"/>
  <c r="A130" i="45"/>
  <c r="G132" i="44"/>
  <c r="F132" i="44"/>
  <c r="E132" i="44"/>
  <c r="D132" i="44"/>
  <c r="A132" i="44"/>
  <c r="B133" i="44"/>
  <c r="C132" i="44"/>
  <c r="B132" i="45" l="1"/>
  <c r="A131" i="45"/>
  <c r="D131" i="45"/>
  <c r="E131" i="45"/>
  <c r="C131" i="45"/>
  <c r="G131" i="45"/>
  <c r="F131" i="45"/>
  <c r="B134" i="44"/>
  <c r="A133" i="44"/>
  <c r="G133" i="44"/>
  <c r="F133" i="44"/>
  <c r="E133" i="44"/>
  <c r="C133" i="44"/>
  <c r="D133" i="44"/>
  <c r="B133" i="45" l="1"/>
  <c r="A132" i="45"/>
  <c r="E132" i="45"/>
  <c r="G132" i="45"/>
  <c r="F132" i="45"/>
  <c r="D132" i="45"/>
  <c r="C132" i="45"/>
  <c r="B135" i="44"/>
  <c r="A134" i="44"/>
  <c r="G134" i="44"/>
  <c r="F134" i="44"/>
  <c r="E134" i="44"/>
  <c r="D134" i="44"/>
  <c r="C134" i="44"/>
  <c r="C133" i="45" l="1"/>
  <c r="F133" i="45"/>
  <c r="B134" i="45"/>
  <c r="D133" i="45"/>
  <c r="A133" i="45"/>
  <c r="G133" i="45"/>
  <c r="E133" i="45"/>
  <c r="C135" i="44"/>
  <c r="B136" i="44"/>
  <c r="A135" i="44"/>
  <c r="G135" i="44"/>
  <c r="D135" i="44"/>
  <c r="F135" i="44"/>
  <c r="E135" i="44"/>
  <c r="D134" i="45" l="1"/>
  <c r="C134" i="45"/>
  <c r="G134" i="45"/>
  <c r="F134" i="45"/>
  <c r="E134" i="45"/>
  <c r="A134" i="45"/>
  <c r="B135" i="45"/>
  <c r="D136" i="44"/>
  <c r="C136" i="44"/>
  <c r="B137" i="44"/>
  <c r="A136" i="44"/>
  <c r="G136" i="44"/>
  <c r="E136" i="44"/>
  <c r="F136" i="44"/>
  <c r="E135" i="45" l="1"/>
  <c r="D135" i="45"/>
  <c r="B136" i="45"/>
  <c r="G135" i="45"/>
  <c r="A135" i="45"/>
  <c r="F135" i="45"/>
  <c r="C135" i="45"/>
  <c r="E137" i="44"/>
  <c r="D137" i="44"/>
  <c r="C137" i="44"/>
  <c r="B138" i="44"/>
  <c r="A137" i="44"/>
  <c r="G137" i="44"/>
  <c r="F137" i="44"/>
  <c r="F136" i="45" l="1"/>
  <c r="E136" i="45"/>
  <c r="B137" i="45"/>
  <c r="A136" i="45"/>
  <c r="D136" i="45"/>
  <c r="C136" i="45"/>
  <c r="G136" i="45"/>
  <c r="F138" i="44"/>
  <c r="E138" i="44"/>
  <c r="D138" i="44"/>
  <c r="C138" i="44"/>
  <c r="A138" i="44"/>
  <c r="B139" i="44"/>
  <c r="G138" i="44"/>
  <c r="G137" i="45" l="1"/>
  <c r="F137" i="45"/>
  <c r="B138" i="45"/>
  <c r="E137" i="45"/>
  <c r="A137" i="45"/>
  <c r="C137" i="45"/>
  <c r="D137" i="45"/>
  <c r="G139" i="44"/>
  <c r="F139" i="44"/>
  <c r="E139" i="44"/>
  <c r="D139" i="44"/>
  <c r="C139" i="44"/>
  <c r="A139" i="44"/>
  <c r="B140" i="44"/>
  <c r="G138" i="45" l="1"/>
  <c r="C138" i="45"/>
  <c r="D138" i="45"/>
  <c r="A138" i="45"/>
  <c r="F138" i="45"/>
  <c r="E138" i="45"/>
  <c r="B139" i="45"/>
  <c r="G140" i="44"/>
  <c r="F140" i="44"/>
  <c r="E140" i="44"/>
  <c r="D140" i="44"/>
  <c r="B141" i="44"/>
  <c r="C140" i="44"/>
  <c r="A140" i="44"/>
  <c r="B140" i="45" l="1"/>
  <c r="A139" i="45"/>
  <c r="D139" i="45"/>
  <c r="G139" i="45"/>
  <c r="F139" i="45"/>
  <c r="E139" i="45"/>
  <c r="C139" i="45"/>
  <c r="E141" i="44"/>
  <c r="D141" i="44"/>
  <c r="A141" i="44"/>
  <c r="B142" i="44"/>
  <c r="G141" i="44"/>
  <c r="C141" i="44"/>
  <c r="F141" i="44"/>
  <c r="B141" i="45" l="1"/>
  <c r="A140" i="45"/>
  <c r="E140" i="45"/>
  <c r="C140" i="45"/>
  <c r="F140" i="45"/>
  <c r="D140" i="45"/>
  <c r="G140" i="45"/>
  <c r="F142" i="44"/>
  <c r="E142" i="44"/>
  <c r="D142" i="44"/>
  <c r="C142" i="44"/>
  <c r="A142" i="44"/>
  <c r="G142" i="44"/>
  <c r="B143" i="44"/>
  <c r="C141" i="45" l="1"/>
  <c r="F141" i="45"/>
  <c r="G141" i="45"/>
  <c r="E141" i="45"/>
  <c r="D141" i="45"/>
  <c r="B142" i="45"/>
  <c r="A141" i="45"/>
  <c r="G143" i="44"/>
  <c r="F143" i="44"/>
  <c r="B144" i="44"/>
  <c r="E143" i="44"/>
  <c r="D143" i="44"/>
  <c r="C143" i="44"/>
  <c r="A143" i="44"/>
  <c r="D142" i="45" l="1"/>
  <c r="C142" i="45"/>
  <c r="G142" i="45"/>
  <c r="A142" i="45"/>
  <c r="B143" i="45"/>
  <c r="E142" i="45"/>
  <c r="F142" i="45"/>
  <c r="G144" i="44"/>
  <c r="A144" i="44"/>
  <c r="B145" i="44"/>
  <c r="F144" i="44"/>
  <c r="E144" i="44"/>
  <c r="D144" i="44"/>
  <c r="C144" i="44"/>
  <c r="E143" i="45" l="1"/>
  <c r="D143" i="45"/>
  <c r="G143" i="45"/>
  <c r="F143" i="45"/>
  <c r="C143" i="45"/>
  <c r="B144" i="45"/>
  <c r="A143" i="45"/>
  <c r="B146" i="44"/>
  <c r="A145" i="44"/>
  <c r="E145" i="44"/>
  <c r="D145" i="44"/>
  <c r="C145" i="44"/>
  <c r="F145" i="44"/>
  <c r="G145" i="44"/>
  <c r="F144" i="45" l="1"/>
  <c r="E144" i="45"/>
  <c r="B145" i="45"/>
  <c r="A144" i="45"/>
  <c r="C144" i="45"/>
  <c r="D144" i="45"/>
  <c r="G144" i="45"/>
  <c r="B147" i="44"/>
  <c r="A146" i="44"/>
  <c r="G146" i="44"/>
  <c r="F146" i="44"/>
  <c r="E146" i="44"/>
  <c r="D146" i="44"/>
  <c r="C146" i="44"/>
  <c r="G145" i="45" l="1"/>
  <c r="F145" i="45"/>
  <c r="E145" i="45"/>
  <c r="D145" i="45"/>
  <c r="C145" i="45"/>
  <c r="A145" i="45"/>
  <c r="B146" i="45"/>
  <c r="C147" i="44"/>
  <c r="A147" i="44"/>
  <c r="B148" i="44"/>
  <c r="G147" i="44"/>
  <c r="D147" i="44"/>
  <c r="F147" i="44"/>
  <c r="E147" i="44"/>
  <c r="G146" i="45" l="1"/>
  <c r="C146" i="45"/>
  <c r="B147" i="45"/>
  <c r="F146" i="45"/>
  <c r="A146" i="45"/>
  <c r="E146" i="45"/>
  <c r="D146" i="45"/>
  <c r="D148" i="44"/>
  <c r="C148" i="44"/>
  <c r="F148" i="44"/>
  <c r="E148" i="44"/>
  <c r="A148" i="44"/>
  <c r="B149" i="44"/>
  <c r="G148" i="44"/>
  <c r="B148" i="45" l="1"/>
  <c r="A147" i="45"/>
  <c r="D147" i="45"/>
  <c r="E147" i="45"/>
  <c r="C147" i="45"/>
  <c r="G147" i="45"/>
  <c r="F147" i="45"/>
  <c r="E149" i="44"/>
  <c r="D149" i="44"/>
  <c r="B150" i="44"/>
  <c r="G149" i="44"/>
  <c r="F149" i="44"/>
  <c r="C149" i="44"/>
  <c r="A149" i="44"/>
  <c r="B149" i="45" l="1"/>
  <c r="A148" i="45"/>
  <c r="E148" i="45"/>
  <c r="G148" i="45"/>
  <c r="F148" i="45"/>
  <c r="D148" i="45"/>
  <c r="C148" i="45"/>
  <c r="F150" i="44"/>
  <c r="E150" i="44"/>
  <c r="A150" i="44"/>
  <c r="B151" i="44"/>
  <c r="C150" i="44"/>
  <c r="G150" i="44"/>
  <c r="D150" i="44"/>
  <c r="C149" i="45" l="1"/>
  <c r="F149" i="45"/>
  <c r="D149" i="45"/>
  <c r="A149" i="45"/>
  <c r="G149" i="45"/>
  <c r="E149" i="45"/>
  <c r="B150" i="45"/>
  <c r="G151" i="44"/>
  <c r="F151" i="44"/>
  <c r="E151" i="44"/>
  <c r="D151" i="44"/>
  <c r="C151" i="44"/>
  <c r="A151" i="44"/>
  <c r="B152" i="44"/>
  <c r="D150" i="45" l="1"/>
  <c r="C150" i="45"/>
  <c r="G150" i="45"/>
  <c r="B151" i="45"/>
  <c r="F150" i="45"/>
  <c r="E150" i="45"/>
  <c r="A150" i="45"/>
  <c r="G152" i="44"/>
  <c r="B153" i="44"/>
  <c r="F152" i="44"/>
  <c r="E152" i="44"/>
  <c r="D152" i="44"/>
  <c r="C152" i="44"/>
  <c r="A152" i="44"/>
  <c r="E151" i="45" l="1"/>
  <c r="D151" i="45"/>
  <c r="A151" i="45"/>
  <c r="F151" i="45"/>
  <c r="C151" i="45"/>
  <c r="G151" i="45"/>
  <c r="B152" i="45"/>
  <c r="B154" i="44"/>
  <c r="A153" i="44"/>
  <c r="C153" i="44"/>
  <c r="G153" i="44"/>
  <c r="E153" i="44"/>
  <c r="D153" i="44"/>
  <c r="F153" i="44"/>
  <c r="F152" i="45" l="1"/>
  <c r="E152" i="45"/>
  <c r="B153" i="45"/>
  <c r="A152" i="45"/>
  <c r="G152" i="45"/>
  <c r="D152" i="45"/>
  <c r="C152" i="45"/>
  <c r="B155" i="44"/>
  <c r="A154" i="44"/>
  <c r="F154" i="44"/>
  <c r="E154" i="44"/>
  <c r="D154" i="44"/>
  <c r="C154" i="44"/>
  <c r="G154" i="44"/>
  <c r="G153" i="45" l="1"/>
  <c r="F153" i="45"/>
  <c r="A153" i="45"/>
  <c r="B154" i="45"/>
  <c r="D153" i="45"/>
  <c r="C153" i="45"/>
  <c r="E153" i="45"/>
  <c r="C155" i="44"/>
  <c r="B156" i="44"/>
  <c r="G155" i="44"/>
  <c r="F155" i="44"/>
  <c r="E155" i="44"/>
  <c r="A155" i="44"/>
  <c r="D155" i="44"/>
  <c r="G154" i="45" l="1"/>
  <c r="C154" i="45"/>
  <c r="F154" i="45"/>
  <c r="E154" i="45"/>
  <c r="D154" i="45"/>
  <c r="B155" i="45"/>
  <c r="A154" i="45"/>
  <c r="D156" i="44"/>
  <c r="C156" i="44"/>
  <c r="A156" i="44"/>
  <c r="B157" i="44"/>
  <c r="G156" i="44"/>
  <c r="F156" i="44"/>
  <c r="E156" i="44"/>
  <c r="B156" i="45" l="1"/>
  <c r="A155" i="45"/>
  <c r="D155" i="45"/>
  <c r="G155" i="45"/>
  <c r="C155" i="45"/>
  <c r="F155" i="45"/>
  <c r="E155" i="45"/>
  <c r="E157" i="44"/>
  <c r="D157" i="44"/>
  <c r="C157" i="44"/>
  <c r="G157" i="44"/>
  <c r="F157" i="44"/>
  <c r="A157" i="44"/>
  <c r="B158" i="44"/>
  <c r="B157" i="45" l="1"/>
  <c r="A156" i="45"/>
  <c r="E156" i="45"/>
  <c r="F156" i="45"/>
  <c r="D156" i="45"/>
  <c r="C156" i="45"/>
  <c r="G156" i="45"/>
  <c r="F158" i="44"/>
  <c r="E158" i="44"/>
  <c r="D158" i="44"/>
  <c r="A158" i="44"/>
  <c r="B159" i="44"/>
  <c r="C158" i="44"/>
  <c r="G158" i="44"/>
  <c r="C157" i="45" l="1"/>
  <c r="F157" i="45"/>
  <c r="B158" i="45"/>
  <c r="G157" i="45"/>
  <c r="A157" i="45"/>
  <c r="E157" i="45"/>
  <c r="D157" i="45"/>
  <c r="G159" i="44"/>
  <c r="F159" i="44"/>
  <c r="E159" i="44"/>
  <c r="D159" i="44"/>
  <c r="C159" i="44"/>
  <c r="A159" i="44"/>
  <c r="B160" i="44"/>
  <c r="D158" i="45" l="1"/>
  <c r="C158" i="45"/>
  <c r="G158" i="45"/>
  <c r="E158" i="45"/>
  <c r="A158" i="45"/>
  <c r="F158" i="45"/>
  <c r="B159" i="45"/>
  <c r="G160" i="44"/>
  <c r="F160" i="44"/>
  <c r="D160" i="44"/>
  <c r="A160" i="44"/>
  <c r="B161" i="44"/>
  <c r="E160" i="44"/>
  <c r="C160" i="44"/>
  <c r="E159" i="45" l="1"/>
  <c r="D159" i="45"/>
  <c r="B160" i="45"/>
  <c r="G159" i="45"/>
  <c r="F159" i="45"/>
  <c r="A159" i="45"/>
  <c r="C159" i="45"/>
  <c r="B162" i="44"/>
  <c r="A161" i="44"/>
  <c r="G161" i="44"/>
  <c r="E161" i="44"/>
  <c r="F161" i="44"/>
  <c r="D161" i="44"/>
  <c r="C161" i="44"/>
  <c r="F160" i="45" l="1"/>
  <c r="E160" i="45"/>
  <c r="B161" i="45"/>
  <c r="A160" i="45"/>
  <c r="C160" i="45"/>
  <c r="G160" i="45"/>
  <c r="D160" i="45"/>
  <c r="B163" i="44"/>
  <c r="A162" i="44"/>
  <c r="F162" i="44"/>
  <c r="C162" i="44"/>
  <c r="G162" i="44"/>
  <c r="E162" i="44"/>
  <c r="D162" i="44"/>
  <c r="G161" i="45" l="1"/>
  <c r="F161" i="45"/>
  <c r="B162" i="45"/>
  <c r="E161" i="45"/>
  <c r="D161" i="45"/>
  <c r="C161" i="45"/>
  <c r="A161" i="45"/>
  <c r="C163" i="44"/>
  <c r="B164" i="44"/>
  <c r="A163" i="44"/>
  <c r="G163" i="44"/>
  <c r="F163" i="44"/>
  <c r="E163" i="44"/>
  <c r="D163" i="44"/>
  <c r="G162" i="45" l="1"/>
  <c r="C162" i="45"/>
  <c r="A162" i="45"/>
  <c r="E162" i="45"/>
  <c r="D162" i="45"/>
  <c r="B163" i="45"/>
  <c r="F162" i="45"/>
  <c r="D164" i="44"/>
  <c r="C164" i="44"/>
  <c r="E164" i="44"/>
  <c r="A164" i="44"/>
  <c r="G164" i="44"/>
  <c r="B165" i="44"/>
  <c r="F164" i="44"/>
  <c r="B164" i="45" l="1"/>
  <c r="A163" i="45"/>
  <c r="D163" i="45"/>
  <c r="G163" i="45"/>
  <c r="F163" i="45"/>
  <c r="E163" i="45"/>
  <c r="C163" i="45"/>
  <c r="E165" i="44"/>
  <c r="D165" i="44"/>
  <c r="C165" i="44"/>
  <c r="B166" i="44"/>
  <c r="A165" i="44"/>
  <c r="G165" i="44"/>
  <c r="F165" i="44"/>
  <c r="B165" i="45" l="1"/>
  <c r="A164" i="45"/>
  <c r="E164" i="45"/>
  <c r="D164" i="45"/>
  <c r="C164" i="45"/>
  <c r="G164" i="45"/>
  <c r="F164" i="45"/>
  <c r="F166" i="44"/>
  <c r="E166" i="44"/>
  <c r="D166" i="44"/>
  <c r="G166" i="44"/>
  <c r="C166" i="44"/>
  <c r="A166" i="44"/>
  <c r="B167" i="44"/>
  <c r="C165" i="45" l="1"/>
  <c r="F165" i="45"/>
  <c r="G165" i="45"/>
  <c r="E165" i="45"/>
  <c r="D165" i="45"/>
  <c r="A165" i="45"/>
  <c r="B166" i="45"/>
  <c r="G167" i="44"/>
  <c r="F167" i="44"/>
  <c r="E167" i="44"/>
  <c r="D167" i="44"/>
  <c r="C167" i="44"/>
  <c r="B168" i="44"/>
  <c r="A167" i="44"/>
  <c r="D166" i="45" l="1"/>
  <c r="C166" i="45"/>
  <c r="G166" i="45"/>
  <c r="B167" i="45"/>
  <c r="A166" i="45"/>
  <c r="E166" i="45"/>
  <c r="F166" i="45"/>
  <c r="G168" i="44"/>
  <c r="F168" i="44"/>
  <c r="E168" i="44"/>
  <c r="D168" i="44"/>
  <c r="B169" i="44"/>
  <c r="C168" i="44"/>
  <c r="A168" i="44"/>
  <c r="E167" i="45" l="1"/>
  <c r="D167" i="45"/>
  <c r="F167" i="45"/>
  <c r="C167" i="45"/>
  <c r="A167" i="45"/>
  <c r="B168" i="45"/>
  <c r="G167" i="45"/>
  <c r="B170" i="44"/>
  <c r="A169" i="44"/>
  <c r="G169" i="44"/>
  <c r="F169" i="44"/>
  <c r="E169" i="44"/>
  <c r="D169" i="44"/>
  <c r="C169" i="44"/>
  <c r="F168" i="45" l="1"/>
  <c r="E168" i="45"/>
  <c r="B169" i="45"/>
  <c r="A168" i="45"/>
  <c r="G168" i="45"/>
  <c r="D168" i="45"/>
  <c r="C168" i="45"/>
  <c r="B171" i="44"/>
  <c r="A170" i="44"/>
  <c r="G170" i="44"/>
  <c r="F170" i="44"/>
  <c r="D170" i="44"/>
  <c r="C170" i="44"/>
  <c r="E170" i="44"/>
  <c r="G169" i="45" l="1"/>
  <c r="F169" i="45"/>
  <c r="D169" i="45"/>
  <c r="C169" i="45"/>
  <c r="A169" i="45"/>
  <c r="E169" i="45"/>
  <c r="B170" i="45"/>
  <c r="C171" i="44"/>
  <c r="B172" i="44"/>
  <c r="A171" i="44"/>
  <c r="G171" i="44"/>
  <c r="F171" i="44"/>
  <c r="E171" i="44"/>
  <c r="D171" i="44"/>
  <c r="G170" i="45" l="1"/>
  <c r="C170" i="45"/>
  <c r="B171" i="45"/>
  <c r="F170" i="45"/>
  <c r="E170" i="45"/>
  <c r="A170" i="45"/>
  <c r="D170" i="45"/>
  <c r="D172" i="44"/>
  <c r="C172" i="44"/>
  <c r="B173" i="44"/>
  <c r="A172" i="44"/>
  <c r="F172" i="44"/>
  <c r="E172" i="44"/>
  <c r="G172" i="44"/>
  <c r="B172" i="45" l="1"/>
  <c r="A171" i="45"/>
  <c r="D171" i="45"/>
  <c r="C171" i="45"/>
  <c r="F171" i="45"/>
  <c r="E171" i="45"/>
  <c r="G171" i="45"/>
  <c r="E173" i="44"/>
  <c r="D173" i="44"/>
  <c r="C173" i="44"/>
  <c r="B174" i="44"/>
  <c r="A173" i="44"/>
  <c r="F173" i="44"/>
  <c r="G173" i="44"/>
  <c r="B173" i="45" l="1"/>
  <c r="A172" i="45"/>
  <c r="E172" i="45"/>
  <c r="G172" i="45"/>
  <c r="F172" i="45"/>
  <c r="D172" i="45"/>
  <c r="C172" i="45"/>
  <c r="F174" i="44"/>
  <c r="E174" i="44"/>
  <c r="D174" i="44"/>
  <c r="C174" i="44"/>
  <c r="B175" i="44"/>
  <c r="G174" i="44"/>
  <c r="A174" i="44"/>
  <c r="C173" i="45" l="1"/>
  <c r="F173" i="45"/>
  <c r="A173" i="45"/>
  <c r="B174" i="45"/>
  <c r="E173" i="45"/>
  <c r="D173" i="45"/>
  <c r="G173" i="45"/>
  <c r="G175" i="44"/>
  <c r="F175" i="44"/>
  <c r="E175" i="44"/>
  <c r="D175" i="44"/>
  <c r="C175" i="44"/>
  <c r="A175" i="44"/>
  <c r="B176" i="44"/>
  <c r="D174" i="45" l="1"/>
  <c r="C174" i="45"/>
  <c r="G174" i="45"/>
  <c r="F174" i="45"/>
  <c r="E174" i="45"/>
  <c r="B175" i="45"/>
  <c r="A174" i="45"/>
  <c r="G176" i="44"/>
  <c r="F176" i="44"/>
  <c r="E176" i="44"/>
  <c r="D176" i="44"/>
  <c r="A176" i="44"/>
  <c r="B177" i="44"/>
  <c r="C176" i="44"/>
  <c r="E175" i="45" l="1"/>
  <c r="D175" i="45"/>
  <c r="A175" i="45"/>
  <c r="B176" i="45"/>
  <c r="C175" i="45"/>
  <c r="G175" i="45"/>
  <c r="F175" i="45"/>
  <c r="B178" i="44"/>
  <c r="A177" i="44"/>
  <c r="G177" i="44"/>
  <c r="F177" i="44"/>
  <c r="E177" i="44"/>
  <c r="D177" i="44"/>
  <c r="C177" i="44"/>
  <c r="F176" i="45" l="1"/>
  <c r="E176" i="45"/>
  <c r="B177" i="45"/>
  <c r="A176" i="45"/>
  <c r="G176" i="45"/>
  <c r="D176" i="45"/>
  <c r="C176" i="45"/>
  <c r="B179" i="44"/>
  <c r="A178" i="44"/>
  <c r="G178" i="44"/>
  <c r="F178" i="44"/>
  <c r="E178" i="44"/>
  <c r="D178" i="44"/>
  <c r="C178" i="44"/>
  <c r="G177" i="45" l="1"/>
  <c r="F177" i="45"/>
  <c r="B178" i="45"/>
  <c r="C177" i="45"/>
  <c r="A177" i="45"/>
  <c r="E177" i="45"/>
  <c r="D177" i="45"/>
  <c r="C179" i="44"/>
  <c r="B180" i="44"/>
  <c r="A179" i="44"/>
  <c r="G179" i="44"/>
  <c r="D179" i="44"/>
  <c r="F179" i="44"/>
  <c r="E179" i="44"/>
  <c r="G178" i="45" l="1"/>
  <c r="C178" i="45"/>
  <c r="E178" i="45"/>
  <c r="D178" i="45"/>
  <c r="A178" i="45"/>
  <c r="B179" i="45"/>
  <c r="F178" i="45"/>
  <c r="D180" i="44"/>
  <c r="C180" i="44"/>
  <c r="B181" i="44"/>
  <c r="A180" i="44"/>
  <c r="G180" i="44"/>
  <c r="F180" i="44"/>
  <c r="E180" i="44"/>
  <c r="B180" i="45" l="1"/>
  <c r="A179" i="45"/>
  <c r="D179" i="45"/>
  <c r="G179" i="45"/>
  <c r="F179" i="45"/>
  <c r="E179" i="45"/>
  <c r="C179" i="45"/>
  <c r="E181" i="44"/>
  <c r="D181" i="44"/>
  <c r="C181" i="44"/>
  <c r="B182" i="44"/>
  <c r="A181" i="44"/>
  <c r="G181" i="44"/>
  <c r="F181" i="44"/>
  <c r="B181" i="45" l="1"/>
  <c r="A180" i="45"/>
  <c r="E180" i="45"/>
  <c r="D180" i="45"/>
  <c r="C180" i="45"/>
  <c r="G180" i="45"/>
  <c r="F180" i="45"/>
  <c r="F182" i="44"/>
  <c r="E182" i="44"/>
  <c r="D182" i="44"/>
  <c r="C182" i="44"/>
  <c r="B183" i="44"/>
  <c r="A182" i="44"/>
  <c r="G182" i="44"/>
  <c r="C181" i="45" l="1"/>
  <c r="F181" i="45"/>
  <c r="B182" i="45"/>
  <c r="G181" i="45"/>
  <c r="E181" i="45"/>
  <c r="A181" i="45"/>
  <c r="D181" i="45"/>
  <c r="G183" i="44"/>
  <c r="F183" i="44"/>
  <c r="E183" i="44"/>
  <c r="D183" i="44"/>
  <c r="C183" i="44"/>
  <c r="B184" i="44"/>
  <c r="A183" i="44"/>
  <c r="D182" i="45" l="1"/>
  <c r="C182" i="45"/>
  <c r="G182" i="45"/>
  <c r="A182" i="45"/>
  <c r="F182" i="45"/>
  <c r="E182" i="45"/>
  <c r="B183" i="45"/>
  <c r="G184" i="44"/>
  <c r="F184" i="44"/>
  <c r="E184" i="44"/>
  <c r="D184" i="44"/>
  <c r="B185" i="44"/>
  <c r="C184" i="44"/>
  <c r="A184" i="44"/>
  <c r="E183" i="45" l="1"/>
  <c r="D183" i="45"/>
  <c r="B184" i="45"/>
  <c r="G183" i="45"/>
  <c r="F183" i="45"/>
  <c r="C183" i="45"/>
  <c r="A183" i="45"/>
  <c r="B186" i="44"/>
  <c r="A185" i="44"/>
  <c r="G185" i="44"/>
  <c r="F185" i="44"/>
  <c r="E185" i="44"/>
  <c r="D185" i="44"/>
  <c r="C185" i="44"/>
  <c r="F184" i="45" l="1"/>
  <c r="E184" i="45"/>
  <c r="B185" i="45"/>
  <c r="A184" i="45"/>
  <c r="D184" i="45"/>
  <c r="C184" i="45"/>
  <c r="G184" i="45"/>
  <c r="B187" i="44"/>
  <c r="A186" i="44"/>
  <c r="G186" i="44"/>
  <c r="F186" i="44"/>
  <c r="E186" i="44"/>
  <c r="D186" i="44"/>
  <c r="C186" i="44"/>
  <c r="G185" i="45" l="1"/>
  <c r="F185" i="45"/>
  <c r="E185" i="45"/>
  <c r="D185" i="45"/>
  <c r="C185" i="45"/>
  <c r="B186" i="45"/>
  <c r="A185" i="45"/>
  <c r="C187" i="44"/>
  <c r="B188" i="44"/>
  <c r="A187" i="44"/>
  <c r="G187" i="44"/>
  <c r="F187" i="44"/>
  <c r="E187" i="44"/>
  <c r="D187" i="44"/>
  <c r="G186" i="45" l="1"/>
  <c r="C186" i="45"/>
  <c r="A186" i="45"/>
  <c r="B187" i="45"/>
  <c r="D186" i="45"/>
  <c r="F186" i="45"/>
  <c r="E186" i="45"/>
  <c r="D188" i="44"/>
  <c r="C188" i="44"/>
  <c r="B189" i="44"/>
  <c r="A188" i="44"/>
  <c r="F188" i="44"/>
  <c r="E188" i="44"/>
  <c r="G188" i="44"/>
  <c r="B188" i="45" l="1"/>
  <c r="A187" i="45"/>
  <c r="D187" i="45"/>
  <c r="F187" i="45"/>
  <c r="E187" i="45"/>
  <c r="C187" i="45"/>
  <c r="G187" i="45"/>
  <c r="E189" i="44"/>
  <c r="D189" i="44"/>
  <c r="C189" i="44"/>
  <c r="B190" i="44"/>
  <c r="A189" i="44"/>
  <c r="G189" i="44"/>
  <c r="F189" i="44"/>
  <c r="B189" i="45" l="1"/>
  <c r="A188" i="45"/>
  <c r="E188" i="45"/>
  <c r="G188" i="45"/>
  <c r="C188" i="45"/>
  <c r="D188" i="45"/>
  <c r="F188" i="45"/>
  <c r="F190" i="44"/>
  <c r="E190" i="44"/>
  <c r="D190" i="44"/>
  <c r="C190" i="44"/>
  <c r="G190" i="44"/>
  <c r="A190" i="44"/>
  <c r="B191" i="44"/>
  <c r="C189" i="45" l="1"/>
  <c r="D189" i="45"/>
  <c r="G189" i="45"/>
  <c r="F189" i="45"/>
  <c r="E189" i="45"/>
  <c r="A189" i="45"/>
  <c r="B190" i="45"/>
  <c r="G191" i="44"/>
  <c r="F191" i="44"/>
  <c r="E191" i="44"/>
  <c r="D191" i="44"/>
  <c r="C191" i="44"/>
  <c r="A191" i="44"/>
  <c r="B192" i="44"/>
  <c r="D190" i="45" l="1"/>
  <c r="F190" i="45"/>
  <c r="E190" i="45"/>
  <c r="B191" i="45"/>
  <c r="A190" i="45"/>
  <c r="G190" i="45"/>
  <c r="C190" i="45"/>
  <c r="G192" i="44"/>
  <c r="F192" i="44"/>
  <c r="E192" i="44"/>
  <c r="D192" i="44"/>
  <c r="B193" i="44"/>
  <c r="C192" i="44"/>
  <c r="A192" i="44"/>
  <c r="E191" i="45" l="1"/>
  <c r="G191" i="45"/>
  <c r="F191" i="45"/>
  <c r="D191" i="45"/>
  <c r="C191" i="45"/>
  <c r="A191" i="45"/>
  <c r="B192" i="45"/>
  <c r="B194" i="44"/>
  <c r="A193" i="44"/>
  <c r="G193" i="44"/>
  <c r="F193" i="44"/>
  <c r="E193" i="44"/>
  <c r="D193" i="44"/>
  <c r="C193" i="44"/>
  <c r="F192" i="45" l="1"/>
  <c r="A192" i="45"/>
  <c r="B193" i="45"/>
  <c r="D192" i="45"/>
  <c r="C192" i="45"/>
  <c r="G192" i="45"/>
  <c r="E192" i="45"/>
  <c r="B195" i="44"/>
  <c r="A194" i="44"/>
  <c r="G194" i="44"/>
  <c r="F194" i="44"/>
  <c r="C194" i="44"/>
  <c r="E194" i="44"/>
  <c r="D194" i="44"/>
  <c r="G193" i="45" l="1"/>
  <c r="C193" i="45"/>
  <c r="F193" i="45"/>
  <c r="E193" i="45"/>
  <c r="D193" i="45"/>
  <c r="A193" i="45"/>
  <c r="B194" i="45"/>
  <c r="C195" i="44"/>
  <c r="B196" i="44"/>
  <c r="A195" i="44"/>
  <c r="G195" i="44"/>
  <c r="F195" i="44"/>
  <c r="E195" i="44"/>
  <c r="D195" i="44"/>
  <c r="E194" i="45" l="1"/>
  <c r="D194" i="45"/>
  <c r="B195" i="45"/>
  <c r="A194" i="45"/>
  <c r="C194" i="45"/>
  <c r="G194" i="45"/>
  <c r="F194" i="45"/>
  <c r="D196" i="44"/>
  <c r="C196" i="44"/>
  <c r="B197" i="44"/>
  <c r="A196" i="44"/>
  <c r="G196" i="44"/>
  <c r="F196" i="44"/>
  <c r="E196" i="44"/>
  <c r="B196" i="45" l="1"/>
  <c r="A195" i="45"/>
  <c r="G195" i="45"/>
  <c r="F195" i="45"/>
  <c r="E195" i="45"/>
  <c r="D195" i="45"/>
  <c r="C195" i="45"/>
  <c r="E197" i="44"/>
  <c r="D197" i="44"/>
  <c r="C197" i="44"/>
  <c r="B198" i="44"/>
  <c r="A197" i="44"/>
  <c r="G197" i="44"/>
  <c r="F197" i="44"/>
  <c r="B197" i="45" l="1"/>
  <c r="D196" i="45"/>
  <c r="A196" i="45"/>
  <c r="E196" i="45"/>
  <c r="C196" i="45"/>
  <c r="F196" i="45"/>
  <c r="G196" i="45"/>
  <c r="F198" i="44"/>
  <c r="E198" i="44"/>
  <c r="D198" i="44"/>
  <c r="C198" i="44"/>
  <c r="B199" i="44"/>
  <c r="G198" i="44"/>
  <c r="A198" i="44"/>
  <c r="C197" i="45" l="1"/>
  <c r="A197" i="45"/>
  <c r="F197" i="45"/>
  <c r="G197" i="45"/>
  <c r="E197" i="45"/>
  <c r="D197" i="45"/>
  <c r="B198" i="45"/>
  <c r="G199" i="44"/>
  <c r="F199" i="44"/>
  <c r="E199" i="44"/>
  <c r="D199" i="44"/>
  <c r="C199" i="44"/>
  <c r="B200" i="44"/>
  <c r="A199" i="44"/>
  <c r="E198" i="45" l="1"/>
  <c r="D198" i="45"/>
  <c r="F198" i="45"/>
  <c r="C198" i="45"/>
  <c r="B199" i="45"/>
  <c r="A198" i="45"/>
  <c r="G198" i="45"/>
  <c r="G200" i="44"/>
  <c r="F200" i="44"/>
  <c r="E200" i="44"/>
  <c r="D200" i="44"/>
  <c r="A200" i="44"/>
  <c r="B201" i="44"/>
  <c r="C200" i="44"/>
  <c r="F199" i="45" l="1"/>
  <c r="E199" i="45"/>
  <c r="B200" i="45"/>
  <c r="G199" i="45"/>
  <c r="D199" i="45"/>
  <c r="C199" i="45"/>
  <c r="A199" i="45"/>
  <c r="B202" i="44"/>
  <c r="A201" i="44"/>
  <c r="G201" i="44"/>
  <c r="F201" i="44"/>
  <c r="E201" i="44"/>
  <c r="D201" i="44"/>
  <c r="C201" i="44"/>
  <c r="G200" i="45" l="1"/>
  <c r="F200" i="45"/>
  <c r="A200" i="45"/>
  <c r="E200" i="45"/>
  <c r="D200" i="45"/>
  <c r="C200" i="45"/>
  <c r="B201" i="45"/>
  <c r="B203" i="44"/>
  <c r="A202" i="44"/>
  <c r="G202" i="44"/>
  <c r="F202" i="44"/>
  <c r="E202" i="44"/>
  <c r="D202" i="44"/>
  <c r="C202" i="44"/>
  <c r="G201" i="45" l="1"/>
  <c r="E201" i="45"/>
  <c r="D201" i="45"/>
  <c r="B202" i="45"/>
  <c r="A201" i="45"/>
  <c r="F201" i="45"/>
  <c r="C201" i="45"/>
  <c r="C203" i="44"/>
  <c r="B204" i="44"/>
  <c r="A203" i="44"/>
  <c r="G203" i="44"/>
  <c r="D203" i="44"/>
  <c r="E203" i="44"/>
  <c r="F203" i="44"/>
  <c r="B203" i="45" l="1"/>
  <c r="A202" i="45"/>
  <c r="G202" i="45"/>
  <c r="C202" i="45"/>
  <c r="F202" i="45"/>
  <c r="E202" i="45"/>
  <c r="D202" i="45"/>
  <c r="D204" i="44"/>
  <c r="C204" i="44"/>
  <c r="B205" i="44"/>
  <c r="A204" i="44"/>
  <c r="G204" i="44"/>
  <c r="F204" i="44"/>
  <c r="E204" i="44"/>
  <c r="B204" i="45" l="1"/>
  <c r="A203" i="45"/>
  <c r="C203" i="45"/>
  <c r="F203" i="45"/>
  <c r="E203" i="45"/>
  <c r="D203" i="45"/>
  <c r="G203" i="45"/>
  <c r="E205" i="44"/>
  <c r="D205" i="44"/>
  <c r="C205" i="44"/>
  <c r="B206" i="44"/>
  <c r="A205" i="44"/>
  <c r="G205" i="44"/>
  <c r="F205" i="44"/>
  <c r="C204" i="45" l="1"/>
  <c r="F204" i="45"/>
  <c r="E204" i="45"/>
  <c r="B205" i="45"/>
  <c r="G204" i="45"/>
  <c r="D204" i="45"/>
  <c r="A204" i="45"/>
  <c r="F206" i="44"/>
  <c r="E206" i="44"/>
  <c r="D206" i="44"/>
  <c r="C206" i="44"/>
  <c r="A206" i="44"/>
  <c r="G206" i="44"/>
  <c r="B207" i="44"/>
  <c r="D205" i="45" l="1"/>
  <c r="C205" i="45"/>
  <c r="B206" i="45"/>
  <c r="E205" i="45"/>
  <c r="A205" i="45"/>
  <c r="G205" i="45"/>
  <c r="F205" i="45"/>
  <c r="G207" i="44"/>
  <c r="F207" i="44"/>
  <c r="E207" i="44"/>
  <c r="D207" i="44"/>
  <c r="C207" i="44"/>
  <c r="B208" i="44"/>
  <c r="A207" i="44"/>
  <c r="E206" i="45" l="1"/>
  <c r="D206" i="45"/>
  <c r="A206" i="45"/>
  <c r="G206" i="45"/>
  <c r="B207" i="45"/>
  <c r="C206" i="45"/>
  <c r="F206" i="45"/>
  <c r="G208" i="44"/>
  <c r="F208" i="44"/>
  <c r="E208" i="44"/>
  <c r="D208" i="44"/>
  <c r="B209" i="44"/>
  <c r="C208" i="44"/>
  <c r="A208" i="44"/>
  <c r="F207" i="45" l="1"/>
  <c r="E207" i="45"/>
  <c r="G207" i="45"/>
  <c r="D207" i="45"/>
  <c r="C207" i="45"/>
  <c r="A207" i="45"/>
  <c r="B208" i="45"/>
  <c r="B210" i="44"/>
  <c r="A209" i="44"/>
  <c r="G209" i="44"/>
  <c r="F209" i="44"/>
  <c r="E209" i="44"/>
  <c r="C209" i="44"/>
  <c r="D209" i="44"/>
  <c r="G208" i="45" l="1"/>
  <c r="F208" i="45"/>
  <c r="B209" i="45"/>
  <c r="C208" i="45"/>
  <c r="A208" i="45"/>
  <c r="D208" i="45"/>
  <c r="E208" i="45"/>
  <c r="B211" i="44"/>
  <c r="A210" i="44"/>
  <c r="G210" i="44"/>
  <c r="F210" i="44"/>
  <c r="E210" i="44"/>
  <c r="D210" i="44"/>
  <c r="C210" i="44"/>
  <c r="G209" i="45" l="1"/>
  <c r="C209" i="45"/>
  <c r="F209" i="45"/>
  <c r="B210" i="45"/>
  <c r="E209" i="45"/>
  <c r="D209" i="45"/>
  <c r="A209" i="45"/>
  <c r="C211" i="44"/>
  <c r="B212" i="44"/>
  <c r="A211" i="44"/>
  <c r="G211" i="44"/>
  <c r="F211" i="44"/>
  <c r="E211" i="44"/>
  <c r="D211" i="44"/>
  <c r="B211" i="45" l="1"/>
  <c r="A210" i="45"/>
  <c r="F210" i="45"/>
  <c r="E210" i="45"/>
  <c r="C210" i="45"/>
  <c r="G210" i="45"/>
  <c r="D210" i="45"/>
  <c r="D212" i="44"/>
  <c r="C212" i="44"/>
  <c r="B213" i="44"/>
  <c r="A212" i="44"/>
  <c r="E212" i="44"/>
  <c r="G212" i="44"/>
  <c r="F212" i="44"/>
  <c r="B212" i="45" l="1"/>
  <c r="A211" i="45"/>
  <c r="D211" i="45"/>
  <c r="G211" i="45"/>
  <c r="F211" i="45"/>
  <c r="E211" i="45"/>
  <c r="C211" i="45"/>
  <c r="E213" i="44"/>
  <c r="D213" i="44"/>
  <c r="C213" i="44"/>
  <c r="B214" i="44"/>
  <c r="A213" i="44"/>
  <c r="G213" i="44"/>
  <c r="F213" i="44"/>
  <c r="C212" i="45" l="1"/>
  <c r="D212" i="45"/>
  <c r="A212" i="45"/>
  <c r="G212" i="45"/>
  <c r="F212" i="45"/>
  <c r="E212" i="45"/>
  <c r="B213" i="45"/>
  <c r="F214" i="44"/>
  <c r="E214" i="44"/>
  <c r="D214" i="44"/>
  <c r="C214" i="44"/>
  <c r="B215" i="44"/>
  <c r="G214" i="44"/>
  <c r="A214" i="44"/>
  <c r="D213" i="45" l="1"/>
  <c r="C213" i="45"/>
  <c r="G213" i="45"/>
  <c r="F213" i="45"/>
  <c r="B214" i="45"/>
  <c r="A213" i="45"/>
  <c r="E213" i="45"/>
  <c r="G215" i="44"/>
  <c r="F215" i="44"/>
  <c r="E215" i="44"/>
  <c r="D215" i="44"/>
  <c r="C215" i="44"/>
  <c r="A215" i="44"/>
  <c r="B216" i="44"/>
  <c r="E214" i="45" l="1"/>
  <c r="D214" i="45"/>
  <c r="B215" i="45"/>
  <c r="C214" i="45"/>
  <c r="G214" i="45"/>
  <c r="F214" i="45"/>
  <c r="A214" i="45"/>
  <c r="G216" i="44"/>
  <c r="F216" i="44"/>
  <c r="E216" i="44"/>
  <c r="D216" i="44"/>
  <c r="B217" i="44"/>
  <c r="C216" i="44"/>
  <c r="A216" i="44"/>
  <c r="F215" i="45" l="1"/>
  <c r="E215" i="45"/>
  <c r="C215" i="45"/>
  <c r="A215" i="45"/>
  <c r="G215" i="45"/>
  <c r="D215" i="45"/>
  <c r="B216" i="45"/>
  <c r="B218" i="44"/>
  <c r="A217" i="44"/>
  <c r="G217" i="44"/>
  <c r="F217" i="44"/>
  <c r="E217" i="44"/>
  <c r="D217" i="44"/>
  <c r="C217" i="44"/>
  <c r="G216" i="45" l="1"/>
  <c r="F216" i="45"/>
  <c r="E216" i="45"/>
  <c r="A216" i="45"/>
  <c r="B217" i="45"/>
  <c r="D216" i="45"/>
  <c r="C216" i="45"/>
  <c r="B219" i="44"/>
  <c r="A218" i="44"/>
  <c r="G218" i="44"/>
  <c r="F218" i="44"/>
  <c r="D218" i="44"/>
  <c r="C218" i="44"/>
  <c r="E218" i="44"/>
  <c r="G217" i="45" l="1"/>
  <c r="A217" i="45"/>
  <c r="D217" i="45"/>
  <c r="E217" i="45"/>
  <c r="C217" i="45"/>
  <c r="B218" i="45"/>
  <c r="F217" i="45"/>
  <c r="C219" i="44"/>
  <c r="B220" i="44"/>
  <c r="A219" i="44"/>
  <c r="G219" i="44"/>
  <c r="F219" i="44"/>
  <c r="D219" i="44"/>
  <c r="E219" i="44"/>
  <c r="B219" i="45" l="1"/>
  <c r="A218" i="45"/>
  <c r="D218" i="45"/>
  <c r="C218" i="45"/>
  <c r="G218" i="45"/>
  <c r="F218" i="45"/>
  <c r="E218" i="45"/>
  <c r="D220" i="44"/>
  <c r="C220" i="44"/>
  <c r="B221" i="44"/>
  <c r="A220" i="44"/>
  <c r="G220" i="44"/>
  <c r="F220" i="44"/>
  <c r="E220" i="44"/>
  <c r="B220" i="45" l="1"/>
  <c r="A219" i="45"/>
  <c r="G219" i="45"/>
  <c r="F219" i="45"/>
  <c r="E219" i="45"/>
  <c r="D219" i="45"/>
  <c r="C219" i="45"/>
  <c r="E221" i="44"/>
  <c r="D221" i="44"/>
  <c r="C221" i="44"/>
  <c r="B222" i="44"/>
  <c r="A221" i="44"/>
  <c r="F221" i="44"/>
  <c r="G221" i="44"/>
  <c r="C220" i="45" l="1"/>
  <c r="B221" i="45"/>
  <c r="E220" i="45"/>
  <c r="A220" i="45"/>
  <c r="F220" i="45"/>
  <c r="D220" i="45"/>
  <c r="G220" i="45"/>
  <c r="F222" i="44"/>
  <c r="E222" i="44"/>
  <c r="D222" i="44"/>
  <c r="C222" i="44"/>
  <c r="B223" i="44"/>
  <c r="A222" i="44"/>
  <c r="G222" i="44"/>
  <c r="D221" i="45" l="1"/>
  <c r="C221" i="45"/>
  <c r="G221" i="45"/>
  <c r="E221" i="45"/>
  <c r="B222" i="45"/>
  <c r="F221" i="45"/>
  <c r="A221" i="45"/>
  <c r="G223" i="44"/>
  <c r="F223" i="44"/>
  <c r="E223" i="44"/>
  <c r="D223" i="44"/>
  <c r="C223" i="44"/>
  <c r="B224" i="44"/>
  <c r="A223" i="44"/>
  <c r="E222" i="45" l="1"/>
  <c r="D222" i="45"/>
  <c r="B223" i="45"/>
  <c r="F222" i="45"/>
  <c r="C222" i="45"/>
  <c r="A222" i="45"/>
  <c r="G222" i="45"/>
  <c r="G224" i="44"/>
  <c r="F224" i="44"/>
  <c r="E224" i="44"/>
  <c r="D224" i="44"/>
  <c r="C224" i="44"/>
  <c r="A224" i="44"/>
  <c r="B225" i="44"/>
  <c r="F223" i="45" l="1"/>
  <c r="E223" i="45"/>
  <c r="B224" i="45"/>
  <c r="A223" i="45"/>
  <c r="C223" i="45"/>
  <c r="D223" i="45"/>
  <c r="G223" i="45"/>
  <c r="B226" i="44"/>
  <c r="A225" i="44"/>
  <c r="G225" i="44"/>
  <c r="F225" i="44"/>
  <c r="E225" i="44"/>
  <c r="D225" i="44"/>
  <c r="C225" i="44"/>
  <c r="G224" i="45" l="1"/>
  <c r="F224" i="45"/>
  <c r="B225" i="45"/>
  <c r="A224" i="45"/>
  <c r="E224" i="45"/>
  <c r="D224" i="45"/>
  <c r="C224" i="45"/>
  <c r="B227" i="44"/>
  <c r="A226" i="44"/>
  <c r="G226" i="44"/>
  <c r="F226" i="44"/>
  <c r="E226" i="44"/>
  <c r="D226" i="44"/>
  <c r="C226" i="44"/>
  <c r="G225" i="45" l="1"/>
  <c r="C225" i="45"/>
  <c r="A225" i="45"/>
  <c r="F225" i="45"/>
  <c r="E225" i="45"/>
  <c r="D225" i="45"/>
  <c r="B226" i="45"/>
  <c r="C227" i="44"/>
  <c r="B228" i="44"/>
  <c r="A227" i="44"/>
  <c r="G227" i="44"/>
  <c r="E227" i="44"/>
  <c r="D227" i="44"/>
  <c r="F227" i="44"/>
  <c r="B227" i="45" l="1"/>
  <c r="A226" i="45"/>
  <c r="D226" i="45"/>
  <c r="G226" i="45"/>
  <c r="F226" i="45"/>
  <c r="C226" i="45"/>
  <c r="E226" i="45"/>
  <c r="D228" i="44"/>
  <c r="C228" i="44"/>
  <c r="B229" i="44"/>
  <c r="A228" i="44"/>
  <c r="G228" i="44"/>
  <c r="F228" i="44"/>
  <c r="E228" i="44"/>
  <c r="B228" i="45" l="1"/>
  <c r="A227" i="45"/>
  <c r="E227" i="45"/>
  <c r="F227" i="45"/>
  <c r="G227" i="45"/>
  <c r="D227" i="45"/>
  <c r="C227" i="45"/>
  <c r="E229" i="44"/>
  <c r="D229" i="44"/>
  <c r="C229" i="44"/>
  <c r="B230" i="44"/>
  <c r="A229" i="44"/>
  <c r="G229" i="44"/>
  <c r="F229" i="44"/>
  <c r="C228" i="45" l="1"/>
  <c r="F228" i="45"/>
  <c r="G228" i="45"/>
  <c r="E228" i="45"/>
  <c r="D228" i="45"/>
  <c r="A228" i="45"/>
  <c r="B229" i="45"/>
  <c r="F230" i="44"/>
  <c r="E230" i="44"/>
  <c r="D230" i="44"/>
  <c r="C230" i="44"/>
  <c r="G230" i="44"/>
  <c r="A230" i="44"/>
  <c r="B231" i="44"/>
  <c r="D229" i="45" l="1"/>
  <c r="C229" i="45"/>
  <c r="G229" i="45"/>
  <c r="E229" i="45"/>
  <c r="B230" i="45"/>
  <c r="A229" i="45"/>
  <c r="F229" i="45"/>
  <c r="G231" i="44"/>
  <c r="F231" i="44"/>
  <c r="E231" i="44"/>
  <c r="D231" i="44"/>
  <c r="C231" i="44"/>
  <c r="B232" i="44"/>
  <c r="A231" i="44"/>
  <c r="E230" i="45" l="1"/>
  <c r="D230" i="45"/>
  <c r="F230" i="45"/>
  <c r="C230" i="45"/>
  <c r="B231" i="45"/>
  <c r="G230" i="45"/>
  <c r="A230" i="45"/>
  <c r="G232" i="44"/>
  <c r="F232" i="44"/>
  <c r="E232" i="44"/>
  <c r="D232" i="44"/>
  <c r="B233" i="44"/>
  <c r="C232" i="44"/>
  <c r="A232" i="44"/>
  <c r="F231" i="45" l="1"/>
  <c r="E231" i="45"/>
  <c r="B232" i="45"/>
  <c r="A231" i="45"/>
  <c r="C231" i="45"/>
  <c r="D231" i="45"/>
  <c r="G231" i="45"/>
  <c r="B234" i="44"/>
  <c r="A233" i="44"/>
  <c r="G233" i="44"/>
  <c r="F233" i="44"/>
  <c r="E233" i="44"/>
  <c r="D233" i="44"/>
  <c r="C233" i="44"/>
  <c r="G232" i="45" l="1"/>
  <c r="F232" i="45"/>
  <c r="D232" i="45"/>
  <c r="C232" i="45"/>
  <c r="B233" i="45"/>
  <c r="A232" i="45"/>
  <c r="E232" i="45"/>
  <c r="B235" i="44"/>
  <c r="A234" i="44"/>
  <c r="G234" i="44"/>
  <c r="F234" i="44"/>
  <c r="E234" i="44"/>
  <c r="D234" i="44"/>
  <c r="C234" i="44"/>
  <c r="G233" i="45" l="1"/>
  <c r="C233" i="45"/>
  <c r="B234" i="45"/>
  <c r="F233" i="45"/>
  <c r="E233" i="45"/>
  <c r="D233" i="45"/>
  <c r="A233" i="45"/>
  <c r="C235" i="44"/>
  <c r="B236" i="44"/>
  <c r="A235" i="44"/>
  <c r="G235" i="44"/>
  <c r="F235" i="44"/>
  <c r="E235" i="44"/>
  <c r="D235" i="44"/>
  <c r="B235" i="45" l="1"/>
  <c r="A234" i="45"/>
  <c r="D234" i="45"/>
  <c r="C234" i="45"/>
  <c r="G234" i="45"/>
  <c r="E234" i="45"/>
  <c r="F234" i="45"/>
  <c r="D236" i="44"/>
  <c r="C236" i="44"/>
  <c r="B237" i="44"/>
  <c r="A236" i="44"/>
  <c r="F236" i="44"/>
  <c r="E236" i="44"/>
  <c r="G236" i="44"/>
  <c r="B236" i="45" l="1"/>
  <c r="A235" i="45"/>
  <c r="E235" i="45"/>
  <c r="G235" i="45"/>
  <c r="C235" i="45"/>
  <c r="F235" i="45"/>
  <c r="D235" i="45"/>
  <c r="E237" i="44"/>
  <c r="D237" i="44"/>
  <c r="C237" i="44"/>
  <c r="B238" i="44"/>
  <c r="A237" i="44"/>
  <c r="F237" i="44"/>
  <c r="G237" i="44"/>
  <c r="C236" i="45" l="1"/>
  <c r="F236" i="45"/>
  <c r="A236" i="45"/>
  <c r="G236" i="45"/>
  <c r="B237" i="45"/>
  <c r="E236" i="45"/>
  <c r="D236" i="45"/>
  <c r="F238" i="44"/>
  <c r="E238" i="44"/>
  <c r="D238" i="44"/>
  <c r="C238" i="44"/>
  <c r="B239" i="44"/>
  <c r="G238" i="44"/>
  <c r="A238" i="44"/>
  <c r="D237" i="45" l="1"/>
  <c r="C237" i="45"/>
  <c r="G237" i="45"/>
  <c r="F237" i="45"/>
  <c r="A237" i="45"/>
  <c r="B238" i="45"/>
  <c r="E237" i="45"/>
  <c r="G239" i="44"/>
  <c r="F239" i="44"/>
  <c r="E239" i="44"/>
  <c r="D239" i="44"/>
  <c r="C239" i="44"/>
  <c r="A239" i="44"/>
  <c r="B240" i="44"/>
  <c r="E238" i="45" l="1"/>
  <c r="D238" i="45"/>
  <c r="A238" i="45"/>
  <c r="F238" i="45"/>
  <c r="B239" i="45"/>
  <c r="C238" i="45"/>
  <c r="G238" i="45"/>
  <c r="G240" i="44"/>
  <c r="F240" i="44"/>
  <c r="E240" i="44"/>
  <c r="D240" i="44"/>
  <c r="A240" i="44"/>
  <c r="B241" i="44"/>
  <c r="C240" i="44"/>
  <c r="F239" i="45" l="1"/>
  <c r="E239" i="45"/>
  <c r="B240" i="45"/>
  <c r="A239" i="45"/>
  <c r="G239" i="45"/>
  <c r="D239" i="45"/>
  <c r="C239" i="45"/>
  <c r="B242" i="44"/>
  <c r="A241" i="44"/>
  <c r="G241" i="44"/>
  <c r="F241" i="44"/>
  <c r="E241" i="44"/>
  <c r="D241" i="44"/>
  <c r="C241" i="44"/>
  <c r="G240" i="45" l="1"/>
  <c r="F240" i="45"/>
  <c r="D240" i="45"/>
  <c r="C240" i="45"/>
  <c r="A240" i="45"/>
  <c r="E240" i="45"/>
  <c r="B241" i="45"/>
  <c r="B243" i="44"/>
  <c r="A242" i="44"/>
  <c r="G242" i="44"/>
  <c r="F242" i="44"/>
  <c r="E242" i="44"/>
  <c r="D242" i="44"/>
  <c r="C242" i="44"/>
  <c r="G241" i="45" l="1"/>
  <c r="C241" i="45"/>
  <c r="E241" i="45"/>
  <c r="D241" i="45"/>
  <c r="B242" i="45"/>
  <c r="A241" i="45"/>
  <c r="F241" i="45"/>
  <c r="C243" i="44"/>
  <c r="B244" i="44"/>
  <c r="A243" i="44"/>
  <c r="G243" i="44"/>
  <c r="E243" i="44"/>
  <c r="D243" i="44"/>
  <c r="F243" i="44"/>
  <c r="B243" i="45" l="1"/>
  <c r="A242" i="45"/>
  <c r="D242" i="45"/>
  <c r="C242" i="45"/>
  <c r="G242" i="45"/>
  <c r="F242" i="45"/>
  <c r="E242" i="45"/>
  <c r="D244" i="44"/>
  <c r="C244" i="44"/>
  <c r="B245" i="44"/>
  <c r="A244" i="44"/>
  <c r="G244" i="44"/>
  <c r="F244" i="44"/>
  <c r="E244" i="44"/>
  <c r="B244" i="45" l="1"/>
  <c r="A243" i="45"/>
  <c r="E243" i="45"/>
  <c r="D243" i="45"/>
  <c r="C243" i="45"/>
  <c r="G243" i="45"/>
  <c r="F243" i="45"/>
  <c r="E245" i="44"/>
  <c r="D245" i="44"/>
  <c r="C245" i="44"/>
  <c r="B246" i="44"/>
  <c r="A245" i="44"/>
  <c r="G245" i="44"/>
  <c r="F245" i="44"/>
  <c r="C244" i="45" l="1"/>
  <c r="F244" i="45"/>
  <c r="B245" i="45"/>
  <c r="A244" i="45"/>
  <c r="G244" i="45"/>
  <c r="E244" i="45"/>
  <c r="D244" i="45"/>
  <c r="F246" i="44"/>
  <c r="E246" i="44"/>
  <c r="D246" i="44"/>
  <c r="C246" i="44"/>
  <c r="B247" i="44"/>
  <c r="G246" i="44"/>
  <c r="A246" i="44"/>
  <c r="D245" i="45" l="1"/>
  <c r="C245" i="45"/>
  <c r="G245" i="45"/>
  <c r="A245" i="45"/>
  <c r="B246" i="45"/>
  <c r="F245" i="45"/>
  <c r="E245" i="45"/>
  <c r="G247" i="44"/>
  <c r="F247" i="44"/>
  <c r="E247" i="44"/>
  <c r="D247" i="44"/>
  <c r="C247" i="44"/>
  <c r="B248" i="44"/>
  <c r="A247" i="44"/>
  <c r="G246" i="45" l="1"/>
  <c r="F246" i="45"/>
  <c r="E246" i="45"/>
  <c r="D246" i="45"/>
  <c r="B247" i="45"/>
  <c r="A246" i="45"/>
  <c r="C246" i="45"/>
  <c r="G248" i="44"/>
  <c r="F248" i="44"/>
  <c r="E248" i="44"/>
  <c r="D248" i="44"/>
  <c r="B249" i="44"/>
  <c r="C248" i="44"/>
  <c r="A248" i="44"/>
  <c r="B248" i="45" l="1"/>
  <c r="A247" i="45"/>
  <c r="G247" i="45"/>
  <c r="F247" i="45"/>
  <c r="E247" i="45"/>
  <c r="C247" i="45"/>
  <c r="D247" i="45"/>
  <c r="B250" i="44"/>
  <c r="A249" i="44"/>
  <c r="G249" i="44"/>
  <c r="F249" i="44"/>
  <c r="E249" i="44"/>
  <c r="D249" i="44"/>
  <c r="C249" i="44"/>
  <c r="B249" i="45" l="1"/>
  <c r="A248" i="45"/>
  <c r="G248" i="45"/>
  <c r="F248" i="45"/>
  <c r="D248" i="45"/>
  <c r="E248" i="45"/>
  <c r="C248" i="45"/>
  <c r="B251" i="44"/>
  <c r="A250" i="44"/>
  <c r="G250" i="44"/>
  <c r="F250" i="44"/>
  <c r="E250" i="44"/>
  <c r="D250" i="44"/>
  <c r="C250" i="44"/>
  <c r="C249" i="45" l="1"/>
  <c r="B250" i="45"/>
  <c r="A249" i="45"/>
  <c r="G249" i="45"/>
  <c r="F249" i="45"/>
  <c r="E249" i="45"/>
  <c r="D249" i="45"/>
  <c r="C251" i="44"/>
  <c r="B252" i="44"/>
  <c r="A251" i="44"/>
  <c r="G251" i="44"/>
  <c r="F251" i="44"/>
  <c r="E251" i="44"/>
  <c r="D251" i="44"/>
  <c r="D250" i="45" l="1"/>
  <c r="C250" i="45"/>
  <c r="B251" i="45"/>
  <c r="A250" i="45"/>
  <c r="E250" i="45"/>
  <c r="F250" i="45"/>
  <c r="G250" i="45"/>
  <c r="D252" i="44"/>
  <c r="C252" i="44"/>
  <c r="B253" i="44"/>
  <c r="A252" i="44"/>
  <c r="E252" i="44"/>
  <c r="F252" i="44"/>
  <c r="G252" i="44"/>
  <c r="E251" i="45" l="1"/>
  <c r="D251" i="45"/>
  <c r="C251" i="45"/>
  <c r="B252" i="45"/>
  <c r="A251" i="45"/>
  <c r="F251" i="45"/>
  <c r="G251" i="45"/>
  <c r="E253" i="44"/>
  <c r="D253" i="44"/>
  <c r="C253" i="44"/>
  <c r="B254" i="44"/>
  <c r="A253" i="44"/>
  <c r="G253" i="44"/>
  <c r="F253" i="44"/>
  <c r="F252" i="45" l="1"/>
  <c r="E252" i="45"/>
  <c r="D252" i="45"/>
  <c r="C252" i="45"/>
  <c r="B253" i="45"/>
  <c r="G252" i="45"/>
  <c r="A252" i="45"/>
  <c r="F254" i="44"/>
  <c r="E254" i="44"/>
  <c r="D254" i="44"/>
  <c r="C254" i="44"/>
  <c r="G254" i="44"/>
  <c r="A254" i="44"/>
  <c r="B255" i="44"/>
  <c r="G253" i="45" l="1"/>
  <c r="F253" i="45"/>
  <c r="E253" i="45"/>
  <c r="D253" i="45"/>
  <c r="C253" i="45"/>
  <c r="A253" i="45"/>
  <c r="B254" i="45"/>
  <c r="G255" i="44"/>
  <c r="F255" i="44"/>
  <c r="E255" i="44"/>
  <c r="D255" i="44"/>
  <c r="C255" i="44"/>
  <c r="A255" i="44"/>
  <c r="B256" i="44"/>
  <c r="G254" i="45" l="1"/>
  <c r="F254" i="45"/>
  <c r="E254" i="45"/>
  <c r="D254" i="45"/>
  <c r="C254" i="45"/>
  <c r="A254" i="45"/>
  <c r="B255" i="45"/>
  <c r="G256" i="44"/>
  <c r="F256" i="44"/>
  <c r="E256" i="44"/>
  <c r="D256" i="44"/>
  <c r="B257" i="44"/>
  <c r="C256" i="44"/>
  <c r="A256" i="44"/>
  <c r="B256" i="45" l="1"/>
  <c r="A255" i="45"/>
  <c r="G255" i="45"/>
  <c r="F255" i="45"/>
  <c r="E255" i="45"/>
  <c r="C255" i="45"/>
  <c r="D255" i="45"/>
  <c r="B258" i="44"/>
  <c r="A257" i="44"/>
  <c r="G257" i="44"/>
  <c r="F257" i="44"/>
  <c r="E257" i="44"/>
  <c r="D257" i="44"/>
  <c r="C257" i="44"/>
  <c r="B257" i="45" l="1"/>
  <c r="A256" i="45"/>
  <c r="G256" i="45"/>
  <c r="F256" i="45"/>
  <c r="D256" i="45"/>
  <c r="C256" i="45"/>
  <c r="E256" i="45"/>
  <c r="B259" i="44"/>
  <c r="A258" i="44"/>
  <c r="G258" i="44"/>
  <c r="F258" i="44"/>
  <c r="C258" i="44"/>
  <c r="E258" i="44"/>
  <c r="D258" i="44"/>
  <c r="C257" i="45" l="1"/>
  <c r="B258" i="45"/>
  <c r="A257" i="45"/>
  <c r="G257" i="45"/>
  <c r="E257" i="45"/>
  <c r="F257" i="45"/>
  <c r="D257" i="45"/>
  <c r="C259" i="44"/>
  <c r="B260" i="44"/>
  <c r="A259" i="44"/>
  <c r="G259" i="44"/>
  <c r="F259" i="44"/>
  <c r="E259" i="44"/>
  <c r="D259" i="44"/>
  <c r="D258" i="45" l="1"/>
  <c r="C258" i="45"/>
  <c r="B259" i="45"/>
  <c r="A258" i="45"/>
  <c r="G258" i="45"/>
  <c r="E258" i="45"/>
  <c r="F258" i="45"/>
  <c r="D260" i="44"/>
  <c r="C260" i="44"/>
  <c r="B261" i="44"/>
  <c r="A260" i="44"/>
  <c r="G260" i="44"/>
  <c r="F260" i="44"/>
  <c r="E260" i="44"/>
  <c r="E259" i="45" l="1"/>
  <c r="D259" i="45"/>
  <c r="C259" i="45"/>
  <c r="B260" i="45"/>
  <c r="A259" i="45"/>
  <c r="F259" i="45"/>
  <c r="G259" i="45"/>
  <c r="E261" i="44"/>
  <c r="D261" i="44"/>
  <c r="C261" i="44"/>
  <c r="B262" i="44"/>
  <c r="A261" i="44"/>
  <c r="G261" i="44"/>
  <c r="F261" i="44"/>
  <c r="F260" i="45" l="1"/>
  <c r="E260" i="45"/>
  <c r="D260" i="45"/>
  <c r="C260" i="45"/>
  <c r="G260" i="45"/>
  <c r="A260" i="45"/>
  <c r="B261" i="45"/>
  <c r="F262" i="44"/>
  <c r="E262" i="44"/>
  <c r="D262" i="44"/>
  <c r="C262" i="44"/>
  <c r="B263" i="44"/>
  <c r="G262" i="44"/>
  <c r="A262" i="44"/>
  <c r="G261" i="45" l="1"/>
  <c r="F261" i="45"/>
  <c r="E261" i="45"/>
  <c r="D261" i="45"/>
  <c r="C261" i="45"/>
  <c r="B262" i="45"/>
  <c r="A261" i="45"/>
  <c r="G263" i="44"/>
  <c r="F263" i="44"/>
  <c r="E263" i="44"/>
  <c r="D263" i="44"/>
  <c r="C263" i="44"/>
  <c r="B264" i="44"/>
  <c r="A263" i="44"/>
  <c r="G262" i="45" l="1"/>
  <c r="F262" i="45"/>
  <c r="E262" i="45"/>
  <c r="D262" i="45"/>
  <c r="C262" i="45"/>
  <c r="B263" i="45"/>
  <c r="A262" i="45"/>
  <c r="G264" i="44"/>
  <c r="F264" i="44"/>
  <c r="E264" i="44"/>
  <c r="D264" i="44"/>
  <c r="A264" i="44"/>
  <c r="B265" i="44"/>
  <c r="C264" i="44"/>
  <c r="B264" i="45" l="1"/>
  <c r="A263" i="45"/>
  <c r="G263" i="45"/>
  <c r="F263" i="45"/>
  <c r="E263" i="45"/>
  <c r="D263" i="45"/>
  <c r="C263" i="45"/>
  <c r="B266" i="44"/>
  <c r="A265" i="44"/>
  <c r="G265" i="44"/>
  <c r="F265" i="44"/>
  <c r="E265" i="44"/>
  <c r="D265" i="44"/>
  <c r="C265" i="44"/>
  <c r="B265" i="45" l="1"/>
  <c r="A264" i="45"/>
  <c r="G264" i="45"/>
  <c r="F264" i="45"/>
  <c r="E264" i="45"/>
  <c r="C264" i="45"/>
  <c r="D264" i="45"/>
  <c r="B267" i="44"/>
  <c r="A266" i="44"/>
  <c r="G266" i="44"/>
  <c r="F266" i="44"/>
  <c r="E266" i="44"/>
  <c r="D266" i="44"/>
  <c r="C266" i="44"/>
  <c r="C265" i="45" l="1"/>
  <c r="B266" i="45"/>
  <c r="A265" i="45"/>
  <c r="G265" i="45"/>
  <c r="E265" i="45"/>
  <c r="D265" i="45"/>
  <c r="F265" i="45"/>
  <c r="C267" i="44"/>
  <c r="B268" i="44"/>
  <c r="A267" i="44"/>
  <c r="G267" i="44"/>
  <c r="D267" i="44"/>
  <c r="F267" i="44"/>
  <c r="E267" i="44"/>
  <c r="D266" i="45" l="1"/>
  <c r="C266" i="45"/>
  <c r="B267" i="45"/>
  <c r="A266" i="45"/>
  <c r="F266" i="45"/>
  <c r="G266" i="45"/>
  <c r="E266" i="45"/>
  <c r="D268" i="44"/>
  <c r="C268" i="44"/>
  <c r="B269" i="44"/>
  <c r="A268" i="44"/>
  <c r="G268" i="44"/>
  <c r="F268" i="44"/>
  <c r="E268" i="44"/>
  <c r="E267" i="45" l="1"/>
  <c r="D267" i="45"/>
  <c r="C267" i="45"/>
  <c r="B268" i="45"/>
  <c r="A267" i="45"/>
  <c r="G267" i="45"/>
  <c r="F267" i="45"/>
  <c r="E269" i="44"/>
  <c r="D269" i="44"/>
  <c r="C269" i="44"/>
  <c r="B270" i="44"/>
  <c r="A269" i="44"/>
  <c r="G269" i="44"/>
  <c r="F269" i="44"/>
  <c r="F268" i="45" l="1"/>
  <c r="E268" i="45"/>
  <c r="D268" i="45"/>
  <c r="C268" i="45"/>
  <c r="G268" i="45"/>
  <c r="A268" i="45"/>
  <c r="B269" i="45"/>
  <c r="F270" i="44"/>
  <c r="E270" i="44"/>
  <c r="D270" i="44"/>
  <c r="C270" i="44"/>
  <c r="A270" i="44"/>
  <c r="G270" i="44"/>
  <c r="B271" i="44"/>
  <c r="G269" i="45" l="1"/>
  <c r="F269" i="45"/>
  <c r="E269" i="45"/>
  <c r="D269" i="45"/>
  <c r="C269" i="45"/>
  <c r="B270" i="45"/>
  <c r="A269" i="45"/>
  <c r="G271" i="44"/>
  <c r="F271" i="44"/>
  <c r="E271" i="44"/>
  <c r="D271" i="44"/>
  <c r="C271" i="44"/>
  <c r="B272" i="44"/>
  <c r="A271" i="44"/>
  <c r="G270" i="45" l="1"/>
  <c r="F270" i="45"/>
  <c r="E270" i="45"/>
  <c r="D270" i="45"/>
  <c r="A270" i="45"/>
  <c r="B271" i="45"/>
  <c r="C270" i="45"/>
  <c r="G272" i="44"/>
  <c r="F272" i="44"/>
  <c r="E272" i="44"/>
  <c r="D272" i="44"/>
  <c r="B273" i="44"/>
  <c r="C272" i="44"/>
  <c r="A272" i="44"/>
  <c r="B272" i="45" l="1"/>
  <c r="A271" i="45"/>
  <c r="G271" i="45"/>
  <c r="F271" i="45"/>
  <c r="E271" i="45"/>
  <c r="D271" i="45"/>
  <c r="C271" i="45"/>
  <c r="B274" i="44"/>
  <c r="A273" i="44"/>
  <c r="G273" i="44"/>
  <c r="F273" i="44"/>
  <c r="E273" i="44"/>
  <c r="C273" i="44"/>
  <c r="D273" i="44"/>
  <c r="B273" i="45" l="1"/>
  <c r="A272" i="45"/>
  <c r="G272" i="45"/>
  <c r="F272" i="45"/>
  <c r="E272" i="45"/>
  <c r="D272" i="45"/>
  <c r="C272" i="45"/>
  <c r="B275" i="44"/>
  <c r="A274" i="44"/>
  <c r="G274" i="44"/>
  <c r="F274" i="44"/>
  <c r="E274" i="44"/>
  <c r="D274" i="44"/>
  <c r="C274" i="44"/>
  <c r="C273" i="45" l="1"/>
  <c r="B274" i="45"/>
  <c r="A273" i="45"/>
  <c r="G273" i="45"/>
  <c r="D273" i="45"/>
  <c r="F273" i="45"/>
  <c r="E273" i="45"/>
  <c r="C275" i="44"/>
  <c r="B276" i="44"/>
  <c r="A275" i="44"/>
  <c r="G275" i="44"/>
  <c r="F275" i="44"/>
  <c r="E275" i="44"/>
  <c r="D275" i="44"/>
  <c r="D274" i="45" l="1"/>
  <c r="C274" i="45"/>
  <c r="B275" i="45"/>
  <c r="A274" i="45"/>
  <c r="F274" i="45"/>
  <c r="E274" i="45"/>
  <c r="G274" i="45"/>
  <c r="D276" i="44"/>
  <c r="C276" i="44"/>
  <c r="B277" i="44"/>
  <c r="A276" i="44"/>
  <c r="E276" i="44"/>
  <c r="F276" i="44"/>
  <c r="G276" i="44"/>
  <c r="E275" i="45" l="1"/>
  <c r="D275" i="45"/>
  <c r="C275" i="45"/>
  <c r="B276" i="45"/>
  <c r="A275" i="45"/>
  <c r="G275" i="45"/>
  <c r="F275" i="45"/>
  <c r="E277" i="44"/>
  <c r="D277" i="44"/>
  <c r="C277" i="44"/>
  <c r="B278" i="44"/>
  <c r="A277" i="44"/>
  <c r="G277" i="44"/>
  <c r="F277" i="44"/>
  <c r="F276" i="45" l="1"/>
  <c r="E276" i="45"/>
  <c r="D276" i="45"/>
  <c r="C276" i="45"/>
  <c r="B277" i="45"/>
  <c r="G276" i="45"/>
  <c r="A276" i="45"/>
  <c r="F278" i="44"/>
  <c r="E278" i="44"/>
  <c r="D278" i="44"/>
  <c r="C278" i="44"/>
  <c r="B279" i="44"/>
  <c r="G278" i="44"/>
  <c r="A278" i="44"/>
  <c r="G277" i="45" l="1"/>
  <c r="F277" i="45"/>
  <c r="E277" i="45"/>
  <c r="D277" i="45"/>
  <c r="C277" i="45"/>
  <c r="B278" i="45"/>
  <c r="A277" i="45"/>
  <c r="G279" i="44"/>
  <c r="F279" i="44"/>
  <c r="E279" i="44"/>
  <c r="D279" i="44"/>
  <c r="C279" i="44"/>
  <c r="A279" i="44"/>
  <c r="B280" i="44"/>
  <c r="G278" i="45" l="1"/>
  <c r="F278" i="45"/>
  <c r="E278" i="45"/>
  <c r="D278" i="45"/>
  <c r="A278" i="45"/>
  <c r="B279" i="45"/>
  <c r="C278" i="45"/>
  <c r="G280" i="44"/>
  <c r="F280" i="44"/>
  <c r="E280" i="44"/>
  <c r="D280" i="44"/>
  <c r="B281" i="44"/>
  <c r="A280" i="44"/>
  <c r="C280" i="44"/>
  <c r="B280" i="45" l="1"/>
  <c r="A279" i="45"/>
  <c r="G279" i="45"/>
  <c r="F279" i="45"/>
  <c r="E279" i="45"/>
  <c r="D279" i="45"/>
  <c r="C279" i="45"/>
  <c r="B282" i="44"/>
  <c r="A281" i="44"/>
  <c r="G281" i="44"/>
  <c r="F281" i="44"/>
  <c r="E281" i="44"/>
  <c r="D281" i="44"/>
  <c r="C281" i="44"/>
  <c r="B281" i="45" l="1"/>
  <c r="A280" i="45"/>
  <c r="G280" i="45"/>
  <c r="F280" i="45"/>
  <c r="E280" i="45"/>
  <c r="D280" i="45"/>
  <c r="C280" i="45"/>
  <c r="B283" i="44"/>
  <c r="A282" i="44"/>
  <c r="G282" i="44"/>
  <c r="F282" i="44"/>
  <c r="D282" i="44"/>
  <c r="C282" i="44"/>
  <c r="E282" i="44"/>
  <c r="C281" i="45" l="1"/>
  <c r="B282" i="45"/>
  <c r="A281" i="45"/>
  <c r="G281" i="45"/>
  <c r="F281" i="45"/>
  <c r="E281" i="45"/>
  <c r="D281" i="45"/>
  <c r="C283" i="44"/>
  <c r="B284" i="44"/>
  <c r="A283" i="44"/>
  <c r="G283" i="44"/>
  <c r="F283" i="44"/>
  <c r="E283" i="44"/>
  <c r="D283" i="44"/>
  <c r="D282" i="45" l="1"/>
  <c r="C282" i="45"/>
  <c r="B283" i="45"/>
  <c r="A282" i="45"/>
  <c r="F282" i="45"/>
  <c r="E282" i="45"/>
  <c r="G282" i="45"/>
  <c r="D284" i="44"/>
  <c r="C284" i="44"/>
  <c r="B285" i="44"/>
  <c r="A284" i="44"/>
  <c r="G284" i="44"/>
  <c r="F284" i="44"/>
  <c r="E284" i="44"/>
  <c r="E283" i="45" l="1"/>
  <c r="D283" i="45"/>
  <c r="C283" i="45"/>
  <c r="B284" i="45"/>
  <c r="A283" i="45"/>
  <c r="G283" i="45"/>
  <c r="F283" i="45"/>
  <c r="E285" i="44"/>
  <c r="D285" i="44"/>
  <c r="C285" i="44"/>
  <c r="B286" i="44"/>
  <c r="A285" i="44"/>
  <c r="F285" i="44"/>
  <c r="G285" i="44"/>
  <c r="F284" i="45" l="1"/>
  <c r="E284" i="45"/>
  <c r="D284" i="45"/>
  <c r="C284" i="45"/>
  <c r="G284" i="45"/>
  <c r="B285" i="45"/>
  <c r="A284" i="45"/>
  <c r="F286" i="44"/>
  <c r="E286" i="44"/>
  <c r="D286" i="44"/>
  <c r="C286" i="44"/>
  <c r="B287" i="44"/>
  <c r="A286" i="44"/>
  <c r="G286" i="44"/>
  <c r="G285" i="45" l="1"/>
  <c r="F285" i="45"/>
  <c r="E285" i="45"/>
  <c r="D285" i="45"/>
  <c r="C285" i="45"/>
  <c r="A285" i="45"/>
  <c r="B286" i="45"/>
  <c r="G287" i="44"/>
  <c r="F287" i="44"/>
  <c r="E287" i="44"/>
  <c r="D287" i="44"/>
  <c r="C287" i="44"/>
  <c r="B288" i="44"/>
  <c r="A287" i="44"/>
  <c r="G286" i="45" l="1"/>
  <c r="F286" i="45"/>
  <c r="E286" i="45"/>
  <c r="D286" i="45"/>
  <c r="B287" i="45"/>
  <c r="C286" i="45"/>
  <c r="A286" i="45"/>
  <c r="G288" i="44"/>
  <c r="F288" i="44"/>
  <c r="A288" i="44"/>
  <c r="B289" i="44"/>
  <c r="E288" i="44"/>
  <c r="D288" i="44"/>
  <c r="C288" i="44"/>
  <c r="B288" i="45" l="1"/>
  <c r="A287" i="45"/>
  <c r="G287" i="45"/>
  <c r="F287" i="45"/>
  <c r="E287" i="45"/>
  <c r="D287" i="45"/>
  <c r="C287" i="45"/>
  <c r="B290" i="44"/>
  <c r="A289" i="44"/>
  <c r="G289" i="44"/>
  <c r="E289" i="44"/>
  <c r="D289" i="44"/>
  <c r="C289" i="44"/>
  <c r="F289" i="44"/>
  <c r="B289" i="45" l="1"/>
  <c r="A288" i="45"/>
  <c r="G288" i="45"/>
  <c r="F288" i="45"/>
  <c r="C288" i="45"/>
  <c r="D288" i="45"/>
  <c r="E288" i="45"/>
  <c r="B291" i="44"/>
  <c r="A290" i="44"/>
  <c r="G290" i="44"/>
  <c r="F290" i="44"/>
  <c r="E290" i="44"/>
  <c r="D290" i="44"/>
  <c r="C290" i="44"/>
  <c r="C289" i="45" l="1"/>
  <c r="B290" i="45"/>
  <c r="A289" i="45"/>
  <c r="G289" i="45"/>
  <c r="F289" i="45"/>
  <c r="E289" i="45"/>
  <c r="D289" i="45"/>
  <c r="C291" i="44"/>
  <c r="B292" i="44"/>
  <c r="A291" i="44"/>
  <c r="E291" i="44"/>
  <c r="D291" i="44"/>
  <c r="G291" i="44"/>
  <c r="F291" i="44"/>
  <c r="D290" i="45" l="1"/>
  <c r="C290" i="45"/>
  <c r="B291" i="45"/>
  <c r="A290" i="45"/>
  <c r="G290" i="45"/>
  <c r="F290" i="45"/>
  <c r="E290" i="45"/>
  <c r="D292" i="44"/>
  <c r="C292" i="44"/>
  <c r="B293" i="44"/>
  <c r="G292" i="44"/>
  <c r="F292" i="44"/>
  <c r="E292" i="44"/>
  <c r="A292" i="44"/>
  <c r="E291" i="45" l="1"/>
  <c r="D291" i="45"/>
  <c r="C291" i="45"/>
  <c r="B292" i="45"/>
  <c r="A291" i="45"/>
  <c r="G291" i="45"/>
  <c r="F291" i="45"/>
  <c r="E293" i="44"/>
  <c r="D293" i="44"/>
  <c r="C293" i="44"/>
  <c r="A293" i="44"/>
  <c r="B294" i="44"/>
  <c r="G293" i="44"/>
  <c r="F293" i="44"/>
  <c r="F292" i="45" l="1"/>
  <c r="E292" i="45"/>
  <c r="D292" i="45"/>
  <c r="C292" i="45"/>
  <c r="G292" i="45"/>
  <c r="B293" i="45"/>
  <c r="A292" i="45"/>
  <c r="F294" i="44"/>
  <c r="E294" i="44"/>
  <c r="D294" i="44"/>
  <c r="B295" i="44"/>
  <c r="G294" i="44"/>
  <c r="C294" i="44"/>
  <c r="A294" i="44"/>
  <c r="G293" i="45" l="1"/>
  <c r="F293" i="45"/>
  <c r="E293" i="45"/>
  <c r="D293" i="45"/>
  <c r="C293" i="45"/>
  <c r="A293" i="45"/>
  <c r="B294" i="45"/>
  <c r="G295" i="44"/>
  <c r="F295" i="44"/>
  <c r="E295" i="44"/>
  <c r="A295" i="44"/>
  <c r="B296" i="44"/>
  <c r="C295" i="44"/>
  <c r="D295" i="44"/>
  <c r="G294" i="45" l="1"/>
  <c r="F294" i="45"/>
  <c r="E294" i="45"/>
  <c r="D294" i="45"/>
  <c r="C294" i="45"/>
  <c r="B295" i="45"/>
  <c r="A294" i="45"/>
  <c r="G296" i="44"/>
  <c r="F296" i="44"/>
  <c r="B297" i="44"/>
  <c r="E296" i="44"/>
  <c r="D296" i="44"/>
  <c r="C296" i="44"/>
  <c r="A296" i="44"/>
  <c r="B296" i="45" l="1"/>
  <c r="A295" i="45"/>
  <c r="G295" i="45"/>
  <c r="F295" i="45"/>
  <c r="E295" i="45"/>
  <c r="D295" i="45"/>
  <c r="C295" i="45"/>
  <c r="B298" i="44"/>
  <c r="A297" i="44"/>
  <c r="G297" i="44"/>
  <c r="F297" i="44"/>
  <c r="E297" i="44"/>
  <c r="D297" i="44"/>
  <c r="C297" i="44"/>
  <c r="B297" i="45" l="1"/>
  <c r="A296" i="45"/>
  <c r="G296" i="45"/>
  <c r="F296" i="45"/>
  <c r="C296" i="45"/>
  <c r="E296" i="45"/>
  <c r="D296" i="45"/>
  <c r="B299" i="44"/>
  <c r="A298" i="44"/>
  <c r="F298" i="44"/>
  <c r="E298" i="44"/>
  <c r="D298" i="44"/>
  <c r="C298" i="44"/>
  <c r="G298" i="44"/>
  <c r="C297" i="45" l="1"/>
  <c r="B298" i="45"/>
  <c r="A297" i="45"/>
  <c r="G297" i="45"/>
  <c r="D297" i="45"/>
  <c r="F297" i="45"/>
  <c r="E297" i="45"/>
  <c r="C299" i="44"/>
  <c r="B300" i="44"/>
  <c r="A299" i="44"/>
  <c r="G299" i="44"/>
  <c r="F299" i="44"/>
  <c r="E299" i="44"/>
  <c r="D299" i="44"/>
  <c r="D298" i="45" l="1"/>
  <c r="C298" i="45"/>
  <c r="B299" i="45"/>
  <c r="A298" i="45"/>
  <c r="G298" i="45"/>
  <c r="F298" i="45"/>
  <c r="E298" i="45"/>
  <c r="D300" i="44"/>
  <c r="C300" i="44"/>
  <c r="G300" i="44"/>
  <c r="F300" i="44"/>
  <c r="E300" i="44"/>
  <c r="A300" i="44"/>
  <c r="B301" i="44"/>
  <c r="E299" i="45" l="1"/>
  <c r="D299" i="45"/>
  <c r="C299" i="45"/>
  <c r="B300" i="45"/>
  <c r="A299" i="45"/>
  <c r="F299" i="45"/>
  <c r="G299" i="45"/>
  <c r="E301" i="44"/>
  <c r="D301" i="44"/>
  <c r="C301" i="44"/>
  <c r="B302" i="44"/>
  <c r="A301" i="44"/>
  <c r="G301" i="44"/>
  <c r="F301" i="44"/>
  <c r="F300" i="45" l="1"/>
  <c r="E300" i="45"/>
  <c r="D300" i="45"/>
  <c r="C300" i="45"/>
  <c r="A300" i="45"/>
  <c r="B301" i="45"/>
  <c r="G300" i="45"/>
  <c r="F302" i="44"/>
  <c r="E302" i="44"/>
  <c r="D302" i="44"/>
  <c r="B303" i="44"/>
  <c r="G302" i="44"/>
  <c r="C302" i="44"/>
  <c r="A302" i="44"/>
  <c r="G301" i="45" l="1"/>
  <c r="F301" i="45"/>
  <c r="E301" i="45"/>
  <c r="D301" i="45"/>
  <c r="C301" i="45"/>
  <c r="B302" i="45"/>
  <c r="A301" i="45"/>
  <c r="G303" i="44"/>
  <c r="F303" i="44"/>
  <c r="E303" i="44"/>
  <c r="C303" i="44"/>
  <c r="A303" i="44"/>
  <c r="B304" i="44"/>
  <c r="D303" i="44"/>
  <c r="G302" i="45" l="1"/>
  <c r="F302" i="45"/>
  <c r="E302" i="45"/>
  <c r="D302" i="45"/>
  <c r="A302" i="45"/>
  <c r="B303" i="45"/>
  <c r="C302" i="45"/>
  <c r="G304" i="44"/>
  <c r="F304" i="44"/>
  <c r="D304" i="44"/>
  <c r="B305" i="44"/>
  <c r="E304" i="44"/>
  <c r="C304" i="44"/>
  <c r="A304" i="44"/>
  <c r="B304" i="45" l="1"/>
  <c r="A303" i="45"/>
  <c r="G303" i="45"/>
  <c r="F303" i="45"/>
  <c r="E303" i="45"/>
  <c r="C303" i="45"/>
  <c r="D303" i="45"/>
  <c r="B306" i="44"/>
  <c r="A305" i="44"/>
  <c r="G305" i="44"/>
  <c r="E305" i="44"/>
  <c r="D305" i="44"/>
  <c r="C305" i="44"/>
  <c r="F305" i="44"/>
  <c r="B305" i="45" l="1"/>
  <c r="A304" i="45"/>
  <c r="G304" i="45"/>
  <c r="F304" i="45"/>
  <c r="E304" i="45"/>
  <c r="C304" i="45"/>
  <c r="D304" i="45"/>
  <c r="B307" i="44"/>
  <c r="A306" i="44"/>
  <c r="G306" i="44"/>
  <c r="F306" i="44"/>
  <c r="E306" i="44"/>
  <c r="D306" i="44"/>
  <c r="C306" i="44"/>
  <c r="C305" i="45" l="1"/>
  <c r="B306" i="45"/>
  <c r="A305" i="45"/>
  <c r="G305" i="45"/>
  <c r="D305" i="45"/>
  <c r="F305" i="45"/>
  <c r="E305" i="45"/>
  <c r="C307" i="44"/>
  <c r="B308" i="44"/>
  <c r="A307" i="44"/>
  <c r="G307" i="44"/>
  <c r="F307" i="44"/>
  <c r="E307" i="44"/>
  <c r="D307" i="44"/>
  <c r="D306" i="45" l="1"/>
  <c r="C306" i="45"/>
  <c r="B307" i="45"/>
  <c r="A306" i="45"/>
  <c r="E306" i="45"/>
  <c r="G306" i="45"/>
  <c r="F306" i="45"/>
  <c r="D308" i="44"/>
  <c r="C308" i="44"/>
  <c r="B309" i="44"/>
  <c r="A308" i="44"/>
  <c r="E308" i="44"/>
  <c r="G308" i="44"/>
  <c r="F308" i="44"/>
  <c r="E307" i="45" l="1"/>
  <c r="D307" i="45"/>
  <c r="C307" i="45"/>
  <c r="B308" i="45"/>
  <c r="A307" i="45"/>
  <c r="G307" i="45"/>
  <c r="F307" i="45"/>
  <c r="E309" i="44"/>
  <c r="D309" i="44"/>
  <c r="C309" i="44"/>
  <c r="B310" i="44"/>
  <c r="A309" i="44"/>
  <c r="G309" i="44"/>
  <c r="F309" i="44"/>
  <c r="F308" i="45" l="1"/>
  <c r="E308" i="45"/>
  <c r="D308" i="45"/>
  <c r="C308" i="45"/>
  <c r="A308" i="45"/>
  <c r="B309" i="45"/>
  <c r="G308" i="45"/>
  <c r="F310" i="44"/>
  <c r="E310" i="44"/>
  <c r="D310" i="44"/>
  <c r="C310" i="44"/>
  <c r="B311" i="44"/>
  <c r="G310" i="44"/>
  <c r="A310" i="44"/>
  <c r="G309" i="45" l="1"/>
  <c r="F309" i="45"/>
  <c r="E309" i="45"/>
  <c r="D309" i="45"/>
  <c r="C309" i="45"/>
  <c r="A309" i="45"/>
  <c r="B310" i="45"/>
  <c r="G311" i="44"/>
  <c r="F311" i="44"/>
  <c r="E311" i="44"/>
  <c r="D311" i="44"/>
  <c r="C311" i="44"/>
  <c r="A311" i="44"/>
  <c r="B312" i="44"/>
  <c r="G310" i="45" l="1"/>
  <c r="F310" i="45"/>
  <c r="E310" i="45"/>
  <c r="D310" i="45"/>
  <c r="B311" i="45"/>
  <c r="C310" i="45"/>
  <c r="A310" i="45"/>
  <c r="G312" i="44"/>
  <c r="F312" i="44"/>
  <c r="E312" i="44"/>
  <c r="D312" i="44"/>
  <c r="B313" i="44"/>
  <c r="A312" i="44"/>
  <c r="C312" i="44"/>
  <c r="B312" i="45" l="1"/>
  <c r="A311" i="45"/>
  <c r="G311" i="45"/>
  <c r="F311" i="45"/>
  <c r="E311" i="45"/>
  <c r="C311" i="45"/>
  <c r="D311" i="45"/>
  <c r="B314" i="44"/>
  <c r="A313" i="44"/>
  <c r="G313" i="44"/>
  <c r="F313" i="44"/>
  <c r="E313" i="44"/>
  <c r="D313" i="44"/>
  <c r="C313" i="44"/>
  <c r="B313" i="45" l="1"/>
  <c r="A312" i="45"/>
  <c r="G312" i="45"/>
  <c r="F312" i="45"/>
  <c r="D312" i="45"/>
  <c r="E312" i="45"/>
  <c r="C312" i="45"/>
  <c r="B315" i="44"/>
  <c r="A314" i="44"/>
  <c r="G314" i="44"/>
  <c r="F314" i="44"/>
  <c r="D314" i="44"/>
  <c r="C314" i="44"/>
  <c r="E314" i="44"/>
  <c r="C313" i="45" l="1"/>
  <c r="B314" i="45"/>
  <c r="A313" i="45"/>
  <c r="G313" i="45"/>
  <c r="F313" i="45"/>
  <c r="E313" i="45"/>
  <c r="D313" i="45"/>
  <c r="C315" i="44"/>
  <c r="B316" i="44"/>
  <c r="A315" i="44"/>
  <c r="G315" i="44"/>
  <c r="F315" i="44"/>
  <c r="E315" i="44"/>
  <c r="D315" i="44"/>
  <c r="D314" i="45" l="1"/>
  <c r="C314" i="45"/>
  <c r="B315" i="45"/>
  <c r="A314" i="45"/>
  <c r="E314" i="45"/>
  <c r="G314" i="45"/>
  <c r="F314" i="45"/>
  <c r="D316" i="44"/>
  <c r="C316" i="44"/>
  <c r="B317" i="44"/>
  <c r="A316" i="44"/>
  <c r="G316" i="44"/>
  <c r="F316" i="44"/>
  <c r="E316" i="44"/>
  <c r="E315" i="45" l="1"/>
  <c r="D315" i="45"/>
  <c r="C315" i="45"/>
  <c r="B316" i="45"/>
  <c r="A315" i="45"/>
  <c r="F315" i="45"/>
  <c r="G315" i="45"/>
  <c r="E317" i="44"/>
  <c r="D317" i="44"/>
  <c r="C317" i="44"/>
  <c r="B318" i="44"/>
  <c r="A317" i="44"/>
  <c r="F317" i="44"/>
  <c r="G317" i="44"/>
  <c r="F316" i="45" l="1"/>
  <c r="E316" i="45"/>
  <c r="D316" i="45"/>
  <c r="C316" i="45"/>
  <c r="B317" i="45"/>
  <c r="G316" i="45"/>
  <c r="A316" i="45"/>
  <c r="F318" i="44"/>
  <c r="E318" i="44"/>
  <c r="D318" i="44"/>
  <c r="C318" i="44"/>
  <c r="B319" i="44"/>
  <c r="G318" i="44"/>
  <c r="A318" i="44"/>
  <c r="G317" i="45" l="1"/>
  <c r="F317" i="45"/>
  <c r="E317" i="45"/>
  <c r="D317" i="45"/>
  <c r="C317" i="45"/>
  <c r="A317" i="45"/>
  <c r="B318" i="45"/>
  <c r="G319" i="44"/>
  <c r="F319" i="44"/>
  <c r="E319" i="44"/>
  <c r="D319" i="44"/>
  <c r="C319" i="44"/>
  <c r="B320" i="44"/>
  <c r="A319" i="44"/>
  <c r="G318" i="45" l="1"/>
  <c r="F318" i="45"/>
  <c r="E318" i="45"/>
  <c r="D318" i="45"/>
  <c r="C318" i="45"/>
  <c r="A318" i="45"/>
  <c r="B319" i="45"/>
  <c r="G320" i="44"/>
  <c r="F320" i="44"/>
  <c r="E320" i="44"/>
  <c r="D320" i="44"/>
  <c r="C320" i="44"/>
  <c r="A320" i="44"/>
  <c r="B321" i="44"/>
  <c r="B320" i="45" l="1"/>
  <c r="A319" i="45"/>
  <c r="G319" i="45"/>
  <c r="F319" i="45"/>
  <c r="E319" i="45"/>
  <c r="D319" i="45"/>
  <c r="C319" i="45"/>
  <c r="B322" i="44"/>
  <c r="A321" i="44"/>
  <c r="G321" i="44"/>
  <c r="F321" i="44"/>
  <c r="E321" i="44"/>
  <c r="C321" i="44"/>
  <c r="D321" i="44"/>
  <c r="B321" i="45" l="1"/>
  <c r="A320" i="45"/>
  <c r="G320" i="45"/>
  <c r="F320" i="45"/>
  <c r="D320" i="45"/>
  <c r="C320" i="45"/>
  <c r="E320" i="45"/>
  <c r="B323" i="44"/>
  <c r="A322" i="44"/>
  <c r="G322" i="44"/>
  <c r="F322" i="44"/>
  <c r="E322" i="44"/>
  <c r="D322" i="44"/>
  <c r="C322" i="44"/>
  <c r="C321" i="45" l="1"/>
  <c r="B322" i="45"/>
  <c r="A321" i="45"/>
  <c r="G321" i="45"/>
  <c r="E321" i="45"/>
  <c r="F321" i="45"/>
  <c r="D321" i="45"/>
  <c r="C323" i="44"/>
  <c r="B324" i="44"/>
  <c r="A323" i="44"/>
  <c r="G323" i="44"/>
  <c r="E323" i="44"/>
  <c r="D323" i="44"/>
  <c r="F323" i="44"/>
  <c r="D322" i="45" l="1"/>
  <c r="C322" i="45"/>
  <c r="B323" i="45"/>
  <c r="A322" i="45"/>
  <c r="G322" i="45"/>
  <c r="E322" i="45"/>
  <c r="F322" i="45"/>
  <c r="D324" i="44"/>
  <c r="C324" i="44"/>
  <c r="B325" i="44"/>
  <c r="A324" i="44"/>
  <c r="G324" i="44"/>
  <c r="F324" i="44"/>
  <c r="E324" i="44"/>
  <c r="E323" i="45" l="1"/>
  <c r="D323" i="45"/>
  <c r="C323" i="45"/>
  <c r="B324" i="45"/>
  <c r="A323" i="45"/>
  <c r="F323" i="45"/>
  <c r="G323" i="45"/>
  <c r="E325" i="44"/>
  <c r="D325" i="44"/>
  <c r="C325" i="44"/>
  <c r="B326" i="44"/>
  <c r="A325" i="44"/>
  <c r="G325" i="44"/>
  <c r="F325" i="44"/>
  <c r="F324" i="45" l="1"/>
  <c r="E324" i="45"/>
  <c r="D324" i="45"/>
  <c r="C324" i="45"/>
  <c r="G324" i="45"/>
  <c r="B325" i="45"/>
  <c r="A324" i="45"/>
  <c r="F326" i="44"/>
  <c r="E326" i="44"/>
  <c r="D326" i="44"/>
  <c r="C326" i="44"/>
  <c r="G326" i="44"/>
  <c r="A326" i="44"/>
  <c r="B327" i="44"/>
  <c r="G325" i="45" l="1"/>
  <c r="F325" i="45"/>
  <c r="E325" i="45"/>
  <c r="D325" i="45"/>
  <c r="C325" i="45"/>
  <c r="B326" i="45"/>
  <c r="A325" i="45"/>
  <c r="G327" i="44"/>
  <c r="F327" i="44"/>
  <c r="E327" i="44"/>
  <c r="D327" i="44"/>
  <c r="C327" i="44"/>
  <c r="B328" i="44"/>
  <c r="A327" i="44"/>
  <c r="G326" i="45" l="1"/>
  <c r="F326" i="45"/>
  <c r="E326" i="45"/>
  <c r="D326" i="45"/>
  <c r="C326" i="45"/>
  <c r="B327" i="45"/>
  <c r="A326" i="45"/>
  <c r="G328" i="44"/>
  <c r="F328" i="44"/>
  <c r="E328" i="44"/>
  <c r="D328" i="44"/>
  <c r="B329" i="44"/>
  <c r="C328" i="44"/>
  <c r="A328" i="44"/>
  <c r="B328" i="45" l="1"/>
  <c r="A327" i="45"/>
  <c r="G327" i="45"/>
  <c r="F327" i="45"/>
  <c r="E327" i="45"/>
  <c r="D327" i="45"/>
  <c r="C327" i="45"/>
  <c r="B330" i="44"/>
  <c r="A329" i="44"/>
  <c r="G329" i="44"/>
  <c r="F329" i="44"/>
  <c r="E329" i="44"/>
  <c r="D329" i="44"/>
  <c r="C329" i="44"/>
  <c r="B329" i="45" l="1"/>
  <c r="A328" i="45"/>
  <c r="G328" i="45"/>
  <c r="F328" i="45"/>
  <c r="D328" i="45"/>
  <c r="E328" i="45"/>
  <c r="C328" i="45"/>
  <c r="B331" i="44"/>
  <c r="A330" i="44"/>
  <c r="G330" i="44"/>
  <c r="F330" i="44"/>
  <c r="E330" i="44"/>
  <c r="D330" i="44"/>
  <c r="C330" i="44"/>
  <c r="C329" i="45" l="1"/>
  <c r="B330" i="45"/>
  <c r="A329" i="45"/>
  <c r="G329" i="45"/>
  <c r="E329" i="45"/>
  <c r="D329" i="45"/>
  <c r="F329" i="45"/>
  <c r="C331" i="44"/>
  <c r="B332" i="44"/>
  <c r="A331" i="44"/>
  <c r="G331" i="44"/>
  <c r="F331" i="44"/>
  <c r="E331" i="44"/>
  <c r="D331" i="44"/>
  <c r="D330" i="45" l="1"/>
  <c r="C330" i="45"/>
  <c r="B331" i="45"/>
  <c r="A330" i="45"/>
  <c r="F330" i="45"/>
  <c r="G330" i="45"/>
  <c r="E330" i="45"/>
  <c r="D332" i="44"/>
  <c r="C332" i="44"/>
  <c r="B333" i="44"/>
  <c r="A332" i="44"/>
  <c r="F332" i="44"/>
  <c r="E332" i="44"/>
  <c r="G332" i="44"/>
  <c r="E331" i="45" l="1"/>
  <c r="D331" i="45"/>
  <c r="C331" i="45"/>
  <c r="B332" i="45"/>
  <c r="A331" i="45"/>
  <c r="G331" i="45"/>
  <c r="F331" i="45"/>
  <c r="E333" i="44"/>
  <c r="D333" i="44"/>
  <c r="C333" i="44"/>
  <c r="B334" i="44"/>
  <c r="A333" i="44"/>
  <c r="G333" i="44"/>
  <c r="F333" i="44"/>
  <c r="F332" i="45" l="1"/>
  <c r="E332" i="45"/>
  <c r="D332" i="45"/>
  <c r="C332" i="45"/>
  <c r="G332" i="45"/>
  <c r="A332" i="45"/>
  <c r="B333" i="45"/>
  <c r="F334" i="44"/>
  <c r="E334" i="44"/>
  <c r="D334" i="44"/>
  <c r="C334" i="44"/>
  <c r="B335" i="44"/>
  <c r="G334" i="44"/>
  <c r="A334" i="44"/>
  <c r="G333" i="45" l="1"/>
  <c r="F333" i="45"/>
  <c r="E333" i="45"/>
  <c r="D333" i="45"/>
  <c r="C333" i="45"/>
  <c r="B334" i="45"/>
  <c r="A333" i="45"/>
  <c r="G335" i="44"/>
  <c r="F335" i="44"/>
  <c r="E335" i="44"/>
  <c r="D335" i="44"/>
  <c r="C335" i="44"/>
  <c r="A335" i="44"/>
  <c r="B336" i="44"/>
  <c r="G334" i="45" l="1"/>
  <c r="F334" i="45"/>
  <c r="E334" i="45"/>
  <c r="D334" i="45"/>
  <c r="A334" i="45"/>
  <c r="B335" i="45"/>
  <c r="C334" i="45"/>
  <c r="G336" i="44"/>
  <c r="F336" i="44"/>
  <c r="E336" i="44"/>
  <c r="D336" i="44"/>
  <c r="A336" i="44"/>
  <c r="C336" i="44"/>
  <c r="B337" i="44"/>
  <c r="B336" i="45" l="1"/>
  <c r="A335" i="45"/>
  <c r="G335" i="45"/>
  <c r="F335" i="45"/>
  <c r="E335" i="45"/>
  <c r="D335" i="45"/>
  <c r="C335" i="45"/>
  <c r="B338" i="44"/>
  <c r="A337" i="44"/>
  <c r="G337" i="44"/>
  <c r="F337" i="44"/>
  <c r="E337" i="44"/>
  <c r="D337" i="44"/>
  <c r="C337" i="44"/>
  <c r="B337" i="45" l="1"/>
  <c r="A336" i="45"/>
  <c r="G336" i="45"/>
  <c r="F336" i="45"/>
  <c r="E336" i="45"/>
  <c r="D336" i="45"/>
  <c r="C336" i="45"/>
  <c r="B339" i="44"/>
  <c r="A338" i="44"/>
  <c r="G338" i="44"/>
  <c r="F338" i="44"/>
  <c r="E338" i="44"/>
  <c r="D338" i="44"/>
  <c r="C338" i="44"/>
  <c r="C337" i="45" l="1"/>
  <c r="B338" i="45"/>
  <c r="A337" i="45"/>
  <c r="G337" i="45"/>
  <c r="D337" i="45"/>
  <c r="F337" i="45"/>
  <c r="E337" i="45"/>
  <c r="C339" i="44"/>
  <c r="B340" i="44"/>
  <c r="A339" i="44"/>
  <c r="G339" i="44"/>
  <c r="F339" i="44"/>
  <c r="D339" i="44"/>
  <c r="E339" i="44"/>
  <c r="D338" i="45" l="1"/>
  <c r="C338" i="45"/>
  <c r="B339" i="45"/>
  <c r="A338" i="45"/>
  <c r="F338" i="45"/>
  <c r="E338" i="45"/>
  <c r="G338" i="45"/>
  <c r="D340" i="44"/>
  <c r="C340" i="44"/>
  <c r="B341" i="44"/>
  <c r="A340" i="44"/>
  <c r="G340" i="44"/>
  <c r="F340" i="44"/>
  <c r="E340" i="44"/>
  <c r="E339" i="45" l="1"/>
  <c r="D339" i="45"/>
  <c r="C339" i="45"/>
  <c r="B340" i="45"/>
  <c r="A339" i="45"/>
  <c r="G339" i="45"/>
  <c r="F339" i="45"/>
  <c r="E341" i="44"/>
  <c r="D341" i="44"/>
  <c r="C341" i="44"/>
  <c r="B342" i="44"/>
  <c r="A341" i="44"/>
  <c r="G341" i="44"/>
  <c r="F341" i="44"/>
  <c r="F340" i="45" l="1"/>
  <c r="E340" i="45"/>
  <c r="D340" i="45"/>
  <c r="C340" i="45"/>
  <c r="B341" i="45"/>
  <c r="G340" i="45"/>
  <c r="A340" i="45"/>
  <c r="F342" i="44"/>
  <c r="E342" i="44"/>
  <c r="D342" i="44"/>
  <c r="C342" i="44"/>
  <c r="B343" i="44"/>
  <c r="G342" i="44"/>
  <c r="A342" i="44"/>
  <c r="G341" i="45" l="1"/>
  <c r="F341" i="45"/>
  <c r="E341" i="45"/>
  <c r="D341" i="45"/>
  <c r="C341" i="45"/>
  <c r="B342" i="45"/>
  <c r="A341" i="45"/>
  <c r="G343" i="44"/>
  <c r="F343" i="44"/>
  <c r="E343" i="44"/>
  <c r="D343" i="44"/>
  <c r="C343" i="44"/>
  <c r="B344" i="44"/>
  <c r="A343" i="44"/>
  <c r="G342" i="45" l="1"/>
  <c r="F342" i="45"/>
  <c r="E342" i="45"/>
  <c r="D342" i="45"/>
  <c r="A342" i="45"/>
  <c r="B343" i="45"/>
  <c r="C342" i="45"/>
  <c r="G344" i="44"/>
  <c r="F344" i="44"/>
  <c r="E344" i="44"/>
  <c r="D344" i="44"/>
  <c r="B345" i="44"/>
  <c r="C344" i="44"/>
  <c r="A344" i="44"/>
  <c r="B344" i="45" l="1"/>
  <c r="A343" i="45"/>
  <c r="G343" i="45"/>
  <c r="F343" i="45"/>
  <c r="E343" i="45"/>
  <c r="C343" i="45"/>
  <c r="D343" i="45"/>
  <c r="B346" i="44"/>
  <c r="A345" i="44"/>
  <c r="G345" i="44"/>
  <c r="F345" i="44"/>
  <c r="E345" i="44"/>
  <c r="C345" i="44"/>
  <c r="D345" i="44"/>
  <c r="B345" i="45" l="1"/>
  <c r="A344" i="45"/>
  <c r="G344" i="45"/>
  <c r="F344" i="45"/>
  <c r="E344" i="45"/>
  <c r="D344" i="45"/>
  <c r="C344" i="45"/>
  <c r="B347" i="44"/>
  <c r="A346" i="44"/>
  <c r="G346" i="44"/>
  <c r="F346" i="44"/>
  <c r="E346" i="44"/>
  <c r="D346" i="44"/>
  <c r="C346" i="44"/>
  <c r="C345" i="45" l="1"/>
  <c r="B346" i="45"/>
  <c r="A345" i="45"/>
  <c r="G345" i="45"/>
  <c r="F345" i="45"/>
  <c r="E345" i="45"/>
  <c r="D345" i="45"/>
  <c r="C347" i="44"/>
  <c r="B348" i="44"/>
  <c r="A347" i="44"/>
  <c r="G347" i="44"/>
  <c r="F347" i="44"/>
  <c r="E347" i="44"/>
  <c r="D347" i="44"/>
  <c r="D346" i="45" l="1"/>
  <c r="C346" i="45"/>
  <c r="B347" i="45"/>
  <c r="A346" i="45"/>
  <c r="F346" i="45"/>
  <c r="E346" i="45"/>
  <c r="G346" i="45"/>
  <c r="D348" i="44"/>
  <c r="C348" i="44"/>
  <c r="B349" i="44"/>
  <c r="A348" i="44"/>
  <c r="G348" i="44"/>
  <c r="F348" i="44"/>
  <c r="E348" i="44"/>
  <c r="E347" i="45" l="1"/>
  <c r="D347" i="45"/>
  <c r="C347" i="45"/>
  <c r="B348" i="45"/>
  <c r="A347" i="45"/>
  <c r="G347" i="45"/>
  <c r="F347" i="45"/>
  <c r="E349" i="44"/>
  <c r="D349" i="44"/>
  <c r="C349" i="44"/>
  <c r="B350" i="44"/>
  <c r="A349" i="44"/>
  <c r="G349" i="44"/>
  <c r="F349" i="44"/>
  <c r="F348" i="45" l="1"/>
  <c r="E348" i="45"/>
  <c r="D348" i="45"/>
  <c r="C348" i="45"/>
  <c r="A348" i="45"/>
  <c r="B349" i="45"/>
  <c r="G348" i="45"/>
  <c r="F350" i="44"/>
  <c r="E350" i="44"/>
  <c r="D350" i="44"/>
  <c r="C350" i="44"/>
  <c r="G350" i="44"/>
  <c r="A350" i="44"/>
  <c r="B351" i="44"/>
  <c r="G349" i="45" l="1"/>
  <c r="F349" i="45"/>
  <c r="E349" i="45"/>
  <c r="D349" i="45"/>
  <c r="C349" i="45"/>
  <c r="A349" i="45"/>
  <c r="B350" i="45"/>
  <c r="G351" i="44"/>
  <c r="F351" i="44"/>
  <c r="E351" i="44"/>
  <c r="D351" i="44"/>
  <c r="C351" i="44"/>
  <c r="A351" i="44"/>
  <c r="B352" i="44"/>
  <c r="G350" i="45" l="1"/>
  <c r="F350" i="45"/>
  <c r="E350" i="45"/>
  <c r="D350" i="45"/>
  <c r="B351" i="45"/>
  <c r="C350" i="45"/>
  <c r="A350" i="45"/>
  <c r="G352" i="44"/>
  <c r="F352" i="44"/>
  <c r="E352" i="44"/>
  <c r="D352" i="44"/>
  <c r="B353" i="44"/>
  <c r="C352" i="44"/>
  <c r="A352" i="44"/>
  <c r="B352" i="45" l="1"/>
  <c r="A351" i="45"/>
  <c r="G351" i="45"/>
  <c r="F351" i="45"/>
  <c r="E351" i="45"/>
  <c r="D351" i="45"/>
  <c r="C351" i="45"/>
  <c r="B354" i="44"/>
  <c r="A353" i="44"/>
  <c r="G353" i="44"/>
  <c r="F353" i="44"/>
  <c r="E353" i="44"/>
  <c r="D353" i="44"/>
  <c r="C353" i="44"/>
  <c r="B353" i="45" l="1"/>
  <c r="A352" i="45"/>
  <c r="G352" i="45"/>
  <c r="F352" i="45"/>
  <c r="C352" i="45"/>
  <c r="E352" i="45"/>
  <c r="D352" i="45"/>
  <c r="B355" i="44"/>
  <c r="A354" i="44"/>
  <c r="G354" i="44"/>
  <c r="F354" i="44"/>
  <c r="C354" i="44"/>
  <c r="E354" i="44"/>
  <c r="D354" i="44"/>
  <c r="C353" i="45" l="1"/>
  <c r="B354" i="45"/>
  <c r="A353" i="45"/>
  <c r="G353" i="45"/>
  <c r="F353" i="45"/>
  <c r="E353" i="45"/>
  <c r="D353" i="45"/>
  <c r="C355" i="44"/>
  <c r="B356" i="44"/>
  <c r="A355" i="44"/>
  <c r="G355" i="44"/>
  <c r="F355" i="44"/>
  <c r="E355" i="44"/>
  <c r="D355" i="44"/>
  <c r="D354" i="45" l="1"/>
  <c r="C354" i="45"/>
  <c r="B355" i="45"/>
  <c r="A354" i="45"/>
  <c r="G354" i="45"/>
  <c r="F354" i="45"/>
  <c r="E354" i="45"/>
  <c r="D356" i="44"/>
  <c r="C356" i="44"/>
  <c r="B357" i="44"/>
  <c r="A356" i="44"/>
  <c r="G356" i="44"/>
  <c r="F356" i="44"/>
  <c r="E356" i="44"/>
  <c r="E355" i="45" l="1"/>
  <c r="D355" i="45"/>
  <c r="C355" i="45"/>
  <c r="B356" i="45"/>
  <c r="A355" i="45"/>
  <c r="G355" i="45"/>
  <c r="F355" i="45"/>
  <c r="E357" i="44"/>
  <c r="D357" i="44"/>
  <c r="C357" i="44"/>
  <c r="B358" i="44"/>
  <c r="A357" i="44"/>
  <c r="G357" i="44"/>
  <c r="F357" i="44"/>
  <c r="F356" i="45" l="1"/>
  <c r="E356" i="45"/>
  <c r="D356" i="45"/>
  <c r="C356" i="45"/>
  <c r="G356" i="45"/>
  <c r="A356" i="45"/>
  <c r="B357" i="45"/>
  <c r="F358" i="44"/>
  <c r="E358" i="44"/>
  <c r="D358" i="44"/>
  <c r="C358" i="44"/>
  <c r="B359" i="44"/>
  <c r="G358" i="44"/>
  <c r="A358" i="44"/>
  <c r="G357" i="45" l="1"/>
  <c r="F357" i="45"/>
  <c r="E357" i="45"/>
  <c r="D357" i="45"/>
  <c r="C357" i="45"/>
  <c r="A357" i="45"/>
  <c r="B358" i="45"/>
  <c r="G359" i="44"/>
  <c r="F359" i="44"/>
  <c r="E359" i="44"/>
  <c r="D359" i="44"/>
  <c r="C359" i="44"/>
  <c r="B360" i="44"/>
  <c r="A359" i="44"/>
  <c r="G358" i="45" l="1"/>
  <c r="F358" i="45"/>
  <c r="E358" i="45"/>
  <c r="D358" i="45"/>
  <c r="A358" i="45"/>
  <c r="B359" i="45"/>
  <c r="C358" i="45"/>
  <c r="G360" i="44"/>
  <c r="F360" i="44"/>
  <c r="E360" i="44"/>
  <c r="D360" i="44"/>
  <c r="A360" i="44"/>
  <c r="B361" i="44"/>
  <c r="C360" i="44"/>
  <c r="B360" i="45" l="1"/>
  <c r="A359" i="45"/>
  <c r="G359" i="45"/>
  <c r="F359" i="45"/>
  <c r="E359" i="45"/>
  <c r="D359" i="45"/>
  <c r="C359" i="45"/>
  <c r="B362" i="44"/>
  <c r="A361" i="44"/>
  <c r="G361" i="44"/>
  <c r="F361" i="44"/>
  <c r="E361" i="44"/>
  <c r="D361" i="44"/>
  <c r="C361" i="44"/>
  <c r="B361" i="45" l="1"/>
  <c r="A360" i="45"/>
  <c r="G360" i="45"/>
  <c r="F360" i="45"/>
  <c r="C360" i="45"/>
  <c r="E360" i="45"/>
  <c r="D360" i="45"/>
  <c r="B363" i="44"/>
  <c r="A362" i="44"/>
  <c r="G362" i="44"/>
  <c r="F362" i="44"/>
  <c r="E362" i="44"/>
  <c r="D362" i="44"/>
  <c r="C362" i="44"/>
  <c r="C361" i="45" l="1"/>
  <c r="B362" i="45"/>
  <c r="A361" i="45"/>
  <c r="G361" i="45"/>
  <c r="D361" i="45"/>
  <c r="E361" i="45"/>
  <c r="F361" i="45"/>
  <c r="C363" i="44"/>
  <c r="B364" i="44"/>
  <c r="A363" i="44"/>
  <c r="G363" i="44"/>
  <c r="D363" i="44"/>
  <c r="E363" i="44"/>
  <c r="F363" i="44"/>
  <c r="D362" i="45" l="1"/>
  <c r="C362" i="45"/>
  <c r="B363" i="45"/>
  <c r="A362" i="45"/>
  <c r="G362" i="45"/>
  <c r="F362" i="45"/>
  <c r="E362" i="45"/>
  <c r="D364" i="44"/>
  <c r="C364" i="44"/>
  <c r="B365" i="44"/>
  <c r="A364" i="44"/>
  <c r="G364" i="44"/>
  <c r="F364" i="44"/>
  <c r="E364" i="44"/>
  <c r="E363" i="45" l="1"/>
  <c r="D363" i="45"/>
  <c r="C363" i="45"/>
  <c r="B364" i="45"/>
  <c r="A363" i="45"/>
  <c r="F363" i="45"/>
  <c r="G363" i="45"/>
  <c r="B366" i="44"/>
  <c r="E365" i="44"/>
  <c r="D365" i="44"/>
  <c r="C365" i="44"/>
  <c r="A365" i="44"/>
  <c r="G365" i="44"/>
  <c r="F365" i="44"/>
  <c r="F364" i="45" l="1"/>
  <c r="E364" i="45"/>
  <c r="D364" i="45"/>
  <c r="C364" i="45"/>
  <c r="A364" i="45"/>
  <c r="B365" i="45"/>
  <c r="G364" i="45"/>
  <c r="G366" i="44"/>
  <c r="F366" i="44"/>
  <c r="E366" i="44"/>
  <c r="D366" i="44"/>
  <c r="C366" i="44"/>
  <c r="A366" i="44"/>
  <c r="B367" i="44"/>
  <c r="G365" i="45" l="1"/>
  <c r="F365" i="45"/>
  <c r="E365" i="45"/>
  <c r="D365" i="45"/>
  <c r="C365" i="45"/>
  <c r="B366" i="45"/>
  <c r="A365" i="45"/>
  <c r="E367" i="44"/>
  <c r="D367" i="44"/>
  <c r="C367" i="44"/>
  <c r="B368" i="44"/>
  <c r="G367" i="44"/>
  <c r="F367" i="44"/>
  <c r="A367" i="44"/>
  <c r="G366" i="45" l="1"/>
  <c r="F366" i="45"/>
  <c r="E366" i="45"/>
  <c r="D366" i="45"/>
  <c r="A366" i="45"/>
  <c r="C366" i="45"/>
  <c r="B367" i="45"/>
  <c r="F368" i="44"/>
  <c r="E368" i="44"/>
  <c r="D368" i="44"/>
  <c r="G368" i="44"/>
  <c r="C368" i="44"/>
  <c r="A368" i="44"/>
  <c r="B369" i="44"/>
  <c r="B368" i="45" l="1"/>
  <c r="A367" i="45"/>
  <c r="G367" i="45"/>
  <c r="F367" i="45"/>
  <c r="E367" i="45"/>
  <c r="C367" i="45"/>
  <c r="D367" i="45"/>
  <c r="G369" i="44"/>
  <c r="F369" i="44"/>
  <c r="E369" i="44"/>
  <c r="D369" i="44"/>
  <c r="C369" i="44"/>
  <c r="B370" i="44"/>
  <c r="A369" i="44"/>
  <c r="B369" i="45" l="1"/>
  <c r="A368" i="45"/>
  <c r="G368" i="45"/>
  <c r="F368" i="45"/>
  <c r="E368" i="45"/>
  <c r="D368" i="45"/>
  <c r="C368" i="45"/>
  <c r="G370" i="44"/>
  <c r="F370" i="44"/>
  <c r="E370" i="44"/>
  <c r="D370" i="44"/>
  <c r="B371" i="44"/>
  <c r="C370" i="44"/>
  <c r="A370" i="44"/>
  <c r="C369" i="45" l="1"/>
  <c r="B370" i="45"/>
  <c r="A369" i="45"/>
  <c r="G369" i="45"/>
  <c r="D369" i="45"/>
  <c r="F369" i="45"/>
  <c r="E369" i="45"/>
  <c r="B372" i="44"/>
  <c r="A371" i="44"/>
  <c r="G371" i="44"/>
  <c r="F371" i="44"/>
  <c r="E371" i="44"/>
  <c r="D371" i="44"/>
  <c r="C371" i="44"/>
  <c r="D370" i="45" l="1"/>
  <c r="C370" i="45"/>
  <c r="B371" i="45"/>
  <c r="A370" i="45"/>
  <c r="E370" i="45"/>
  <c r="G370" i="45"/>
  <c r="F370" i="45"/>
  <c r="B373" i="44"/>
  <c r="A372" i="44"/>
  <c r="G372" i="44"/>
  <c r="F372" i="44"/>
  <c r="D372" i="44"/>
  <c r="C372" i="44"/>
  <c r="E372" i="44"/>
  <c r="E371" i="45" l="1"/>
  <c r="D371" i="45"/>
  <c r="C371" i="45"/>
  <c r="B372" i="45"/>
  <c r="A371" i="45"/>
  <c r="G371" i="45"/>
  <c r="F371" i="45"/>
  <c r="C373" i="44"/>
  <c r="B374" i="44"/>
  <c r="A373" i="44"/>
  <c r="G373" i="44"/>
  <c r="F373" i="44"/>
  <c r="E373" i="44"/>
  <c r="D373" i="44"/>
  <c r="F372" i="45" l="1"/>
  <c r="E372" i="45"/>
  <c r="D372" i="45"/>
  <c r="C372" i="45"/>
  <c r="A372" i="45"/>
  <c r="B373" i="45"/>
  <c r="G372" i="45"/>
  <c r="D374" i="44"/>
  <c r="C374" i="44"/>
  <c r="B375" i="44"/>
  <c r="A374" i="44"/>
  <c r="F374" i="44"/>
  <c r="E374" i="44"/>
  <c r="G374" i="44"/>
  <c r="G373" i="45" l="1"/>
  <c r="F373" i="45"/>
  <c r="E373" i="45"/>
  <c r="D373" i="45"/>
  <c r="C373" i="45"/>
  <c r="B374" i="45"/>
  <c r="A373" i="45"/>
  <c r="E375" i="44"/>
  <c r="D375" i="44"/>
  <c r="C375" i="44"/>
  <c r="B376" i="44"/>
  <c r="A375" i="44"/>
  <c r="G375" i="44"/>
  <c r="F375" i="44"/>
  <c r="G374" i="45" l="1"/>
  <c r="F374" i="45"/>
  <c r="E374" i="45"/>
  <c r="D374" i="45"/>
  <c r="B375" i="45"/>
  <c r="C374" i="45"/>
  <c r="A374" i="45"/>
  <c r="F376" i="44"/>
  <c r="E376" i="44"/>
  <c r="D376" i="44"/>
  <c r="C376" i="44"/>
  <c r="B377" i="44"/>
  <c r="G376" i="44"/>
  <c r="A376" i="44"/>
  <c r="B376" i="45" l="1"/>
  <c r="A375" i="45"/>
  <c r="G375" i="45"/>
  <c r="F375" i="45"/>
  <c r="E375" i="45"/>
  <c r="C375" i="45"/>
  <c r="D375" i="45"/>
  <c r="G377" i="44"/>
  <c r="F377" i="44"/>
  <c r="E377" i="44"/>
  <c r="D377" i="44"/>
  <c r="C377" i="44"/>
  <c r="A377" i="44"/>
  <c r="B378" i="44"/>
  <c r="B377" i="45" l="1"/>
  <c r="A376" i="45"/>
  <c r="G376" i="45"/>
  <c r="F376" i="45"/>
  <c r="D376" i="45"/>
  <c r="C376" i="45"/>
  <c r="E376" i="45"/>
  <c r="G378" i="44"/>
  <c r="F378" i="44"/>
  <c r="E378" i="44"/>
  <c r="D378" i="44"/>
  <c r="A378" i="44"/>
  <c r="B379" i="44"/>
  <c r="C378" i="44"/>
  <c r="C377" i="45" l="1"/>
  <c r="B378" i="45"/>
  <c r="A377" i="45"/>
  <c r="G377" i="45"/>
  <c r="F377" i="45"/>
  <c r="D377" i="45"/>
  <c r="E377" i="45"/>
  <c r="B380" i="44"/>
  <c r="A379" i="44"/>
  <c r="G379" i="44"/>
  <c r="F379" i="44"/>
  <c r="E379" i="44"/>
  <c r="D379" i="44"/>
  <c r="C379" i="44"/>
  <c r="D378" i="45" l="1"/>
  <c r="C378" i="45"/>
  <c r="B379" i="45"/>
  <c r="A378" i="45"/>
  <c r="E378" i="45"/>
  <c r="G378" i="45"/>
  <c r="F378" i="45"/>
  <c r="B381" i="44"/>
  <c r="A380" i="44"/>
  <c r="G380" i="44"/>
  <c r="F380" i="44"/>
  <c r="E380" i="44"/>
  <c r="D380" i="44"/>
  <c r="C380" i="44"/>
  <c r="E379" i="45" l="1"/>
  <c r="D379" i="45"/>
  <c r="C379" i="45"/>
  <c r="B380" i="45"/>
  <c r="A379" i="45"/>
  <c r="F379" i="45"/>
  <c r="G379" i="45"/>
  <c r="C381" i="44"/>
  <c r="B382" i="44"/>
  <c r="A381" i="44"/>
  <c r="G381" i="44"/>
  <c r="D381" i="44"/>
  <c r="F381" i="44"/>
  <c r="E381" i="44"/>
  <c r="F380" i="45" l="1"/>
  <c r="E380" i="45"/>
  <c r="D380" i="45"/>
  <c r="C380" i="45"/>
  <c r="B381" i="45"/>
  <c r="G380" i="45"/>
  <c r="A380" i="45"/>
  <c r="D382" i="44"/>
  <c r="C382" i="44"/>
  <c r="B383" i="44"/>
  <c r="A382" i="44"/>
  <c r="G382" i="44"/>
  <c r="F382" i="44"/>
  <c r="E382" i="44"/>
  <c r="G381" i="45" l="1"/>
  <c r="F381" i="45"/>
  <c r="E381" i="45"/>
  <c r="D381" i="45"/>
  <c r="C381" i="45"/>
  <c r="A381" i="45"/>
  <c r="B382" i="45"/>
  <c r="E383" i="44"/>
  <c r="D383" i="44"/>
  <c r="C383" i="44"/>
  <c r="B384" i="44"/>
  <c r="A383" i="44"/>
  <c r="G383" i="44"/>
  <c r="F383" i="44"/>
  <c r="G382" i="45" l="1"/>
  <c r="F382" i="45"/>
  <c r="E382" i="45"/>
  <c r="D382" i="45"/>
  <c r="C382" i="45"/>
  <c r="B383" i="45"/>
  <c r="A382" i="45"/>
  <c r="F384" i="44"/>
  <c r="E384" i="44"/>
  <c r="D384" i="44"/>
  <c r="C384" i="44"/>
  <c r="B385" i="44"/>
  <c r="G384" i="44"/>
  <c r="A384" i="44"/>
  <c r="B384" i="45" l="1"/>
  <c r="A383" i="45"/>
  <c r="G383" i="45"/>
  <c r="F383" i="45"/>
  <c r="E383" i="45"/>
  <c r="D383" i="45"/>
  <c r="C383" i="45"/>
  <c r="G385" i="44"/>
  <c r="F385" i="44"/>
  <c r="E385" i="44"/>
  <c r="D385" i="44"/>
  <c r="C385" i="44"/>
  <c r="B386" i="44"/>
  <c r="A385" i="44"/>
  <c r="B385" i="45" l="1"/>
  <c r="A384" i="45"/>
  <c r="G384" i="45"/>
  <c r="F384" i="45"/>
  <c r="D384" i="45"/>
  <c r="C384" i="45"/>
  <c r="E384" i="45"/>
  <c r="G386" i="44"/>
  <c r="F386" i="44"/>
  <c r="E386" i="44"/>
  <c r="D386" i="44"/>
  <c r="B387" i="44"/>
  <c r="C386" i="44"/>
  <c r="A386" i="44"/>
  <c r="C385" i="45" l="1"/>
  <c r="B386" i="45"/>
  <c r="A385" i="45"/>
  <c r="G385" i="45"/>
  <c r="E385" i="45"/>
  <c r="F385" i="45"/>
  <c r="D385" i="45"/>
  <c r="B388" i="44"/>
  <c r="A387" i="44"/>
  <c r="G387" i="44"/>
  <c r="F387" i="44"/>
  <c r="E387" i="44"/>
  <c r="D387" i="44"/>
  <c r="C387" i="44"/>
  <c r="D386" i="45" l="1"/>
  <c r="C386" i="45"/>
  <c r="B387" i="45"/>
  <c r="A386" i="45"/>
  <c r="G386" i="45"/>
  <c r="F386" i="45"/>
  <c r="E386" i="45"/>
  <c r="B389" i="44"/>
  <c r="A388" i="44"/>
  <c r="G388" i="44"/>
  <c r="F388" i="44"/>
  <c r="E388" i="44"/>
  <c r="D388" i="44"/>
  <c r="C388" i="44"/>
  <c r="E387" i="45" l="1"/>
  <c r="D387" i="45"/>
  <c r="C387" i="45"/>
  <c r="B388" i="45"/>
  <c r="A387" i="45"/>
  <c r="F387" i="45"/>
  <c r="G387" i="45"/>
  <c r="C389" i="44"/>
  <c r="B390" i="44"/>
  <c r="A389" i="44"/>
  <c r="G389" i="44"/>
  <c r="F389" i="44"/>
  <c r="E389" i="44"/>
  <c r="D389" i="44"/>
  <c r="F388" i="45" l="1"/>
  <c r="E388" i="45"/>
  <c r="D388" i="45"/>
  <c r="C388" i="45"/>
  <c r="G388" i="45"/>
  <c r="B389" i="45"/>
  <c r="A388" i="45"/>
  <c r="D390" i="44"/>
  <c r="C390" i="44"/>
  <c r="B391" i="44"/>
  <c r="A390" i="44"/>
  <c r="G390" i="44"/>
  <c r="F390" i="44"/>
  <c r="E390" i="44"/>
  <c r="G389" i="45" l="1"/>
  <c r="F389" i="45"/>
  <c r="E389" i="45"/>
  <c r="D389" i="45"/>
  <c r="C389" i="45"/>
  <c r="B390" i="45"/>
  <c r="A389" i="45"/>
  <c r="E391" i="44"/>
  <c r="D391" i="44"/>
  <c r="C391" i="44"/>
  <c r="B392" i="44"/>
  <c r="A391" i="44"/>
  <c r="G391" i="44"/>
  <c r="F391" i="44"/>
  <c r="G390" i="45" l="1"/>
  <c r="F390" i="45"/>
  <c r="E390" i="45"/>
  <c r="D390" i="45"/>
  <c r="C390" i="45"/>
  <c r="B391" i="45"/>
  <c r="A390" i="45"/>
  <c r="F392" i="44"/>
  <c r="E392" i="44"/>
  <c r="D392" i="44"/>
  <c r="C392" i="44"/>
  <c r="G392" i="44"/>
  <c r="A392" i="44"/>
  <c r="B393" i="44"/>
  <c r="B392" i="45" l="1"/>
  <c r="A391" i="45"/>
  <c r="G391" i="45"/>
  <c r="F391" i="45"/>
  <c r="E391" i="45"/>
  <c r="D391" i="45"/>
  <c r="C391" i="45"/>
  <c r="G393" i="44"/>
  <c r="F393" i="44"/>
  <c r="E393" i="44"/>
  <c r="D393" i="44"/>
  <c r="C393" i="44"/>
  <c r="A393" i="44"/>
  <c r="B394" i="44"/>
  <c r="B393" i="45" l="1"/>
  <c r="A392" i="45"/>
  <c r="G392" i="45"/>
  <c r="F392" i="45"/>
  <c r="C392" i="45"/>
  <c r="E392" i="45"/>
  <c r="D392" i="45"/>
  <c r="G394" i="44"/>
  <c r="F394" i="44"/>
  <c r="E394" i="44"/>
  <c r="D394" i="44"/>
  <c r="B395" i="44"/>
  <c r="C394" i="44"/>
  <c r="A394" i="44"/>
  <c r="C393" i="45" l="1"/>
  <c r="B394" i="45"/>
  <c r="A393" i="45"/>
  <c r="G393" i="45"/>
  <c r="E393" i="45"/>
  <c r="D393" i="45"/>
  <c r="F393" i="45"/>
  <c r="B396" i="44"/>
  <c r="A395" i="44"/>
  <c r="G395" i="44"/>
  <c r="F395" i="44"/>
  <c r="E395" i="44"/>
  <c r="D395" i="44"/>
  <c r="C395" i="44"/>
  <c r="D394" i="45" l="1"/>
  <c r="C394" i="45"/>
  <c r="B395" i="45"/>
  <c r="A394" i="45"/>
  <c r="F394" i="45"/>
  <c r="G394" i="45"/>
  <c r="E394" i="45"/>
  <c r="B397" i="44"/>
  <c r="A396" i="44"/>
  <c r="G396" i="44"/>
  <c r="F396" i="44"/>
  <c r="C396" i="44"/>
  <c r="E396" i="44"/>
  <c r="D396" i="44"/>
  <c r="E395" i="45" l="1"/>
  <c r="D395" i="45"/>
  <c r="C395" i="45"/>
  <c r="B396" i="45"/>
  <c r="A395" i="45"/>
  <c r="F395" i="45"/>
  <c r="G395" i="45"/>
  <c r="C397" i="44"/>
  <c r="B398" i="44"/>
  <c r="A397" i="44"/>
  <c r="G397" i="44"/>
  <c r="F397" i="44"/>
  <c r="E397" i="44"/>
  <c r="D397" i="44"/>
  <c r="F396" i="45" l="1"/>
  <c r="E396" i="45"/>
  <c r="D396" i="45"/>
  <c r="C396" i="45"/>
  <c r="G396" i="45"/>
  <c r="A396" i="45"/>
  <c r="B397" i="45"/>
  <c r="D398" i="44"/>
  <c r="C398" i="44"/>
  <c r="B399" i="44"/>
  <c r="A398" i="44"/>
  <c r="G398" i="44"/>
  <c r="F398" i="44"/>
  <c r="E398" i="44"/>
  <c r="G397" i="45" l="1"/>
  <c r="F397" i="45"/>
  <c r="E397" i="45"/>
  <c r="D397" i="45"/>
  <c r="C397" i="45"/>
  <c r="A397" i="45"/>
  <c r="B398" i="45"/>
  <c r="E399" i="44"/>
  <c r="D399" i="44"/>
  <c r="C399" i="44"/>
  <c r="B400" i="44"/>
  <c r="A399" i="44"/>
  <c r="G399" i="44"/>
  <c r="F399" i="44"/>
  <c r="G398" i="45" l="1"/>
  <c r="F398" i="45"/>
  <c r="E398" i="45"/>
  <c r="D398" i="45"/>
  <c r="A398" i="45"/>
  <c r="B399" i="45"/>
  <c r="C398" i="45"/>
  <c r="F400" i="44"/>
  <c r="E400" i="44"/>
  <c r="D400" i="44"/>
  <c r="C400" i="44"/>
  <c r="B401" i="44"/>
  <c r="G400" i="44"/>
  <c r="A400" i="44"/>
  <c r="B400" i="45" l="1"/>
  <c r="A399" i="45"/>
  <c r="G399" i="45"/>
  <c r="F399" i="45"/>
  <c r="E399" i="45"/>
  <c r="D399" i="45"/>
  <c r="C399" i="45"/>
  <c r="G401" i="44"/>
  <c r="F401" i="44"/>
  <c r="E401" i="44"/>
  <c r="D401" i="44"/>
  <c r="C401" i="44"/>
  <c r="B402" i="44"/>
  <c r="A401" i="44"/>
  <c r="B401" i="45" l="1"/>
  <c r="A400" i="45"/>
  <c r="G400" i="45"/>
  <c r="F400" i="45"/>
  <c r="E400" i="45"/>
  <c r="D400" i="45"/>
  <c r="C400" i="45"/>
  <c r="G402" i="44"/>
  <c r="F402" i="44"/>
  <c r="E402" i="44"/>
  <c r="D402" i="44"/>
  <c r="A402" i="44"/>
  <c r="B403" i="44"/>
  <c r="C402" i="44"/>
  <c r="C401" i="45" l="1"/>
  <c r="B402" i="45"/>
  <c r="A401" i="45"/>
  <c r="G401" i="45"/>
  <c r="E401" i="45"/>
  <c r="F401" i="45"/>
  <c r="D401" i="45"/>
  <c r="B404" i="44"/>
  <c r="A403" i="44"/>
  <c r="G403" i="44"/>
  <c r="F403" i="44"/>
  <c r="E403" i="44"/>
  <c r="D403" i="44"/>
  <c r="C403" i="44"/>
  <c r="D402" i="45" l="1"/>
  <c r="C402" i="45"/>
  <c r="B403" i="45"/>
  <c r="A402" i="45"/>
  <c r="F402" i="45"/>
  <c r="E402" i="45"/>
  <c r="G402" i="45"/>
  <c r="E404" i="44"/>
  <c r="C404" i="44"/>
  <c r="D404" i="44"/>
  <c r="A404" i="44"/>
  <c r="B405" i="44"/>
  <c r="G404" i="44"/>
  <c r="F404" i="44"/>
  <c r="E403" i="45" l="1"/>
  <c r="D403" i="45"/>
  <c r="C403" i="45"/>
  <c r="B404" i="45"/>
  <c r="A403" i="45"/>
  <c r="G403" i="45"/>
  <c r="F403" i="45"/>
  <c r="F405" i="44"/>
  <c r="D405" i="44"/>
  <c r="C405" i="44"/>
  <c r="B406" i="44"/>
  <c r="G405" i="44"/>
  <c r="E405" i="44"/>
  <c r="A405" i="44"/>
  <c r="G404" i="45" l="1"/>
  <c r="F404" i="45"/>
  <c r="E404" i="45"/>
  <c r="D404" i="45"/>
  <c r="C404" i="45"/>
  <c r="B405" i="45"/>
  <c r="A404" i="45"/>
  <c r="G406" i="44"/>
  <c r="E406" i="44"/>
  <c r="D406" i="44"/>
  <c r="A406" i="44"/>
  <c r="B407" i="44"/>
  <c r="C406" i="44"/>
  <c r="F406" i="44"/>
  <c r="G405" i="45" l="1"/>
  <c r="F405" i="45"/>
  <c r="E405" i="45"/>
  <c r="D405" i="45"/>
  <c r="B406" i="45"/>
  <c r="C405" i="45"/>
  <c r="A405" i="45"/>
  <c r="F407" i="44"/>
  <c r="E407" i="44"/>
  <c r="B408" i="44"/>
  <c r="G407" i="44"/>
  <c r="D407" i="44"/>
  <c r="C407" i="44"/>
  <c r="A407" i="44"/>
  <c r="B407" i="45" l="1"/>
  <c r="A406" i="45"/>
  <c r="G406" i="45"/>
  <c r="F406" i="45"/>
  <c r="E406" i="45"/>
  <c r="D406" i="45"/>
  <c r="C406" i="45"/>
  <c r="B409" i="44"/>
  <c r="A408" i="44"/>
  <c r="G408" i="44"/>
  <c r="F408" i="44"/>
  <c r="E408" i="44"/>
  <c r="D408" i="44"/>
  <c r="C408" i="44"/>
  <c r="B408" i="45" l="1"/>
  <c r="A407" i="45"/>
  <c r="G407" i="45"/>
  <c r="F407" i="45"/>
  <c r="E407" i="45"/>
  <c r="D407" i="45"/>
  <c r="C407" i="45"/>
  <c r="G409" i="44"/>
  <c r="F409" i="44"/>
  <c r="E409" i="44"/>
  <c r="D409" i="44"/>
  <c r="C409" i="44"/>
  <c r="A409" i="44"/>
  <c r="B410" i="44"/>
  <c r="C408" i="45" l="1"/>
  <c r="B409" i="45"/>
  <c r="A408" i="45"/>
  <c r="G408" i="45"/>
  <c r="F408" i="45"/>
  <c r="E408" i="45"/>
  <c r="D408" i="45"/>
  <c r="C410" i="44"/>
  <c r="B411" i="44"/>
  <c r="A410" i="44"/>
  <c r="G410" i="44"/>
  <c r="F410" i="44"/>
  <c r="E410" i="44"/>
  <c r="D410" i="44"/>
  <c r="D409" i="45" l="1"/>
  <c r="C409" i="45"/>
  <c r="B410" i="45"/>
  <c r="A409" i="45"/>
  <c r="E409" i="45"/>
  <c r="G409" i="45"/>
  <c r="F409" i="45"/>
  <c r="D411" i="44"/>
  <c r="B412" i="44"/>
  <c r="A411" i="44"/>
  <c r="F411" i="44"/>
  <c r="E411" i="44"/>
  <c r="C411" i="44"/>
  <c r="G411" i="44"/>
  <c r="E410" i="45" l="1"/>
  <c r="D410" i="45"/>
  <c r="C410" i="45"/>
  <c r="B411" i="45"/>
  <c r="A410" i="45"/>
  <c r="G410" i="45"/>
  <c r="F410" i="45"/>
  <c r="E412" i="44"/>
  <c r="C412" i="44"/>
  <c r="B413" i="44"/>
  <c r="G412" i="44"/>
  <c r="F412" i="44"/>
  <c r="D412" i="44"/>
  <c r="A412" i="44"/>
  <c r="F411" i="45" l="1"/>
  <c r="E411" i="45"/>
  <c r="D411" i="45"/>
  <c r="C411" i="45"/>
  <c r="G411" i="45"/>
  <c r="A411" i="45"/>
  <c r="B412" i="45"/>
  <c r="F413" i="44"/>
  <c r="D413" i="44"/>
  <c r="C413" i="44"/>
  <c r="E413" i="44"/>
  <c r="A413" i="44"/>
  <c r="B414" i="44"/>
  <c r="G413" i="44"/>
  <c r="G412" i="45" l="1"/>
  <c r="F412" i="45"/>
  <c r="E412" i="45"/>
  <c r="D412" i="45"/>
  <c r="C412" i="45"/>
  <c r="A412" i="45"/>
  <c r="B413" i="45"/>
  <c r="G414" i="44"/>
  <c r="E414" i="44"/>
  <c r="D414" i="44"/>
  <c r="B415" i="44"/>
  <c r="F414" i="44"/>
  <c r="C414" i="44"/>
  <c r="A414" i="44"/>
  <c r="G413" i="45" l="1"/>
  <c r="F413" i="45"/>
  <c r="E413" i="45"/>
  <c r="D413" i="45"/>
  <c r="B414" i="45"/>
  <c r="C413" i="45"/>
  <c r="A413" i="45"/>
  <c r="F415" i="44"/>
  <c r="E415" i="44"/>
  <c r="C415" i="44"/>
  <c r="A415" i="44"/>
  <c r="G415" i="44"/>
  <c r="D415" i="44"/>
  <c r="B416" i="44"/>
  <c r="B415" i="45" l="1"/>
  <c r="A414" i="45"/>
  <c r="G414" i="45"/>
  <c r="F414" i="45"/>
  <c r="E414" i="45"/>
  <c r="D414" i="45"/>
  <c r="C414" i="45"/>
  <c r="B417" i="44"/>
  <c r="A416" i="44"/>
  <c r="G416" i="44"/>
  <c r="F416" i="44"/>
  <c r="E416" i="44"/>
  <c r="D416" i="44"/>
  <c r="C416" i="44"/>
  <c r="B416" i="45" l="1"/>
  <c r="A415" i="45"/>
  <c r="G415" i="45"/>
  <c r="F415" i="45"/>
  <c r="C415" i="45"/>
  <c r="E415" i="45"/>
  <c r="D415" i="45"/>
  <c r="G417" i="44"/>
  <c r="C417" i="44"/>
  <c r="A417" i="44"/>
  <c r="B418" i="44"/>
  <c r="F417" i="44"/>
  <c r="E417" i="44"/>
  <c r="D417" i="44"/>
  <c r="C416" i="45" l="1"/>
  <c r="B417" i="45"/>
  <c r="A416" i="45"/>
  <c r="G416" i="45"/>
  <c r="F416" i="45"/>
  <c r="E416" i="45"/>
  <c r="D416" i="45"/>
  <c r="C418" i="44"/>
  <c r="B419" i="44"/>
  <c r="A418" i="44"/>
  <c r="G418" i="44"/>
  <c r="F418" i="44"/>
  <c r="E418" i="44"/>
  <c r="D418" i="44"/>
  <c r="D417" i="45" l="1"/>
  <c r="C417" i="45"/>
  <c r="B418" i="45"/>
  <c r="A417" i="45"/>
  <c r="G417" i="45"/>
  <c r="F417" i="45"/>
  <c r="E417" i="45"/>
  <c r="D419" i="44"/>
  <c r="B420" i="44"/>
  <c r="A419" i="44"/>
  <c r="G419" i="44"/>
  <c r="F419" i="44"/>
  <c r="E419" i="44"/>
  <c r="C419" i="44"/>
  <c r="E418" i="45" l="1"/>
  <c r="D418" i="45"/>
  <c r="C418" i="45"/>
  <c r="B419" i="45"/>
  <c r="A418" i="45"/>
  <c r="G418" i="45"/>
  <c r="F418" i="45"/>
  <c r="E420" i="44"/>
  <c r="C420" i="44"/>
  <c r="G420" i="44"/>
  <c r="F420" i="44"/>
  <c r="D420" i="44"/>
  <c r="A420" i="44"/>
  <c r="B421" i="44"/>
  <c r="F419" i="45" l="1"/>
  <c r="E419" i="45"/>
  <c r="D419" i="45"/>
  <c r="C419" i="45"/>
  <c r="B420" i="45"/>
  <c r="G419" i="45"/>
  <c r="A419" i="45"/>
  <c r="F421" i="44"/>
  <c r="D421" i="44"/>
  <c r="C421" i="44"/>
  <c r="B422" i="44"/>
  <c r="G421" i="44"/>
  <c r="A421" i="44"/>
  <c r="E421" i="44"/>
  <c r="G420" i="45" l="1"/>
  <c r="F420" i="45"/>
  <c r="E420" i="45"/>
  <c r="D420" i="45"/>
  <c r="C420" i="45"/>
  <c r="B421" i="45"/>
  <c r="A420" i="45"/>
  <c r="G422" i="44"/>
  <c r="E422" i="44"/>
  <c r="D422" i="44"/>
  <c r="F422" i="44"/>
  <c r="C422" i="44"/>
  <c r="A422" i="44"/>
  <c r="B423" i="44"/>
  <c r="G421" i="45" l="1"/>
  <c r="F421" i="45"/>
  <c r="E421" i="45"/>
  <c r="D421" i="45"/>
  <c r="A421" i="45"/>
  <c r="C421" i="45"/>
  <c r="B422" i="45"/>
  <c r="F423" i="44"/>
  <c r="E423" i="44"/>
  <c r="B424" i="44"/>
  <c r="G423" i="44"/>
  <c r="D423" i="44"/>
  <c r="C423" i="44"/>
  <c r="A423" i="44"/>
  <c r="B423" i="45" l="1"/>
  <c r="A422" i="45"/>
  <c r="G422" i="45"/>
  <c r="F422" i="45"/>
  <c r="E422" i="45"/>
  <c r="D422" i="45"/>
  <c r="C422" i="45"/>
  <c r="B425" i="44"/>
  <c r="A424" i="44"/>
  <c r="G424" i="44"/>
  <c r="F424" i="44"/>
  <c r="D424" i="44"/>
  <c r="C424" i="44"/>
  <c r="E424" i="44"/>
  <c r="B424" i="45" l="1"/>
  <c r="A423" i="45"/>
  <c r="G423" i="45"/>
  <c r="F423" i="45"/>
  <c r="E423" i="45"/>
  <c r="D423" i="45"/>
  <c r="C423" i="45"/>
  <c r="G425" i="44"/>
  <c r="B426" i="44"/>
  <c r="F425" i="44"/>
  <c r="E425" i="44"/>
  <c r="D425" i="44"/>
  <c r="C425" i="44"/>
  <c r="A425" i="44"/>
  <c r="C424" i="45" l="1"/>
  <c r="B425" i="45"/>
  <c r="A424" i="45"/>
  <c r="G424" i="45"/>
  <c r="D424" i="45"/>
  <c r="F424" i="45"/>
  <c r="E424" i="45"/>
  <c r="C426" i="44"/>
  <c r="B427" i="44"/>
  <c r="A426" i="44"/>
  <c r="D426" i="44"/>
  <c r="G426" i="44"/>
  <c r="F426" i="44"/>
  <c r="E426" i="44"/>
  <c r="D425" i="45" l="1"/>
  <c r="C425" i="45"/>
  <c r="B426" i="45"/>
  <c r="A425" i="45"/>
  <c r="G425" i="45"/>
  <c r="F425" i="45"/>
  <c r="E425" i="45"/>
  <c r="D427" i="44"/>
  <c r="B428" i="44"/>
  <c r="A427" i="44"/>
  <c r="G427" i="44"/>
  <c r="F427" i="44"/>
  <c r="E427" i="44"/>
  <c r="C427" i="44"/>
  <c r="E426" i="45" l="1"/>
  <c r="D426" i="45"/>
  <c r="C426" i="45"/>
  <c r="B427" i="45"/>
  <c r="A426" i="45"/>
  <c r="G426" i="45"/>
  <c r="F426" i="45"/>
  <c r="E428" i="44"/>
  <c r="C428" i="44"/>
  <c r="A428" i="44"/>
  <c r="B429" i="44"/>
  <c r="G428" i="44"/>
  <c r="F428" i="44"/>
  <c r="D428" i="44"/>
  <c r="F427" i="45" l="1"/>
  <c r="E427" i="45"/>
  <c r="D427" i="45"/>
  <c r="C427" i="45"/>
  <c r="A427" i="45"/>
  <c r="B428" i="45"/>
  <c r="G427" i="45"/>
  <c r="F429" i="44"/>
  <c r="D429" i="44"/>
  <c r="C429" i="44"/>
  <c r="G429" i="44"/>
  <c r="E429" i="44"/>
  <c r="A429" i="44"/>
  <c r="B430" i="44"/>
  <c r="G428" i="45" l="1"/>
  <c r="F428" i="45"/>
  <c r="E428" i="45"/>
  <c r="D428" i="45"/>
  <c r="C428" i="45"/>
  <c r="B429" i="45"/>
  <c r="A428" i="45"/>
  <c r="G430" i="44"/>
  <c r="E430" i="44"/>
  <c r="D430" i="44"/>
  <c r="A430" i="44"/>
  <c r="B431" i="44"/>
  <c r="C430" i="44"/>
  <c r="F430" i="44"/>
  <c r="G429" i="45" l="1"/>
  <c r="F429" i="45"/>
  <c r="E429" i="45"/>
  <c r="D429" i="45"/>
  <c r="B430" i="45"/>
  <c r="C429" i="45"/>
  <c r="A429" i="45"/>
  <c r="F431" i="44"/>
  <c r="E431" i="44"/>
  <c r="G431" i="44"/>
  <c r="D431" i="44"/>
  <c r="C431" i="44"/>
  <c r="A431" i="44"/>
  <c r="B432" i="44"/>
  <c r="B431" i="45" l="1"/>
  <c r="A430" i="45"/>
  <c r="G430" i="45"/>
  <c r="F430" i="45"/>
  <c r="E430" i="45"/>
  <c r="C430" i="45"/>
  <c r="D430" i="45"/>
  <c r="B433" i="44"/>
  <c r="A432" i="44"/>
  <c r="G432" i="44"/>
  <c r="F432" i="44"/>
  <c r="E432" i="44"/>
  <c r="D432" i="44"/>
  <c r="C432" i="44"/>
  <c r="B432" i="45" l="1"/>
  <c r="A431" i="45"/>
  <c r="G431" i="45"/>
  <c r="F431" i="45"/>
  <c r="E431" i="45"/>
  <c r="D431" i="45"/>
  <c r="C431" i="45"/>
  <c r="G433" i="44"/>
  <c r="E433" i="44"/>
  <c r="D433" i="44"/>
  <c r="C433" i="44"/>
  <c r="A433" i="44"/>
  <c r="B434" i="44"/>
  <c r="F433" i="44"/>
  <c r="C432" i="45" l="1"/>
  <c r="B433" i="45"/>
  <c r="A432" i="45"/>
  <c r="G432" i="45"/>
  <c r="F432" i="45"/>
  <c r="E432" i="45"/>
  <c r="D432" i="45"/>
  <c r="C434" i="44"/>
  <c r="B435" i="44"/>
  <c r="A434" i="44"/>
  <c r="G434" i="44"/>
  <c r="F434" i="44"/>
  <c r="E434" i="44"/>
  <c r="D434" i="44"/>
  <c r="D433" i="45" l="1"/>
  <c r="C433" i="45"/>
  <c r="B434" i="45"/>
  <c r="A433" i="45"/>
  <c r="E433" i="45"/>
  <c r="F433" i="45"/>
  <c r="G433" i="45"/>
  <c r="D435" i="44"/>
  <c r="B436" i="44"/>
  <c r="A435" i="44"/>
  <c r="E435" i="44"/>
  <c r="C435" i="44"/>
  <c r="F435" i="44"/>
  <c r="G435" i="44"/>
  <c r="E434" i="45" l="1"/>
  <c r="D434" i="45"/>
  <c r="C434" i="45"/>
  <c r="B435" i="45"/>
  <c r="A434" i="45"/>
  <c r="G434" i="45"/>
  <c r="F434" i="45"/>
  <c r="E436" i="44"/>
  <c r="C436" i="44"/>
  <c r="B437" i="44"/>
  <c r="G436" i="44"/>
  <c r="F436" i="44"/>
  <c r="D436" i="44"/>
  <c r="A436" i="44"/>
  <c r="F435" i="45" l="1"/>
  <c r="E435" i="45"/>
  <c r="D435" i="45"/>
  <c r="C435" i="45"/>
  <c r="B436" i="45"/>
  <c r="G435" i="45"/>
  <c r="A435" i="45"/>
  <c r="F437" i="44"/>
  <c r="D437" i="44"/>
  <c r="C437" i="44"/>
  <c r="A437" i="44"/>
  <c r="B438" i="44"/>
  <c r="G437" i="44"/>
  <c r="E437" i="44"/>
  <c r="G436" i="45" l="1"/>
  <c r="F436" i="45"/>
  <c r="E436" i="45"/>
  <c r="D436" i="45"/>
  <c r="C436" i="45"/>
  <c r="A436" i="45"/>
  <c r="B437" i="45"/>
  <c r="G438" i="44"/>
  <c r="E438" i="44"/>
  <c r="D438" i="44"/>
  <c r="B439" i="44"/>
  <c r="F438" i="44"/>
  <c r="C438" i="44"/>
  <c r="A438" i="44"/>
  <c r="G437" i="45" l="1"/>
  <c r="F437" i="45"/>
  <c r="E437" i="45"/>
  <c r="D437" i="45"/>
  <c r="B438" i="45"/>
  <c r="A437" i="45"/>
  <c r="C437" i="45"/>
  <c r="F439" i="44"/>
  <c r="E439" i="44"/>
  <c r="A439" i="44"/>
  <c r="B440" i="44"/>
  <c r="G439" i="44"/>
  <c r="D439" i="44"/>
  <c r="C439" i="44"/>
  <c r="B439" i="45" l="1"/>
  <c r="A438" i="45"/>
  <c r="G438" i="45"/>
  <c r="F438" i="45"/>
  <c r="E438" i="45"/>
  <c r="D438" i="45"/>
  <c r="C438" i="45"/>
  <c r="B441" i="44"/>
  <c r="A440" i="44"/>
  <c r="G440" i="44"/>
  <c r="F440" i="44"/>
  <c r="E440" i="44"/>
  <c r="D440" i="44"/>
  <c r="C440" i="44"/>
  <c r="B440" i="45" l="1"/>
  <c r="A439" i="45"/>
  <c r="G439" i="45"/>
  <c r="F439" i="45"/>
  <c r="D439" i="45"/>
  <c r="C439" i="45"/>
  <c r="E439" i="45"/>
  <c r="G441" i="44"/>
  <c r="A441" i="44"/>
  <c r="B442" i="44"/>
  <c r="F441" i="44"/>
  <c r="E441" i="44"/>
  <c r="D441" i="44"/>
  <c r="C441" i="44"/>
  <c r="C440" i="45" l="1"/>
  <c r="B441" i="45"/>
  <c r="A440" i="45"/>
  <c r="G440" i="45"/>
  <c r="F440" i="45"/>
  <c r="E440" i="45"/>
  <c r="D440" i="45"/>
  <c r="C442" i="44"/>
  <c r="B443" i="44"/>
  <c r="A442" i="44"/>
  <c r="F442" i="44"/>
  <c r="E442" i="44"/>
  <c r="D442" i="44"/>
  <c r="G442" i="44"/>
  <c r="D441" i="45" l="1"/>
  <c r="C441" i="45"/>
  <c r="B442" i="45"/>
  <c r="A441" i="45"/>
  <c r="G441" i="45"/>
  <c r="F441" i="45"/>
  <c r="E441" i="45"/>
  <c r="D443" i="44"/>
  <c r="B444" i="44"/>
  <c r="A443" i="44"/>
  <c r="G443" i="44"/>
  <c r="F443" i="44"/>
  <c r="E443" i="44"/>
  <c r="C443" i="44"/>
  <c r="E442" i="45" l="1"/>
  <c r="D442" i="45"/>
  <c r="C442" i="45"/>
  <c r="B443" i="45"/>
  <c r="A442" i="45"/>
  <c r="F442" i="45"/>
  <c r="G442" i="45"/>
  <c r="E444" i="44"/>
  <c r="C444" i="44"/>
  <c r="F444" i="44"/>
  <c r="D444" i="44"/>
  <c r="A444" i="44"/>
  <c r="G444" i="44"/>
  <c r="B445" i="44"/>
  <c r="F443" i="45" l="1"/>
  <c r="E443" i="45"/>
  <c r="D443" i="45"/>
  <c r="C443" i="45"/>
  <c r="B444" i="45"/>
  <c r="G443" i="45"/>
  <c r="A443" i="45"/>
  <c r="F445" i="44"/>
  <c r="D445" i="44"/>
  <c r="C445" i="44"/>
  <c r="B446" i="44"/>
  <c r="G445" i="44"/>
  <c r="E445" i="44"/>
  <c r="A445" i="44"/>
  <c r="G444" i="45" l="1"/>
  <c r="F444" i="45"/>
  <c r="E444" i="45"/>
  <c r="D444" i="45"/>
  <c r="C444" i="45"/>
  <c r="B445" i="45"/>
  <c r="A444" i="45"/>
  <c r="G446" i="44"/>
  <c r="E446" i="44"/>
  <c r="D446" i="44"/>
  <c r="C446" i="44"/>
  <c r="A446" i="44"/>
  <c r="B447" i="44"/>
  <c r="F446" i="44"/>
  <c r="G445" i="45" l="1"/>
  <c r="F445" i="45"/>
  <c r="E445" i="45"/>
  <c r="D445" i="45"/>
  <c r="C445" i="45"/>
  <c r="A445" i="45"/>
  <c r="B446" i="45"/>
  <c r="F447" i="44"/>
  <c r="E447" i="44"/>
  <c r="B448" i="44"/>
  <c r="G447" i="44"/>
  <c r="D447" i="44"/>
  <c r="C447" i="44"/>
  <c r="A447" i="44"/>
  <c r="B447" i="45" l="1"/>
  <c r="A446" i="45"/>
  <c r="G446" i="45"/>
  <c r="F446" i="45"/>
  <c r="E446" i="45"/>
  <c r="C446" i="45"/>
  <c r="D446" i="45"/>
  <c r="B449" i="44"/>
  <c r="A448" i="44"/>
  <c r="G448" i="44"/>
  <c r="F448" i="44"/>
  <c r="C448" i="44"/>
  <c r="E448" i="44"/>
  <c r="D448" i="44"/>
  <c r="B448" i="45" l="1"/>
  <c r="A447" i="45"/>
  <c r="G447" i="45"/>
  <c r="F447" i="45"/>
  <c r="E447" i="45"/>
  <c r="D447" i="45"/>
  <c r="C447" i="45"/>
  <c r="G449" i="44"/>
  <c r="B450" i="44"/>
  <c r="F449" i="44"/>
  <c r="E449" i="44"/>
  <c r="D449" i="44"/>
  <c r="C449" i="44"/>
  <c r="A449" i="44"/>
  <c r="C448" i="45" l="1"/>
  <c r="B449" i="45"/>
  <c r="A448" i="45"/>
  <c r="G448" i="45"/>
  <c r="E448" i="45"/>
  <c r="D448" i="45"/>
  <c r="F448" i="45"/>
  <c r="C450" i="44"/>
  <c r="B451" i="44"/>
  <c r="A450" i="44"/>
  <c r="G450" i="44"/>
  <c r="D450" i="44"/>
  <c r="F450" i="44"/>
  <c r="E450" i="44"/>
  <c r="D449" i="45" l="1"/>
  <c r="C449" i="45"/>
  <c r="B450" i="45"/>
  <c r="A449" i="45"/>
  <c r="G449" i="45"/>
  <c r="E449" i="45"/>
  <c r="F449" i="45"/>
  <c r="D451" i="44"/>
  <c r="B452" i="44"/>
  <c r="A451" i="44"/>
  <c r="G451" i="44"/>
  <c r="F451" i="44"/>
  <c r="E451" i="44"/>
  <c r="C451" i="44"/>
  <c r="E450" i="45" l="1"/>
  <c r="D450" i="45"/>
  <c r="C450" i="45"/>
  <c r="B451" i="45"/>
  <c r="A450" i="45"/>
  <c r="G450" i="45"/>
  <c r="F450" i="45"/>
  <c r="E452" i="44"/>
  <c r="C452" i="44"/>
  <c r="B453" i="44"/>
  <c r="G452" i="44"/>
  <c r="F452" i="44"/>
  <c r="D452" i="44"/>
  <c r="A452" i="44"/>
  <c r="F451" i="45" l="1"/>
  <c r="E451" i="45"/>
  <c r="D451" i="45"/>
  <c r="C451" i="45"/>
  <c r="G451" i="45"/>
  <c r="A451" i="45"/>
  <c r="B452" i="45"/>
  <c r="F453" i="44"/>
  <c r="D453" i="44"/>
  <c r="C453" i="44"/>
  <c r="G453" i="44"/>
  <c r="E453" i="44"/>
  <c r="A453" i="44"/>
  <c r="B454" i="44"/>
  <c r="G452" i="45" l="1"/>
  <c r="F452" i="45"/>
  <c r="E452" i="45"/>
  <c r="D452" i="45"/>
  <c r="C452" i="45"/>
  <c r="B453" i="45"/>
  <c r="A452" i="45"/>
  <c r="G454" i="44"/>
  <c r="E454" i="44"/>
  <c r="D454" i="44"/>
  <c r="B455" i="44"/>
  <c r="F454" i="44"/>
  <c r="C454" i="44"/>
  <c r="A454" i="44"/>
  <c r="G453" i="45" l="1"/>
  <c r="F453" i="45"/>
  <c r="E453" i="45"/>
  <c r="D453" i="45"/>
  <c r="B454" i="45"/>
  <c r="C453" i="45"/>
  <c r="A453" i="45"/>
  <c r="F455" i="44"/>
  <c r="E455" i="44"/>
  <c r="D455" i="44"/>
  <c r="C455" i="44"/>
  <c r="A455" i="44"/>
  <c r="B456" i="44"/>
  <c r="G455" i="44"/>
  <c r="B455" i="45" l="1"/>
  <c r="A454" i="45"/>
  <c r="G454" i="45"/>
  <c r="F454" i="45"/>
  <c r="E454" i="45"/>
  <c r="D454" i="45"/>
  <c r="C454" i="45"/>
  <c r="B457" i="44"/>
  <c r="A456" i="44"/>
  <c r="G456" i="44"/>
  <c r="F456" i="44"/>
  <c r="E456" i="44"/>
  <c r="D456" i="44"/>
  <c r="C456" i="44"/>
  <c r="B456" i="45" l="1"/>
  <c r="A455" i="45"/>
  <c r="G455" i="45"/>
  <c r="F455" i="45"/>
  <c r="E455" i="45"/>
  <c r="D455" i="45"/>
  <c r="C455" i="45"/>
  <c r="G457" i="44"/>
  <c r="D457" i="44"/>
  <c r="C457" i="44"/>
  <c r="A457" i="44"/>
  <c r="B458" i="44"/>
  <c r="F457" i="44"/>
  <c r="E457" i="44"/>
  <c r="C456" i="45" l="1"/>
  <c r="B457" i="45"/>
  <c r="A456" i="45"/>
  <c r="G456" i="45"/>
  <c r="F456" i="45"/>
  <c r="E456" i="45"/>
  <c r="D456" i="45"/>
  <c r="C458" i="44"/>
  <c r="B459" i="44"/>
  <c r="A458" i="44"/>
  <c r="G458" i="44"/>
  <c r="F458" i="44"/>
  <c r="E458" i="44"/>
  <c r="D458" i="44"/>
  <c r="D457" i="45" l="1"/>
  <c r="C457" i="45"/>
  <c r="B458" i="45"/>
  <c r="A457" i="45"/>
  <c r="F457" i="45"/>
  <c r="E457" i="45"/>
  <c r="G457" i="45"/>
  <c r="D459" i="44"/>
  <c r="B460" i="44"/>
  <c r="A459" i="44"/>
  <c r="C459" i="44"/>
  <c r="F459" i="44"/>
  <c r="E459" i="44"/>
  <c r="G459" i="44"/>
  <c r="E458" i="45" l="1"/>
  <c r="D458" i="45"/>
  <c r="C458" i="45"/>
  <c r="B459" i="45"/>
  <c r="A458" i="45"/>
  <c r="G458" i="45"/>
  <c r="F458" i="45"/>
  <c r="E460" i="44"/>
  <c r="C460" i="44"/>
  <c r="G460" i="44"/>
  <c r="F460" i="44"/>
  <c r="D460" i="44"/>
  <c r="A460" i="44"/>
  <c r="B461" i="44"/>
  <c r="F459" i="45" l="1"/>
  <c r="E459" i="45"/>
  <c r="D459" i="45"/>
  <c r="C459" i="45"/>
  <c r="B460" i="45"/>
  <c r="G459" i="45"/>
  <c r="A459" i="45"/>
  <c r="F461" i="44"/>
  <c r="D461" i="44"/>
  <c r="C461" i="44"/>
  <c r="A461" i="44"/>
  <c r="B462" i="44"/>
  <c r="G461" i="44"/>
  <c r="E461" i="44"/>
  <c r="G460" i="45" l="1"/>
  <c r="F460" i="45"/>
  <c r="E460" i="45"/>
  <c r="D460" i="45"/>
  <c r="C460" i="45"/>
  <c r="A460" i="45"/>
  <c r="B461" i="45"/>
  <c r="G462" i="44"/>
  <c r="E462" i="44"/>
  <c r="D462" i="44"/>
  <c r="F462" i="44"/>
  <c r="C462" i="44"/>
  <c r="A462" i="44"/>
  <c r="B463" i="44"/>
  <c r="G461" i="45" l="1"/>
  <c r="F461" i="45"/>
  <c r="E461" i="45"/>
  <c r="D461" i="45"/>
  <c r="A461" i="45"/>
  <c r="B462" i="45"/>
  <c r="C461" i="45"/>
  <c r="F463" i="44"/>
  <c r="E463" i="44"/>
  <c r="A463" i="44"/>
  <c r="B464" i="44"/>
  <c r="G463" i="44"/>
  <c r="D463" i="44"/>
  <c r="C463" i="44"/>
  <c r="B463" i="45" l="1"/>
  <c r="A462" i="45"/>
  <c r="G462" i="45"/>
  <c r="F462" i="45"/>
  <c r="E462" i="45"/>
  <c r="D462" i="45"/>
  <c r="C462" i="45"/>
  <c r="B465" i="44"/>
  <c r="A464" i="44"/>
  <c r="G464" i="44"/>
  <c r="F464" i="44"/>
  <c r="E464" i="44"/>
  <c r="D464" i="44"/>
  <c r="C464" i="44"/>
  <c r="B464" i="45" l="1"/>
  <c r="A463" i="45"/>
  <c r="G463" i="45"/>
  <c r="F463" i="45"/>
  <c r="E463" i="45"/>
  <c r="D463" i="45"/>
  <c r="C463" i="45"/>
  <c r="G465" i="44"/>
  <c r="B466" i="44"/>
  <c r="F465" i="44"/>
  <c r="E465" i="44"/>
  <c r="A465" i="44"/>
  <c r="D465" i="44"/>
  <c r="C465" i="44"/>
  <c r="C464" i="45" l="1"/>
  <c r="B465" i="45"/>
  <c r="A464" i="45"/>
  <c r="G464" i="45"/>
  <c r="F464" i="45"/>
  <c r="E464" i="45"/>
  <c r="D464" i="45"/>
  <c r="C466" i="44"/>
  <c r="B467" i="44"/>
  <c r="A466" i="44"/>
  <c r="E466" i="44"/>
  <c r="D466" i="44"/>
  <c r="G466" i="44"/>
  <c r="F466" i="44"/>
  <c r="D465" i="45" l="1"/>
  <c r="C465" i="45"/>
  <c r="B466" i="45"/>
  <c r="A465" i="45"/>
  <c r="G465" i="45"/>
  <c r="F465" i="45"/>
  <c r="E465" i="45"/>
  <c r="D467" i="44"/>
  <c r="B468" i="44"/>
  <c r="A467" i="44"/>
  <c r="G467" i="44"/>
  <c r="F467" i="44"/>
  <c r="E467" i="44"/>
  <c r="C467" i="44"/>
  <c r="E466" i="45" l="1"/>
  <c r="D466" i="45"/>
  <c r="C466" i="45"/>
  <c r="B467" i="45"/>
  <c r="A466" i="45"/>
  <c r="G466" i="45"/>
  <c r="F466" i="45"/>
  <c r="E468" i="44"/>
  <c r="C468" i="44"/>
  <c r="D468" i="44"/>
  <c r="A468" i="44"/>
  <c r="B469" i="44"/>
  <c r="G468" i="44"/>
  <c r="F468" i="44"/>
  <c r="F467" i="45" l="1"/>
  <c r="E467" i="45"/>
  <c r="D467" i="45"/>
  <c r="C467" i="45"/>
  <c r="B468" i="45"/>
  <c r="G467" i="45"/>
  <c r="A467" i="45"/>
  <c r="F469" i="44"/>
  <c r="D469" i="44"/>
  <c r="C469" i="44"/>
  <c r="B470" i="44"/>
  <c r="G469" i="44"/>
  <c r="E469" i="44"/>
  <c r="A469" i="44"/>
  <c r="G468" i="45" l="1"/>
  <c r="F468" i="45"/>
  <c r="E468" i="45"/>
  <c r="D468" i="45"/>
  <c r="C468" i="45"/>
  <c r="B469" i="45"/>
  <c r="A468" i="45"/>
  <c r="G470" i="44"/>
  <c r="E470" i="44"/>
  <c r="D470" i="44"/>
  <c r="A470" i="44"/>
  <c r="B471" i="44"/>
  <c r="F470" i="44"/>
  <c r="C470" i="44"/>
  <c r="G469" i="45" l="1"/>
  <c r="F469" i="45"/>
  <c r="E469" i="45"/>
  <c r="D469" i="45"/>
  <c r="B470" i="45"/>
  <c r="C469" i="45"/>
  <c r="A469" i="45"/>
  <c r="F471" i="44"/>
  <c r="E471" i="44"/>
  <c r="B472" i="44"/>
  <c r="G471" i="44"/>
  <c r="D471" i="44"/>
  <c r="C471" i="44"/>
  <c r="A471" i="44"/>
  <c r="B471" i="45" l="1"/>
  <c r="A470" i="45"/>
  <c r="G470" i="45"/>
  <c r="F470" i="45"/>
  <c r="E470" i="45"/>
  <c r="D470" i="45"/>
  <c r="C470" i="45"/>
  <c r="B473" i="44"/>
  <c r="A472" i="44"/>
  <c r="G472" i="44"/>
  <c r="F472" i="44"/>
  <c r="E472" i="44"/>
  <c r="D472" i="44"/>
  <c r="C472" i="44"/>
  <c r="B472" i="45" l="1"/>
  <c r="A471" i="45"/>
  <c r="G471" i="45"/>
  <c r="F471" i="45"/>
  <c r="E471" i="45"/>
  <c r="D471" i="45"/>
  <c r="C471" i="45"/>
  <c r="G473" i="44"/>
  <c r="F473" i="44"/>
  <c r="E473" i="44"/>
  <c r="D473" i="44"/>
  <c r="C473" i="44"/>
  <c r="A473" i="44"/>
  <c r="B474" i="44"/>
  <c r="C472" i="45" l="1"/>
  <c r="B473" i="45"/>
  <c r="A472" i="45"/>
  <c r="G472" i="45"/>
  <c r="F472" i="45"/>
  <c r="E472" i="45"/>
  <c r="D472" i="45"/>
  <c r="C474" i="44"/>
  <c r="B475" i="44"/>
  <c r="A474" i="44"/>
  <c r="G474" i="44"/>
  <c r="F474" i="44"/>
  <c r="D474" i="44"/>
  <c r="E474" i="44"/>
  <c r="D473" i="45" l="1"/>
  <c r="C473" i="45"/>
  <c r="B474" i="45"/>
  <c r="A473" i="45"/>
  <c r="F473" i="45"/>
  <c r="E473" i="45"/>
  <c r="G473" i="45"/>
  <c r="D475" i="44"/>
  <c r="B476" i="44"/>
  <c r="A475" i="44"/>
  <c r="F475" i="44"/>
  <c r="E475" i="44"/>
  <c r="C475" i="44"/>
  <c r="G475" i="44"/>
  <c r="E474" i="45" l="1"/>
  <c r="D474" i="45"/>
  <c r="C474" i="45"/>
  <c r="B475" i="45"/>
  <c r="A474" i="45"/>
  <c r="G474" i="45"/>
  <c r="F474" i="45"/>
  <c r="E476" i="44"/>
  <c r="C476" i="44"/>
  <c r="B477" i="44"/>
  <c r="G476" i="44"/>
  <c r="F476" i="44"/>
  <c r="D476" i="44"/>
  <c r="A476" i="44"/>
  <c r="F475" i="45" l="1"/>
  <c r="E475" i="45"/>
  <c r="D475" i="45"/>
  <c r="C475" i="45"/>
  <c r="G475" i="45"/>
  <c r="A475" i="45"/>
  <c r="B476" i="45"/>
  <c r="F477" i="44"/>
  <c r="D477" i="44"/>
  <c r="C477" i="44"/>
  <c r="E477" i="44"/>
  <c r="A477" i="44"/>
  <c r="B478" i="44"/>
  <c r="G477" i="44"/>
  <c r="G476" i="45" l="1"/>
  <c r="F476" i="45"/>
  <c r="E476" i="45"/>
  <c r="D476" i="45"/>
  <c r="C476" i="45"/>
  <c r="A476" i="45"/>
  <c r="B477" i="45"/>
  <c r="G478" i="44"/>
  <c r="E478" i="44"/>
  <c r="D478" i="44"/>
  <c r="B479" i="44"/>
  <c r="F478" i="44"/>
  <c r="C478" i="44"/>
  <c r="A478" i="44"/>
  <c r="G477" i="45" l="1"/>
  <c r="F477" i="45"/>
  <c r="E477" i="45"/>
  <c r="D477" i="45"/>
  <c r="B478" i="45"/>
  <c r="C477" i="45"/>
  <c r="A477" i="45"/>
  <c r="F479" i="44"/>
  <c r="E479" i="44"/>
  <c r="C479" i="44"/>
  <c r="A479" i="44"/>
  <c r="D479" i="44"/>
  <c r="B480" i="44"/>
  <c r="G479" i="44"/>
  <c r="B479" i="45" l="1"/>
  <c r="A478" i="45"/>
  <c r="G478" i="45"/>
  <c r="F478" i="45"/>
  <c r="E478" i="45"/>
  <c r="D478" i="45"/>
  <c r="C478" i="45"/>
  <c r="B481" i="44"/>
  <c r="A480" i="44"/>
  <c r="G480" i="44"/>
  <c r="F480" i="44"/>
  <c r="E480" i="44"/>
  <c r="D480" i="44"/>
  <c r="C480" i="44"/>
  <c r="B480" i="45" l="1"/>
  <c r="A479" i="45"/>
  <c r="G479" i="45"/>
  <c r="F479" i="45"/>
  <c r="C479" i="45"/>
  <c r="E479" i="45"/>
  <c r="D479" i="45"/>
  <c r="G481" i="44"/>
  <c r="C481" i="44"/>
  <c r="A481" i="44"/>
  <c r="B482" i="44"/>
  <c r="F481" i="44"/>
  <c r="E481" i="44"/>
  <c r="D481" i="44"/>
  <c r="C480" i="45" l="1"/>
  <c r="B481" i="45"/>
  <c r="A480" i="45"/>
  <c r="G480" i="45"/>
  <c r="F480" i="45"/>
  <c r="E480" i="45"/>
  <c r="D480" i="45"/>
  <c r="C482" i="44"/>
  <c r="B483" i="44"/>
  <c r="A482" i="44"/>
  <c r="G482" i="44"/>
  <c r="F482" i="44"/>
  <c r="E482" i="44"/>
  <c r="D482" i="44"/>
  <c r="D481" i="45" l="1"/>
  <c r="C481" i="45"/>
  <c r="B482" i="45"/>
  <c r="A481" i="45"/>
  <c r="G481" i="45"/>
  <c r="F481" i="45"/>
  <c r="E481" i="45"/>
  <c r="D483" i="44"/>
  <c r="B484" i="44"/>
  <c r="A483" i="44"/>
  <c r="G483" i="44"/>
  <c r="F483" i="44"/>
  <c r="E483" i="44"/>
  <c r="C483" i="44"/>
  <c r="E482" i="45" l="1"/>
  <c r="D482" i="45"/>
  <c r="C482" i="45"/>
  <c r="B483" i="45"/>
  <c r="A482" i="45"/>
  <c r="F482" i="45"/>
  <c r="G482" i="45"/>
  <c r="E484" i="44"/>
  <c r="C484" i="44"/>
  <c r="G484" i="44"/>
  <c r="F484" i="44"/>
  <c r="D484" i="44"/>
  <c r="A484" i="44"/>
  <c r="B485" i="44"/>
  <c r="F483" i="45" l="1"/>
  <c r="E483" i="45"/>
  <c r="D483" i="45"/>
  <c r="C483" i="45"/>
  <c r="B484" i="45"/>
  <c r="G483" i="45"/>
  <c r="A483" i="45"/>
  <c r="F485" i="44"/>
  <c r="D485" i="44"/>
  <c r="C485" i="44"/>
  <c r="B486" i="44"/>
  <c r="G485" i="44"/>
  <c r="A485" i="44"/>
  <c r="E485" i="44"/>
  <c r="G484" i="45" l="1"/>
  <c r="F484" i="45"/>
  <c r="E484" i="45"/>
  <c r="D484" i="45"/>
  <c r="C484" i="45"/>
  <c r="B485" i="45"/>
  <c r="A484" i="45"/>
  <c r="G486" i="44"/>
  <c r="E486" i="44"/>
  <c r="D486" i="44"/>
  <c r="F486" i="44"/>
  <c r="C486" i="44"/>
  <c r="A486" i="44"/>
  <c r="B487" i="44"/>
  <c r="G485" i="45" l="1"/>
  <c r="F485" i="45"/>
  <c r="E485" i="45"/>
  <c r="D485" i="45"/>
  <c r="A485" i="45"/>
  <c r="C485" i="45"/>
  <c r="B486" i="45"/>
  <c r="F487" i="44"/>
  <c r="E487" i="44"/>
  <c r="B488" i="44"/>
  <c r="G487" i="44"/>
  <c r="D487" i="44"/>
  <c r="C487" i="44"/>
  <c r="A487" i="44"/>
  <c r="B487" i="45" l="1"/>
  <c r="A486" i="45"/>
  <c r="G486" i="45"/>
  <c r="F486" i="45"/>
  <c r="E486" i="45"/>
  <c r="D486" i="45"/>
  <c r="C486" i="45"/>
  <c r="B489" i="44"/>
  <c r="A488" i="44"/>
  <c r="G488" i="44"/>
  <c r="F488" i="44"/>
  <c r="D488" i="44"/>
  <c r="C488" i="44"/>
  <c r="E488" i="44"/>
  <c r="B488" i="45" l="1"/>
  <c r="A487" i="45"/>
  <c r="G487" i="45"/>
  <c r="F487" i="45"/>
  <c r="E487" i="45"/>
  <c r="D487" i="45"/>
  <c r="C487" i="45"/>
  <c r="G489" i="44"/>
  <c r="B490" i="44"/>
  <c r="F489" i="44"/>
  <c r="E489" i="44"/>
  <c r="D489" i="44"/>
  <c r="A489" i="44"/>
  <c r="C489" i="44"/>
  <c r="C488" i="45" l="1"/>
  <c r="B489" i="45"/>
  <c r="A488" i="45"/>
  <c r="G488" i="45"/>
  <c r="D488" i="45"/>
  <c r="F488" i="45"/>
  <c r="E488" i="45"/>
  <c r="C490" i="44"/>
  <c r="B491" i="44"/>
  <c r="A490" i="44"/>
  <c r="D490" i="44"/>
  <c r="G490" i="44"/>
  <c r="F490" i="44"/>
  <c r="E490" i="44"/>
  <c r="D489" i="45" l="1"/>
  <c r="C489" i="45"/>
  <c r="B490" i="45"/>
  <c r="A489" i="45"/>
  <c r="G489" i="45"/>
  <c r="F489" i="45"/>
  <c r="E489" i="45"/>
  <c r="D491" i="44"/>
  <c r="B492" i="44"/>
  <c r="A491" i="44"/>
  <c r="G491" i="44"/>
  <c r="F491" i="44"/>
  <c r="E491" i="44"/>
  <c r="C491" i="44"/>
  <c r="E490" i="45" l="1"/>
  <c r="D490" i="45"/>
  <c r="C490" i="45"/>
  <c r="B491" i="45"/>
  <c r="A490" i="45"/>
  <c r="G490" i="45"/>
  <c r="F490" i="45"/>
  <c r="E492" i="44"/>
  <c r="C492" i="44"/>
  <c r="A492" i="44"/>
  <c r="B493" i="44"/>
  <c r="G492" i="44"/>
  <c r="F492" i="44"/>
  <c r="D492" i="44"/>
  <c r="F491" i="45" l="1"/>
  <c r="E491" i="45"/>
  <c r="D491" i="45"/>
  <c r="C491" i="45"/>
  <c r="A491" i="45"/>
  <c r="B492" i="45"/>
  <c r="G491" i="45"/>
  <c r="F493" i="44"/>
  <c r="D493" i="44"/>
  <c r="C493" i="44"/>
  <c r="G493" i="44"/>
  <c r="E493" i="44"/>
  <c r="A493" i="44"/>
  <c r="B494" i="44"/>
  <c r="G492" i="45" l="1"/>
  <c r="F492" i="45"/>
  <c r="E492" i="45"/>
  <c r="D492" i="45"/>
  <c r="C492" i="45"/>
  <c r="B493" i="45"/>
  <c r="A492" i="45"/>
  <c r="G494" i="44"/>
  <c r="E494" i="44"/>
  <c r="D494" i="44"/>
  <c r="A494" i="44"/>
  <c r="B495" i="44"/>
  <c r="F494" i="44"/>
  <c r="C494" i="44"/>
  <c r="G493" i="45" l="1"/>
  <c r="F493" i="45"/>
  <c r="E493" i="45"/>
  <c r="D493" i="45"/>
  <c r="B494" i="45"/>
  <c r="C493" i="45"/>
  <c r="A493" i="45"/>
  <c r="F495" i="44"/>
  <c r="E495" i="44"/>
  <c r="G495" i="44"/>
  <c r="D495" i="44"/>
  <c r="C495" i="44"/>
  <c r="A495" i="44"/>
  <c r="B496" i="44"/>
  <c r="B495" i="45" l="1"/>
  <c r="A494" i="45"/>
  <c r="G494" i="45"/>
  <c r="F494" i="45"/>
  <c r="E494" i="45"/>
  <c r="C494" i="45"/>
  <c r="D494" i="45"/>
  <c r="B497" i="44"/>
  <c r="A496" i="44"/>
  <c r="G496" i="44"/>
  <c r="F496" i="44"/>
  <c r="E496" i="44"/>
  <c r="D496" i="44"/>
  <c r="C496" i="44"/>
  <c r="B496" i="45" l="1"/>
  <c r="A495" i="45"/>
  <c r="G495" i="45"/>
  <c r="F495" i="45"/>
  <c r="E495" i="45"/>
  <c r="D495" i="45"/>
  <c r="C495" i="45"/>
  <c r="G497" i="44"/>
  <c r="E497" i="44"/>
  <c r="D497" i="44"/>
  <c r="C497" i="44"/>
  <c r="A497" i="44"/>
  <c r="B498" i="44"/>
  <c r="F497" i="44"/>
  <c r="C496" i="45" l="1"/>
  <c r="B497" i="45"/>
  <c r="A496" i="45"/>
  <c r="G496" i="45"/>
  <c r="F496" i="45"/>
  <c r="E496" i="45"/>
  <c r="D496" i="45"/>
  <c r="E498" i="44"/>
  <c r="D498" i="44"/>
  <c r="C498" i="44"/>
  <c r="B499" i="44"/>
  <c r="A498" i="44"/>
  <c r="G498" i="44"/>
  <c r="F498" i="44"/>
  <c r="D497" i="45" l="1"/>
  <c r="C497" i="45"/>
  <c r="B498" i="45"/>
  <c r="A497" i="45"/>
  <c r="E497" i="45"/>
  <c r="G497" i="45"/>
  <c r="F497" i="45"/>
  <c r="F499" i="44"/>
  <c r="E499" i="44"/>
  <c r="D499" i="44"/>
  <c r="B500" i="44"/>
  <c r="A499" i="44"/>
  <c r="G499" i="44"/>
  <c r="C499" i="44"/>
  <c r="E498" i="45" l="1"/>
  <c r="D498" i="45"/>
  <c r="C498" i="45"/>
  <c r="B499" i="45"/>
  <c r="A498" i="45"/>
  <c r="G498" i="45"/>
  <c r="F498" i="45"/>
  <c r="G500" i="44"/>
  <c r="F500" i="44"/>
  <c r="E500" i="44"/>
  <c r="C500" i="44"/>
  <c r="D500" i="44"/>
  <c r="A500" i="44"/>
  <c r="F499" i="45" l="1"/>
  <c r="E499" i="45"/>
  <c r="D499" i="45"/>
  <c r="C499" i="45"/>
  <c r="B500" i="45"/>
  <c r="G499" i="45"/>
  <c r="A499" i="45"/>
  <c r="G500" i="45" l="1"/>
  <c r="F500" i="45"/>
  <c r="E500" i="45"/>
  <c r="D500" i="45"/>
  <c r="C500" i="45"/>
  <c r="A500" i="45"/>
  <c r="I35" i="13" l="1"/>
  <c r="I34" i="13"/>
  <c r="I33" i="13"/>
  <c r="I31" i="13"/>
  <c r="L18" i="13"/>
  <c r="K18" i="13" s="1"/>
  <c r="J18" i="13"/>
  <c r="I18" i="13" s="1"/>
  <c r="L17" i="13"/>
  <c r="K17" i="13" s="1"/>
  <c r="J17" i="13"/>
  <c r="I17" i="13" s="1"/>
  <c r="L16" i="13"/>
  <c r="K16" i="13" s="1"/>
  <c r="J16" i="13"/>
  <c r="I16" i="13" s="1"/>
  <c r="L15" i="13"/>
  <c r="K15" i="13" s="1"/>
  <c r="J15" i="13"/>
  <c r="I15" i="13" s="1"/>
  <c r="L14" i="13"/>
  <c r="J14" i="13"/>
  <c r="L21" i="13"/>
  <c r="K21" i="13" s="1"/>
  <c r="L20" i="13"/>
  <c r="K20" i="13" s="1"/>
  <c r="L19" i="13"/>
  <c r="K19" i="13" s="1"/>
  <c r="B18" i="43"/>
  <c r="B17" i="43"/>
  <c r="A17" i="43"/>
  <c r="B16" i="43"/>
  <c r="A16" i="43"/>
  <c r="B15" i="43"/>
  <c r="A15" i="43"/>
  <c r="D8" i="43"/>
  <c r="D9" i="43" s="1"/>
  <c r="B15" i="42"/>
  <c r="D15" i="42" s="1"/>
  <c r="D8" i="42"/>
  <c r="D9" i="42" s="1"/>
  <c r="E16" i="41"/>
  <c r="D16" i="41"/>
  <c r="F16" i="41" s="1"/>
  <c r="B16" i="41"/>
  <c r="E15" i="41"/>
  <c r="D15" i="41"/>
  <c r="C15" i="41"/>
  <c r="B15" i="41"/>
  <c r="A15" i="41"/>
  <c r="D9" i="41"/>
  <c r="D8" i="41"/>
  <c r="I14" i="13" l="1"/>
  <c r="K14" i="13"/>
  <c r="B19" i="43"/>
  <c r="A18" i="43"/>
  <c r="D18" i="43"/>
  <c r="F18" i="43" s="1"/>
  <c r="E18" i="43"/>
  <c r="D16" i="43"/>
  <c r="F16" i="43" s="1"/>
  <c r="E17" i="43"/>
  <c r="D17" i="43"/>
  <c r="F17" i="43" s="1"/>
  <c r="D15" i="43"/>
  <c r="F15" i="43" s="1"/>
  <c r="C15" i="43"/>
  <c r="E16" i="43"/>
  <c r="E15" i="43"/>
  <c r="F15" i="42"/>
  <c r="E15" i="42"/>
  <c r="B16" i="42"/>
  <c r="A15" i="42"/>
  <c r="C15" i="42"/>
  <c r="G15" i="42"/>
  <c r="G15" i="41"/>
  <c r="C16" i="41"/>
  <c r="B17" i="41"/>
  <c r="A16" i="41"/>
  <c r="G16" i="41"/>
  <c r="F15" i="41"/>
  <c r="B20" i="43" l="1"/>
  <c r="A19" i="43"/>
  <c r="D19" i="43"/>
  <c r="F19" i="43" s="1"/>
  <c r="E19" i="43"/>
  <c r="G15" i="43"/>
  <c r="C16" i="43" s="1"/>
  <c r="G16" i="43" s="1"/>
  <c r="C17" i="43" s="1"/>
  <c r="G17" i="43" s="1"/>
  <c r="C18" i="43" s="1"/>
  <c r="G18" i="43" s="1"/>
  <c r="C19" i="43" s="1"/>
  <c r="G19" i="43" s="1"/>
  <c r="B17" i="42"/>
  <c r="A16" i="42"/>
  <c r="D16" i="42"/>
  <c r="F16" i="42" s="1"/>
  <c r="C16" i="42"/>
  <c r="G16" i="42" s="1"/>
  <c r="E16" i="42"/>
  <c r="D17" i="41"/>
  <c r="F17" i="41" s="1"/>
  <c r="B18" i="41"/>
  <c r="A17" i="41"/>
  <c r="E17" i="41"/>
  <c r="C17" i="41"/>
  <c r="G17" i="41" s="1"/>
  <c r="C20" i="43" l="1"/>
  <c r="B21" i="43"/>
  <c r="A20" i="43"/>
  <c r="E20" i="43"/>
  <c r="G20" i="43" s="1"/>
  <c r="D20" i="43"/>
  <c r="F20" i="43" s="1"/>
  <c r="C17" i="42"/>
  <c r="B18" i="42"/>
  <c r="D17" i="42"/>
  <c r="F17" i="42" s="1"/>
  <c r="E17" i="42"/>
  <c r="G17" i="42" s="1"/>
  <c r="A17" i="42"/>
  <c r="E18" i="41"/>
  <c r="C18" i="41"/>
  <c r="G18" i="41" s="1"/>
  <c r="B19" i="41"/>
  <c r="A18" i="41"/>
  <c r="F18" i="41"/>
  <c r="D18" i="41"/>
  <c r="D21" i="43" l="1"/>
  <c r="F21" i="43" s="1"/>
  <c r="C21" i="43"/>
  <c r="B22" i="43"/>
  <c r="A21" i="43"/>
  <c r="E21" i="43"/>
  <c r="G21" i="43" s="1"/>
  <c r="B19" i="42"/>
  <c r="A18" i="42"/>
  <c r="D18" i="42"/>
  <c r="F18" i="42" s="1"/>
  <c r="C18" i="42"/>
  <c r="E18" i="42"/>
  <c r="G18" i="42" s="1"/>
  <c r="D19" i="41"/>
  <c r="F19" i="41" s="1"/>
  <c r="C19" i="41"/>
  <c r="E19" i="41"/>
  <c r="G19" i="41" s="1"/>
  <c r="A19" i="41"/>
  <c r="B20" i="41"/>
  <c r="E22" i="43" l="1"/>
  <c r="D22" i="43"/>
  <c r="F22" i="43" s="1"/>
  <c r="C22" i="43"/>
  <c r="G22" i="43" s="1"/>
  <c r="B23" i="43"/>
  <c r="A22" i="43"/>
  <c r="B20" i="42"/>
  <c r="A19" i="42"/>
  <c r="E19" i="42"/>
  <c r="D19" i="42"/>
  <c r="G19" i="42"/>
  <c r="F19" i="42"/>
  <c r="C19" i="42"/>
  <c r="G20" i="41"/>
  <c r="E20" i="41"/>
  <c r="D20" i="41"/>
  <c r="C20" i="41"/>
  <c r="F20" i="41"/>
  <c r="A20" i="41"/>
  <c r="B21" i="41"/>
  <c r="E23" i="43" l="1"/>
  <c r="B24" i="43"/>
  <c r="A23" i="43"/>
  <c r="D23" i="43"/>
  <c r="F23" i="43" s="1"/>
  <c r="C23" i="43"/>
  <c r="G23" i="43"/>
  <c r="C20" i="42"/>
  <c r="G20" i="42" s="1"/>
  <c r="E20" i="42"/>
  <c r="D20" i="42"/>
  <c r="F20" i="42" s="1"/>
  <c r="B21" i="42"/>
  <c r="A20" i="42"/>
  <c r="F21" i="41"/>
  <c r="E21" i="41"/>
  <c r="D21" i="41"/>
  <c r="A21" i="41"/>
  <c r="C21" i="41"/>
  <c r="B22" i="41"/>
  <c r="G21" i="41"/>
  <c r="E24" i="43" l="1"/>
  <c r="A24" i="43"/>
  <c r="D24" i="43"/>
  <c r="F24" i="43" s="1"/>
  <c r="B25" i="43"/>
  <c r="C24" i="43"/>
  <c r="G24" i="43" s="1"/>
  <c r="D21" i="42"/>
  <c r="F21" i="42" s="1"/>
  <c r="C21" i="42"/>
  <c r="A21" i="42"/>
  <c r="B22" i="42"/>
  <c r="E21" i="42"/>
  <c r="G21" i="42" s="1"/>
  <c r="B23" i="41"/>
  <c r="A22" i="41"/>
  <c r="E22" i="41"/>
  <c r="D22" i="41"/>
  <c r="F22" i="41" s="1"/>
  <c r="C22" i="41"/>
  <c r="G22" i="41" s="1"/>
  <c r="E25" i="43" l="1"/>
  <c r="D25" i="43"/>
  <c r="F25" i="43" s="1"/>
  <c r="C25" i="43"/>
  <c r="G25" i="43" s="1"/>
  <c r="B26" i="43"/>
  <c r="A25" i="43"/>
  <c r="E22" i="42"/>
  <c r="D22" i="42"/>
  <c r="B23" i="42"/>
  <c r="C22" i="42"/>
  <c r="G22" i="42" s="1"/>
  <c r="A22" i="42"/>
  <c r="F22" i="42"/>
  <c r="C23" i="41"/>
  <c r="G23" i="41" s="1"/>
  <c r="A23" i="41"/>
  <c r="E23" i="41"/>
  <c r="B24" i="41"/>
  <c r="D23" i="41"/>
  <c r="F23" i="41" s="1"/>
  <c r="B27" i="43" l="1"/>
  <c r="A26" i="43"/>
  <c r="D26" i="43"/>
  <c r="F26" i="43" s="1"/>
  <c r="E26" i="43"/>
  <c r="C26" i="43"/>
  <c r="G26" i="43" s="1"/>
  <c r="E23" i="42"/>
  <c r="G23" i="42" s="1"/>
  <c r="B24" i="42"/>
  <c r="A23" i="42"/>
  <c r="C23" i="42"/>
  <c r="D23" i="42"/>
  <c r="F23" i="42" s="1"/>
  <c r="C24" i="41"/>
  <c r="B25" i="41"/>
  <c r="A24" i="41"/>
  <c r="E24" i="41"/>
  <c r="G24" i="41" s="1"/>
  <c r="D24" i="41"/>
  <c r="F24" i="41" s="1"/>
  <c r="D27" i="43" l="1"/>
  <c r="B28" i="43"/>
  <c r="A27" i="43"/>
  <c r="E27" i="43"/>
  <c r="F27" i="43" s="1"/>
  <c r="C27" i="43"/>
  <c r="G27" i="43" s="1"/>
  <c r="G24" i="42"/>
  <c r="B25" i="42"/>
  <c r="A24" i="42"/>
  <c r="E24" i="42"/>
  <c r="D24" i="42"/>
  <c r="F24" i="42" s="1"/>
  <c r="C24" i="42"/>
  <c r="D25" i="41"/>
  <c r="B26" i="41"/>
  <c r="A25" i="41"/>
  <c r="C25" i="41"/>
  <c r="G25" i="41" s="1"/>
  <c r="E25" i="41"/>
  <c r="F25" i="41" s="1"/>
  <c r="C28" i="43" l="1"/>
  <c r="B29" i="43"/>
  <c r="A28" i="43"/>
  <c r="E28" i="43"/>
  <c r="G28" i="43" s="1"/>
  <c r="D28" i="43"/>
  <c r="F28" i="43" s="1"/>
  <c r="C25" i="42"/>
  <c r="G25" i="42" s="1"/>
  <c r="E25" i="42"/>
  <c r="D25" i="42"/>
  <c r="A25" i="42"/>
  <c r="F25" i="42"/>
  <c r="B26" i="42"/>
  <c r="E26" i="41"/>
  <c r="C26" i="41"/>
  <c r="B27" i="41"/>
  <c r="A26" i="41"/>
  <c r="G26" i="41"/>
  <c r="D26" i="41"/>
  <c r="F26" i="41" s="1"/>
  <c r="D29" i="43" l="1"/>
  <c r="C29" i="43"/>
  <c r="B30" i="43"/>
  <c r="A29" i="43"/>
  <c r="E29" i="43"/>
  <c r="F29" i="43" s="1"/>
  <c r="B27" i="42"/>
  <c r="A26" i="42"/>
  <c r="D26" i="42"/>
  <c r="F26" i="42" s="1"/>
  <c r="C26" i="42"/>
  <c r="E26" i="42"/>
  <c r="G26" i="42" s="1"/>
  <c r="D27" i="41"/>
  <c r="C27" i="41"/>
  <c r="E27" i="41"/>
  <c r="F27" i="41" s="1"/>
  <c r="B28" i="41"/>
  <c r="A27" i="41"/>
  <c r="G29" i="43" l="1"/>
  <c r="E30" i="43"/>
  <c r="D30" i="43"/>
  <c r="C30" i="43"/>
  <c r="B31" i="43"/>
  <c r="A30" i="43"/>
  <c r="G30" i="43"/>
  <c r="F30" i="43"/>
  <c r="B28" i="42"/>
  <c r="A27" i="42"/>
  <c r="E27" i="42"/>
  <c r="D27" i="42"/>
  <c r="F27" i="42"/>
  <c r="C27" i="42"/>
  <c r="G27" i="42" s="1"/>
  <c r="G27" i="41"/>
  <c r="C28" i="41" s="1"/>
  <c r="G28" i="41" s="1"/>
  <c r="E28" i="41"/>
  <c r="D28" i="41"/>
  <c r="F28" i="41"/>
  <c r="B29" i="41"/>
  <c r="A28" i="41"/>
  <c r="A31" i="43" l="1"/>
  <c r="E31" i="43"/>
  <c r="G31" i="43" s="1"/>
  <c r="D31" i="43"/>
  <c r="F31" i="43" s="1"/>
  <c r="C31" i="43"/>
  <c r="B32" i="43"/>
  <c r="C28" i="42"/>
  <c r="G28" i="42" s="1"/>
  <c r="E28" i="42"/>
  <c r="B29" i="42"/>
  <c r="D28" i="42"/>
  <c r="F28" i="42" s="1"/>
  <c r="A28" i="42"/>
  <c r="E29" i="41"/>
  <c r="D29" i="41"/>
  <c r="F29" i="41" s="1"/>
  <c r="B30" i="41"/>
  <c r="C29" i="41"/>
  <c r="G29" i="41" s="1"/>
  <c r="A29" i="41"/>
  <c r="E32" i="43" l="1"/>
  <c r="A32" i="43"/>
  <c r="D32" i="43"/>
  <c r="F32" i="43" s="1"/>
  <c r="B33" i="43"/>
  <c r="C32" i="43"/>
  <c r="G32" i="43" s="1"/>
  <c r="D29" i="42"/>
  <c r="F29" i="42" s="1"/>
  <c r="C29" i="42"/>
  <c r="B30" i="42"/>
  <c r="E29" i="42"/>
  <c r="G29" i="42" s="1"/>
  <c r="A29" i="42"/>
  <c r="B31" i="41"/>
  <c r="A30" i="41"/>
  <c r="E30" i="41"/>
  <c r="D30" i="41"/>
  <c r="F30" i="41" s="1"/>
  <c r="C30" i="41"/>
  <c r="G30" i="41" s="1"/>
  <c r="C33" i="43" l="1"/>
  <c r="G33" i="43" s="1"/>
  <c r="E33" i="43"/>
  <c r="D33" i="43"/>
  <c r="F33" i="43" s="1"/>
  <c r="B34" i="43"/>
  <c r="A33" i="43"/>
  <c r="E30" i="42"/>
  <c r="G30" i="42" s="1"/>
  <c r="D30" i="42"/>
  <c r="A30" i="42"/>
  <c r="C30" i="42"/>
  <c r="B31" i="42"/>
  <c r="B32" i="41"/>
  <c r="E31" i="41"/>
  <c r="D31" i="41"/>
  <c r="F31" i="41" s="1"/>
  <c r="C31" i="41"/>
  <c r="G31" i="41" s="1"/>
  <c r="A31" i="41"/>
  <c r="B35" i="43" l="1"/>
  <c r="A34" i="43"/>
  <c r="C34" i="43"/>
  <c r="G34" i="43" s="1"/>
  <c r="E34" i="43"/>
  <c r="D34" i="43"/>
  <c r="F34" i="43" s="1"/>
  <c r="F30" i="42"/>
  <c r="E31" i="42"/>
  <c r="B32" i="42"/>
  <c r="A31" i="42"/>
  <c r="G31" i="42"/>
  <c r="D31" i="42"/>
  <c r="F31" i="42" s="1"/>
  <c r="C31" i="42"/>
  <c r="C32" i="41"/>
  <c r="G32" i="41" s="1"/>
  <c r="B33" i="41"/>
  <c r="A32" i="41"/>
  <c r="D32" i="41"/>
  <c r="F32" i="41" s="1"/>
  <c r="E32" i="41"/>
  <c r="B36" i="43" l="1"/>
  <c r="E35" i="43"/>
  <c r="A35" i="43"/>
  <c r="D35" i="43"/>
  <c r="F35" i="43" s="1"/>
  <c r="C35" i="43"/>
  <c r="G35" i="43" s="1"/>
  <c r="B33" i="42"/>
  <c r="A32" i="42"/>
  <c r="D32" i="42"/>
  <c r="F32" i="42" s="1"/>
  <c r="C32" i="42"/>
  <c r="G32" i="42" s="1"/>
  <c r="E32" i="42"/>
  <c r="F33" i="41"/>
  <c r="E33" i="41"/>
  <c r="D33" i="41"/>
  <c r="B34" i="41"/>
  <c r="A33" i="41"/>
  <c r="C33" i="41"/>
  <c r="G33" i="41" s="1"/>
  <c r="C36" i="43" l="1"/>
  <c r="B37" i="43"/>
  <c r="A36" i="43"/>
  <c r="E36" i="43"/>
  <c r="G36" i="43" s="1"/>
  <c r="D36" i="43"/>
  <c r="F36" i="43" s="1"/>
  <c r="C33" i="42"/>
  <c r="G33" i="42" s="1"/>
  <c r="D33" i="42"/>
  <c r="B34" i="42"/>
  <c r="E33" i="42"/>
  <c r="F33" i="42" s="1"/>
  <c r="A33" i="42"/>
  <c r="E34" i="41"/>
  <c r="C34" i="41"/>
  <c r="G34" i="41" s="1"/>
  <c r="B35" i="41"/>
  <c r="A34" i="41"/>
  <c r="D34" i="41"/>
  <c r="F34" i="41" s="1"/>
  <c r="D37" i="43" l="1"/>
  <c r="C37" i="43"/>
  <c r="B38" i="43"/>
  <c r="A37" i="43"/>
  <c r="E37" i="43"/>
  <c r="F37" i="43" s="1"/>
  <c r="B35" i="42"/>
  <c r="A34" i="42"/>
  <c r="D34" i="42"/>
  <c r="C34" i="42"/>
  <c r="G34" i="42" s="1"/>
  <c r="E34" i="42"/>
  <c r="F34" i="42" s="1"/>
  <c r="D35" i="41"/>
  <c r="F35" i="41" s="1"/>
  <c r="C35" i="41"/>
  <c r="B36" i="41"/>
  <c r="E35" i="41"/>
  <c r="G35" i="41" s="1"/>
  <c r="A35" i="41"/>
  <c r="E38" i="43" l="1"/>
  <c r="D38" i="43"/>
  <c r="B39" i="43"/>
  <c r="A38" i="43"/>
  <c r="F38" i="43"/>
  <c r="G37" i="43"/>
  <c r="C38" i="43" s="1"/>
  <c r="G38" i="43" s="1"/>
  <c r="B36" i="42"/>
  <c r="A35" i="42"/>
  <c r="E35" i="42"/>
  <c r="D35" i="42"/>
  <c r="F35" i="42" s="1"/>
  <c r="G35" i="42"/>
  <c r="C35" i="42"/>
  <c r="B37" i="41"/>
  <c r="A36" i="41"/>
  <c r="E36" i="41"/>
  <c r="D36" i="41"/>
  <c r="F36" i="41" s="1"/>
  <c r="C36" i="41"/>
  <c r="G36" i="41" s="1"/>
  <c r="A39" i="43" l="1"/>
  <c r="E39" i="43"/>
  <c r="D39" i="43"/>
  <c r="F39" i="43" s="1"/>
  <c r="C39" i="43"/>
  <c r="B40" i="43"/>
  <c r="G39" i="43"/>
  <c r="C36" i="42"/>
  <c r="E36" i="42"/>
  <c r="G36" i="42" s="1"/>
  <c r="D36" i="42"/>
  <c r="F36" i="42" s="1"/>
  <c r="A36" i="42"/>
  <c r="B37" i="42"/>
  <c r="B38" i="41"/>
  <c r="A37" i="41"/>
  <c r="E37" i="41"/>
  <c r="D37" i="41"/>
  <c r="F37" i="41" s="1"/>
  <c r="C37" i="41"/>
  <c r="G37" i="41"/>
  <c r="A40" i="43" l="1"/>
  <c r="E40" i="43"/>
  <c r="D40" i="43"/>
  <c r="F40" i="43" s="1"/>
  <c r="B41" i="43"/>
  <c r="C40" i="43"/>
  <c r="G40" i="43" s="1"/>
  <c r="D37" i="42"/>
  <c r="F37" i="42" s="1"/>
  <c r="C37" i="42"/>
  <c r="G37" i="42" s="1"/>
  <c r="A37" i="42"/>
  <c r="B38" i="42"/>
  <c r="E37" i="42"/>
  <c r="C38" i="41"/>
  <c r="B39" i="41"/>
  <c r="A38" i="41"/>
  <c r="E38" i="41"/>
  <c r="G38" i="41" s="1"/>
  <c r="D38" i="41"/>
  <c r="F38" i="41" s="1"/>
  <c r="C41" i="43" l="1"/>
  <c r="G41" i="43" s="1"/>
  <c r="E41" i="43"/>
  <c r="D41" i="43"/>
  <c r="F41" i="43" s="1"/>
  <c r="B42" i="43"/>
  <c r="A41" i="43"/>
  <c r="E38" i="42"/>
  <c r="D38" i="42"/>
  <c r="F38" i="42" s="1"/>
  <c r="A38" i="42"/>
  <c r="B39" i="42"/>
  <c r="C38" i="42"/>
  <c r="G38" i="42" s="1"/>
  <c r="D39" i="41"/>
  <c r="F39" i="41" s="1"/>
  <c r="C39" i="41"/>
  <c r="B40" i="41"/>
  <c r="E39" i="41"/>
  <c r="G39" i="41" s="1"/>
  <c r="A39" i="41"/>
  <c r="B43" i="43" l="1"/>
  <c r="A42" i="43"/>
  <c r="D42" i="43"/>
  <c r="C42" i="43"/>
  <c r="G42" i="43" s="1"/>
  <c r="E42" i="43"/>
  <c r="F42" i="43" s="1"/>
  <c r="E39" i="42"/>
  <c r="B40" i="42"/>
  <c r="A39" i="42"/>
  <c r="C39" i="42"/>
  <c r="G39" i="42" s="1"/>
  <c r="D39" i="42"/>
  <c r="F39" i="42" s="1"/>
  <c r="E40" i="41"/>
  <c r="D40" i="41"/>
  <c r="C40" i="41"/>
  <c r="B41" i="41"/>
  <c r="A40" i="41"/>
  <c r="G40" i="41"/>
  <c r="F40" i="41"/>
  <c r="E43" i="43" l="1"/>
  <c r="B44" i="43"/>
  <c r="A43" i="43"/>
  <c r="D43" i="43"/>
  <c r="F43" i="43" s="1"/>
  <c r="C43" i="43"/>
  <c r="G43" i="43" s="1"/>
  <c r="B41" i="42"/>
  <c r="A40" i="42"/>
  <c r="E40" i="42"/>
  <c r="D40" i="42"/>
  <c r="F40" i="42" s="1"/>
  <c r="C40" i="42"/>
  <c r="G40" i="42" s="1"/>
  <c r="E41" i="41"/>
  <c r="D41" i="41"/>
  <c r="F41" i="41" s="1"/>
  <c r="B42" i="41"/>
  <c r="A41" i="41"/>
  <c r="G41" i="41"/>
  <c r="C41" i="41"/>
  <c r="C44" i="43" l="1"/>
  <c r="B45" i="43"/>
  <c r="A44" i="43"/>
  <c r="E44" i="43"/>
  <c r="G44" i="43" s="1"/>
  <c r="D44" i="43"/>
  <c r="F44" i="43" s="1"/>
  <c r="C41" i="42"/>
  <c r="G41" i="42" s="1"/>
  <c r="E41" i="42"/>
  <c r="D41" i="42"/>
  <c r="F41" i="42" s="1"/>
  <c r="A41" i="42"/>
  <c r="B42" i="42"/>
  <c r="E42" i="41"/>
  <c r="C42" i="41"/>
  <c r="G42" i="41" s="1"/>
  <c r="B43" i="41"/>
  <c r="A42" i="41"/>
  <c r="D42" i="41"/>
  <c r="F42" i="41" s="1"/>
  <c r="D45" i="43" l="1"/>
  <c r="F45" i="43" s="1"/>
  <c r="C45" i="43"/>
  <c r="G45" i="43" s="1"/>
  <c r="A45" i="43"/>
  <c r="B46" i="43"/>
  <c r="E45" i="43"/>
  <c r="B43" i="42"/>
  <c r="A42" i="42"/>
  <c r="D42" i="42"/>
  <c r="C42" i="42"/>
  <c r="G42" i="42" s="1"/>
  <c r="E42" i="42"/>
  <c r="F42" i="42" s="1"/>
  <c r="D43" i="41"/>
  <c r="F43" i="41" s="1"/>
  <c r="C43" i="41"/>
  <c r="G43" i="41" s="1"/>
  <c r="B44" i="41"/>
  <c r="E43" i="41"/>
  <c r="A43" i="41"/>
  <c r="F46" i="43" l="1"/>
  <c r="E46" i="43"/>
  <c r="D46" i="43"/>
  <c r="B47" i="43"/>
  <c r="C46" i="43"/>
  <c r="A46" i="43"/>
  <c r="G46" i="43"/>
  <c r="B44" i="42"/>
  <c r="A43" i="42"/>
  <c r="E43" i="42"/>
  <c r="D43" i="42"/>
  <c r="F43" i="42" s="1"/>
  <c r="C43" i="42"/>
  <c r="G43" i="42" s="1"/>
  <c r="B45" i="41"/>
  <c r="A44" i="41"/>
  <c r="E44" i="41"/>
  <c r="D44" i="41"/>
  <c r="F44" i="41" s="1"/>
  <c r="C44" i="41"/>
  <c r="G44" i="41" s="1"/>
  <c r="B48" i="43" l="1"/>
  <c r="A47" i="43"/>
  <c r="C47" i="43"/>
  <c r="E47" i="43"/>
  <c r="G47" i="43" s="1"/>
  <c r="D47" i="43"/>
  <c r="F47" i="43" s="1"/>
  <c r="C44" i="42"/>
  <c r="E44" i="42"/>
  <c r="G44" i="42" s="1"/>
  <c r="B45" i="42"/>
  <c r="A44" i="42"/>
  <c r="D44" i="42"/>
  <c r="F44" i="42" s="1"/>
  <c r="B46" i="41"/>
  <c r="A45" i="41"/>
  <c r="E45" i="41"/>
  <c r="G45" i="41" s="1"/>
  <c r="D45" i="41"/>
  <c r="F45" i="41" s="1"/>
  <c r="C45" i="41"/>
  <c r="A48" i="43" l="1"/>
  <c r="B49" i="43"/>
  <c r="D48" i="43"/>
  <c r="F48" i="43" s="1"/>
  <c r="E48" i="43"/>
  <c r="C48" i="43"/>
  <c r="G48" i="43" s="1"/>
  <c r="D45" i="42"/>
  <c r="C45" i="42"/>
  <c r="B46" i="42"/>
  <c r="E45" i="42"/>
  <c r="F45" i="42" s="1"/>
  <c r="A45" i="42"/>
  <c r="C46" i="41"/>
  <c r="B47" i="41"/>
  <c r="A46" i="41"/>
  <c r="E46" i="41"/>
  <c r="G46" i="41" s="1"/>
  <c r="D46" i="41"/>
  <c r="F46" i="41" s="1"/>
  <c r="C49" i="43" l="1"/>
  <c r="D49" i="43"/>
  <c r="A49" i="43"/>
  <c r="B50" i="43"/>
  <c r="E49" i="43"/>
  <c r="F49" i="43" s="1"/>
  <c r="E46" i="42"/>
  <c r="D46" i="42"/>
  <c r="A46" i="42"/>
  <c r="B47" i="42"/>
  <c r="F46" i="42"/>
  <c r="G45" i="42"/>
  <c r="C46" i="42" s="1"/>
  <c r="G46" i="42" s="1"/>
  <c r="D47" i="41"/>
  <c r="F47" i="41" s="1"/>
  <c r="C47" i="41"/>
  <c r="B48" i="41"/>
  <c r="E47" i="41"/>
  <c r="G47" i="41" s="1"/>
  <c r="A47" i="41"/>
  <c r="D50" i="43" l="1"/>
  <c r="F50" i="43" s="1"/>
  <c r="E50" i="43"/>
  <c r="A50" i="43"/>
  <c r="B51" i="43"/>
  <c r="G49" i="43"/>
  <c r="C50" i="43" s="1"/>
  <c r="G50" i="43" s="1"/>
  <c r="E47" i="42"/>
  <c r="B48" i="42"/>
  <c r="A47" i="42"/>
  <c r="D47" i="42"/>
  <c r="F47" i="42" s="1"/>
  <c r="C47" i="42"/>
  <c r="G47" i="42" s="1"/>
  <c r="E48" i="41"/>
  <c r="D48" i="41"/>
  <c r="F48" i="41" s="1"/>
  <c r="C48" i="41"/>
  <c r="B49" i="41"/>
  <c r="A48" i="41"/>
  <c r="G48" i="41"/>
  <c r="E51" i="43" l="1"/>
  <c r="A51" i="43"/>
  <c r="D51" i="43"/>
  <c r="F51" i="43" s="1"/>
  <c r="C51" i="43"/>
  <c r="G51" i="43" s="1"/>
  <c r="B52" i="43"/>
  <c r="B49" i="42"/>
  <c r="A48" i="42"/>
  <c r="D48" i="42"/>
  <c r="F48" i="42" s="1"/>
  <c r="C48" i="42"/>
  <c r="G48" i="42" s="1"/>
  <c r="E48" i="42"/>
  <c r="E49" i="41"/>
  <c r="D49" i="41"/>
  <c r="F49" i="41" s="1"/>
  <c r="B50" i="41"/>
  <c r="A49" i="41"/>
  <c r="C49" i="41"/>
  <c r="G49" i="41" s="1"/>
  <c r="A52" i="43" l="1"/>
  <c r="D52" i="43"/>
  <c r="F52" i="43" s="1"/>
  <c r="B53" i="43"/>
  <c r="E52" i="43"/>
  <c r="C52" i="43"/>
  <c r="G52" i="43" s="1"/>
  <c r="C49" i="42"/>
  <c r="G49" i="42" s="1"/>
  <c r="D49" i="42"/>
  <c r="B50" i="42"/>
  <c r="E49" i="42"/>
  <c r="F49" i="42" s="1"/>
  <c r="A49" i="42"/>
  <c r="E50" i="41"/>
  <c r="C50" i="41"/>
  <c r="G50" i="41" s="1"/>
  <c r="B51" i="41"/>
  <c r="A50" i="41"/>
  <c r="D50" i="41"/>
  <c r="F50" i="41" s="1"/>
  <c r="C53" i="43" l="1"/>
  <c r="G53" i="43" s="1"/>
  <c r="A53" i="43"/>
  <c r="B54" i="43"/>
  <c r="E53" i="43"/>
  <c r="D53" i="43"/>
  <c r="F53" i="43" s="1"/>
  <c r="B51" i="42"/>
  <c r="A50" i="42"/>
  <c r="D50" i="42"/>
  <c r="C50" i="42"/>
  <c r="G50" i="42" s="1"/>
  <c r="E50" i="42"/>
  <c r="F50" i="42" s="1"/>
  <c r="D51" i="41"/>
  <c r="F51" i="41" s="1"/>
  <c r="C51" i="41"/>
  <c r="G51" i="41" s="1"/>
  <c r="A51" i="41"/>
  <c r="B52" i="41"/>
  <c r="E51" i="41"/>
  <c r="E54" i="43" l="1"/>
  <c r="B55" i="43"/>
  <c r="D54" i="43"/>
  <c r="C54" i="43"/>
  <c r="G54" i="43" s="1"/>
  <c r="A54" i="43"/>
  <c r="F54" i="43"/>
  <c r="B52" i="42"/>
  <c r="A51" i="42"/>
  <c r="E51" i="42"/>
  <c r="D51" i="42"/>
  <c r="F51" i="42" s="1"/>
  <c r="C51" i="42"/>
  <c r="G51" i="42" s="1"/>
  <c r="B53" i="41"/>
  <c r="A52" i="41"/>
  <c r="E52" i="41"/>
  <c r="G52" i="41" s="1"/>
  <c r="D52" i="41"/>
  <c r="F52" i="41" s="1"/>
  <c r="C52" i="41"/>
  <c r="B56" i="43" l="1"/>
  <c r="A55" i="43"/>
  <c r="E55" i="43"/>
  <c r="D55" i="43"/>
  <c r="F55" i="43" s="1"/>
  <c r="C55" i="43"/>
  <c r="G55" i="43" s="1"/>
  <c r="C52" i="42"/>
  <c r="G52" i="42" s="1"/>
  <c r="F52" i="42"/>
  <c r="E52" i="42"/>
  <c r="D52" i="42"/>
  <c r="A52" i="42"/>
  <c r="B53" i="42"/>
  <c r="B54" i="41"/>
  <c r="A53" i="41"/>
  <c r="E53" i="41"/>
  <c r="D53" i="41"/>
  <c r="F53" i="41" s="1"/>
  <c r="C53" i="41"/>
  <c r="G53" i="41" s="1"/>
  <c r="B57" i="43" l="1"/>
  <c r="C56" i="43"/>
  <c r="E56" i="43"/>
  <c r="G56" i="43" s="1"/>
  <c r="D56" i="43"/>
  <c r="F56" i="43" s="1"/>
  <c r="A56" i="43"/>
  <c r="D53" i="42"/>
  <c r="F53" i="42" s="1"/>
  <c r="C53" i="42"/>
  <c r="A53" i="42"/>
  <c r="B54" i="42"/>
  <c r="E53" i="42"/>
  <c r="G53" i="42" s="1"/>
  <c r="C54" i="41"/>
  <c r="B55" i="41"/>
  <c r="A54" i="41"/>
  <c r="E54" i="41"/>
  <c r="G54" i="41" s="1"/>
  <c r="D54" i="41"/>
  <c r="F54" i="41" s="1"/>
  <c r="C57" i="43" l="1"/>
  <c r="G57" i="43" s="1"/>
  <c r="F57" i="43"/>
  <c r="A57" i="43"/>
  <c r="B58" i="43"/>
  <c r="E57" i="43"/>
  <c r="D57" i="43"/>
  <c r="E54" i="42"/>
  <c r="D54" i="42"/>
  <c r="F54" i="42" s="1"/>
  <c r="B55" i="42"/>
  <c r="C54" i="42"/>
  <c r="G54" i="42" s="1"/>
  <c r="A54" i="42"/>
  <c r="D55" i="41"/>
  <c r="C55" i="41"/>
  <c r="E55" i="41"/>
  <c r="G55" i="41" s="1"/>
  <c r="B56" i="41"/>
  <c r="A55" i="41"/>
  <c r="D58" i="43" l="1"/>
  <c r="F58" i="43" s="1"/>
  <c r="E58" i="43"/>
  <c r="G58" i="43" s="1"/>
  <c r="C58" i="43"/>
  <c r="A58" i="43"/>
  <c r="B59" i="43"/>
  <c r="E55" i="42"/>
  <c r="G55" i="42" s="1"/>
  <c r="B56" i="42"/>
  <c r="A55" i="42"/>
  <c r="C55" i="42"/>
  <c r="D55" i="42"/>
  <c r="F55" i="42" s="1"/>
  <c r="F55" i="41"/>
  <c r="E56" i="41"/>
  <c r="D56" i="41"/>
  <c r="F56" i="41" s="1"/>
  <c r="C56" i="41"/>
  <c r="B57" i="41"/>
  <c r="A56" i="41"/>
  <c r="G56" i="41"/>
  <c r="E59" i="43" l="1"/>
  <c r="G59" i="43"/>
  <c r="D59" i="43"/>
  <c r="F59" i="43" s="1"/>
  <c r="C59" i="43"/>
  <c r="B60" i="43"/>
  <c r="A59" i="43"/>
  <c r="B57" i="42"/>
  <c r="A56" i="42"/>
  <c r="C56" i="42"/>
  <c r="E56" i="42"/>
  <c r="G56" i="42" s="1"/>
  <c r="D56" i="42"/>
  <c r="F56" i="42" s="1"/>
  <c r="E57" i="41"/>
  <c r="D57" i="41"/>
  <c r="F57" i="41" s="1"/>
  <c r="B58" i="41"/>
  <c r="A57" i="41"/>
  <c r="G57" i="41"/>
  <c r="C57" i="41"/>
  <c r="F60" i="43" l="1"/>
  <c r="B61" i="43"/>
  <c r="C60" i="43"/>
  <c r="E60" i="43"/>
  <c r="G60" i="43" s="1"/>
  <c r="D60" i="43"/>
  <c r="A60" i="43"/>
  <c r="G57" i="42"/>
  <c r="C57" i="42"/>
  <c r="E57" i="42"/>
  <c r="D57" i="42"/>
  <c r="F57" i="42" s="1"/>
  <c r="A57" i="42"/>
  <c r="B58" i="42"/>
  <c r="E58" i="41"/>
  <c r="C58" i="41"/>
  <c r="G58" i="41" s="1"/>
  <c r="B59" i="41"/>
  <c r="A58" i="41"/>
  <c r="D58" i="41"/>
  <c r="F58" i="41" s="1"/>
  <c r="A61" i="43" l="1"/>
  <c r="D61" i="43"/>
  <c r="F61" i="43" s="1"/>
  <c r="B62" i="43"/>
  <c r="E61" i="43"/>
  <c r="C61" i="43"/>
  <c r="G61" i="43" s="1"/>
  <c r="B59" i="42"/>
  <c r="A58" i="42"/>
  <c r="D58" i="42"/>
  <c r="F58" i="42" s="1"/>
  <c r="C58" i="42"/>
  <c r="G58" i="42" s="1"/>
  <c r="E58" i="42"/>
  <c r="D59" i="41"/>
  <c r="F59" i="41" s="1"/>
  <c r="C59" i="41"/>
  <c r="G59" i="41" s="1"/>
  <c r="A59" i="41"/>
  <c r="B60" i="41"/>
  <c r="E59" i="41"/>
  <c r="D62" i="43" l="1"/>
  <c r="F62" i="43" s="1"/>
  <c r="C62" i="43"/>
  <c r="A62" i="43"/>
  <c r="B63" i="43"/>
  <c r="E62" i="43"/>
  <c r="G62" i="43" s="1"/>
  <c r="B60" i="42"/>
  <c r="A59" i="42"/>
  <c r="E59" i="42"/>
  <c r="D59" i="42"/>
  <c r="F59" i="42" s="1"/>
  <c r="C59" i="42"/>
  <c r="G59" i="42" s="1"/>
  <c r="B61" i="41"/>
  <c r="A60" i="41"/>
  <c r="E60" i="41"/>
  <c r="D60" i="41"/>
  <c r="F60" i="41" s="1"/>
  <c r="C60" i="41"/>
  <c r="G60" i="41" s="1"/>
  <c r="B64" i="43" l="1"/>
  <c r="A63" i="43"/>
  <c r="E63" i="43"/>
  <c r="G63" i="43" s="1"/>
  <c r="D63" i="43"/>
  <c r="F63" i="43" s="1"/>
  <c r="C63" i="43"/>
  <c r="C60" i="42"/>
  <c r="G60" i="42" s="1"/>
  <c r="E60" i="42"/>
  <c r="A60" i="42"/>
  <c r="B61" i="42"/>
  <c r="D60" i="42"/>
  <c r="F60" i="42" s="1"/>
  <c r="B62" i="41"/>
  <c r="A61" i="41"/>
  <c r="E61" i="41"/>
  <c r="D61" i="41"/>
  <c r="F61" i="41" s="1"/>
  <c r="C61" i="41"/>
  <c r="G61" i="41"/>
  <c r="G64" i="43" l="1"/>
  <c r="A64" i="43"/>
  <c r="E64" i="43"/>
  <c r="D64" i="43"/>
  <c r="F64" i="43" s="1"/>
  <c r="C64" i="43"/>
  <c r="B65" i="43"/>
  <c r="D61" i="42"/>
  <c r="F61" i="42" s="1"/>
  <c r="C61" i="42"/>
  <c r="G61" i="42" s="1"/>
  <c r="B62" i="42"/>
  <c r="E61" i="42"/>
  <c r="A61" i="42"/>
  <c r="C62" i="41"/>
  <c r="B63" i="41"/>
  <c r="A62" i="41"/>
  <c r="D62" i="41"/>
  <c r="F62" i="41" s="1"/>
  <c r="E62" i="41"/>
  <c r="G62" i="41" s="1"/>
  <c r="C65" i="43" l="1"/>
  <c r="A65" i="43"/>
  <c r="E65" i="43"/>
  <c r="B66" i="43"/>
  <c r="G65" i="43"/>
  <c r="D65" i="43"/>
  <c r="F65" i="43" s="1"/>
  <c r="E62" i="42"/>
  <c r="D62" i="42"/>
  <c r="B63" i="42"/>
  <c r="A62" i="42"/>
  <c r="F62" i="42"/>
  <c r="C62" i="42"/>
  <c r="G62" i="42" s="1"/>
  <c r="E63" i="41"/>
  <c r="F63" i="41" s="1"/>
  <c r="D63" i="41"/>
  <c r="C63" i="41"/>
  <c r="G63" i="41" s="1"/>
  <c r="B64" i="41"/>
  <c r="A63" i="41"/>
  <c r="D66" i="43" l="1"/>
  <c r="F66" i="43" s="1"/>
  <c r="C66" i="43"/>
  <c r="E66" i="43"/>
  <c r="G66" i="43" s="1"/>
  <c r="A66" i="43"/>
  <c r="B67" i="43"/>
  <c r="E63" i="42"/>
  <c r="B64" i="42"/>
  <c r="A63" i="42"/>
  <c r="D63" i="42"/>
  <c r="F63" i="42" s="1"/>
  <c r="C63" i="42"/>
  <c r="G63" i="42" s="1"/>
  <c r="E64" i="41"/>
  <c r="D64" i="41"/>
  <c r="C64" i="41"/>
  <c r="G64" i="41" s="1"/>
  <c r="B65" i="41"/>
  <c r="A64" i="41"/>
  <c r="F64" i="41"/>
  <c r="E67" i="43" l="1"/>
  <c r="B68" i="43"/>
  <c r="D67" i="43"/>
  <c r="F67" i="43" s="1"/>
  <c r="C67" i="43"/>
  <c r="A67" i="43"/>
  <c r="G67" i="43"/>
  <c r="B65" i="42"/>
  <c r="A64" i="42"/>
  <c r="D64" i="42"/>
  <c r="F64" i="42" s="1"/>
  <c r="C64" i="42"/>
  <c r="G64" i="42" s="1"/>
  <c r="E64" i="42"/>
  <c r="E65" i="41"/>
  <c r="D65" i="41"/>
  <c r="F65" i="41" s="1"/>
  <c r="B66" i="41"/>
  <c r="A65" i="41"/>
  <c r="C65" i="41"/>
  <c r="G65" i="41" s="1"/>
  <c r="F68" i="43" l="1"/>
  <c r="B69" i="43"/>
  <c r="E68" i="43"/>
  <c r="A68" i="43"/>
  <c r="D68" i="43"/>
  <c r="C68" i="43"/>
  <c r="G68" i="43" s="1"/>
  <c r="C65" i="42"/>
  <c r="B66" i="42"/>
  <c r="E65" i="42"/>
  <c r="G65" i="42" s="1"/>
  <c r="D65" i="42"/>
  <c r="F65" i="42" s="1"/>
  <c r="A65" i="42"/>
  <c r="E66" i="41"/>
  <c r="C66" i="41"/>
  <c r="G66" i="41" s="1"/>
  <c r="B67" i="41"/>
  <c r="A66" i="41"/>
  <c r="D66" i="41"/>
  <c r="F66" i="41" s="1"/>
  <c r="G69" i="43" l="1"/>
  <c r="A69" i="43"/>
  <c r="B70" i="43"/>
  <c r="D69" i="43"/>
  <c r="F69" i="43" s="1"/>
  <c r="C69" i="43"/>
  <c r="E69" i="43"/>
  <c r="B67" i="42"/>
  <c r="A66" i="42"/>
  <c r="D66" i="42"/>
  <c r="C66" i="42"/>
  <c r="E66" i="42"/>
  <c r="F66" i="42" s="1"/>
  <c r="D67" i="41"/>
  <c r="F67" i="41" s="1"/>
  <c r="C67" i="41"/>
  <c r="G67" i="41" s="1"/>
  <c r="B68" i="41"/>
  <c r="A67" i="41"/>
  <c r="E67" i="41"/>
  <c r="C70" i="43" l="1"/>
  <c r="A70" i="43"/>
  <c r="E70" i="43"/>
  <c r="G70" i="43" s="1"/>
  <c r="D70" i="43"/>
  <c r="B71" i="43"/>
  <c r="F70" i="43"/>
  <c r="G66" i="42"/>
  <c r="C67" i="42" s="1"/>
  <c r="G67" i="42" s="1"/>
  <c r="B68" i="42"/>
  <c r="A67" i="42"/>
  <c r="E67" i="42"/>
  <c r="D67" i="42"/>
  <c r="F67" i="42" s="1"/>
  <c r="B69" i="41"/>
  <c r="A68" i="41"/>
  <c r="E68" i="41"/>
  <c r="D68" i="41"/>
  <c r="F68" i="41" s="1"/>
  <c r="C68" i="41"/>
  <c r="G68" i="41" s="1"/>
  <c r="B72" i="43" l="1"/>
  <c r="A71" i="43"/>
  <c r="E71" i="43"/>
  <c r="D71" i="43"/>
  <c r="F71" i="43" s="1"/>
  <c r="C71" i="43"/>
  <c r="G71" i="43"/>
  <c r="C68" i="42"/>
  <c r="G68" i="42" s="1"/>
  <c r="E68" i="42"/>
  <c r="D68" i="42"/>
  <c r="F68" i="42" s="1"/>
  <c r="A68" i="42"/>
  <c r="B69" i="42"/>
  <c r="B70" i="41"/>
  <c r="A69" i="41"/>
  <c r="E69" i="41"/>
  <c r="D69" i="41"/>
  <c r="F69" i="41" s="1"/>
  <c r="C69" i="41"/>
  <c r="G69" i="41" s="1"/>
  <c r="A72" i="43" l="1"/>
  <c r="E72" i="43"/>
  <c r="D72" i="43"/>
  <c r="F72" i="43" s="1"/>
  <c r="B73" i="43"/>
  <c r="C72" i="43"/>
  <c r="G72" i="43" s="1"/>
  <c r="D69" i="42"/>
  <c r="C69" i="42"/>
  <c r="G69" i="42" s="1"/>
  <c r="A69" i="42"/>
  <c r="B70" i="42"/>
  <c r="E69" i="42"/>
  <c r="F69" i="42" s="1"/>
  <c r="C70" i="41"/>
  <c r="B71" i="41"/>
  <c r="A70" i="41"/>
  <c r="D70" i="41"/>
  <c r="F70" i="41" s="1"/>
  <c r="E70" i="41"/>
  <c r="G70" i="41" s="1"/>
  <c r="C73" i="43" l="1"/>
  <c r="B74" i="43"/>
  <c r="A73" i="43"/>
  <c r="E73" i="43"/>
  <c r="G73" i="43" s="1"/>
  <c r="D73" i="43"/>
  <c r="F73" i="43" s="1"/>
  <c r="E70" i="42"/>
  <c r="F70" i="42" s="1"/>
  <c r="D70" i="42"/>
  <c r="A70" i="42"/>
  <c r="B71" i="42"/>
  <c r="C70" i="42"/>
  <c r="G70" i="42" s="1"/>
  <c r="D71" i="41"/>
  <c r="C71" i="41"/>
  <c r="E71" i="41"/>
  <c r="G71" i="41" s="1"/>
  <c r="A71" i="41"/>
  <c r="B72" i="41"/>
  <c r="D74" i="43" l="1"/>
  <c r="F74" i="43" s="1"/>
  <c r="A74" i="43"/>
  <c r="C74" i="43"/>
  <c r="B75" i="43"/>
  <c r="E74" i="43"/>
  <c r="G74" i="43" s="1"/>
  <c r="F71" i="42"/>
  <c r="E71" i="42"/>
  <c r="B72" i="42"/>
  <c r="A71" i="42"/>
  <c r="C71" i="42"/>
  <c r="D71" i="42"/>
  <c r="G71" i="42"/>
  <c r="F71" i="41"/>
  <c r="E72" i="41"/>
  <c r="D72" i="41"/>
  <c r="F72" i="41" s="1"/>
  <c r="C72" i="41"/>
  <c r="B73" i="41"/>
  <c r="A72" i="41"/>
  <c r="G72" i="41"/>
  <c r="E75" i="43" l="1"/>
  <c r="D75" i="43"/>
  <c r="G75" i="43"/>
  <c r="C75" i="43"/>
  <c r="A75" i="43"/>
  <c r="B76" i="43"/>
  <c r="F75" i="43"/>
  <c r="B73" i="42"/>
  <c r="A72" i="42"/>
  <c r="E72" i="42"/>
  <c r="G72" i="42" s="1"/>
  <c r="D72" i="42"/>
  <c r="F72" i="42" s="1"/>
  <c r="C72" i="42"/>
  <c r="E73" i="41"/>
  <c r="D73" i="41"/>
  <c r="F73" i="41" s="1"/>
  <c r="B74" i="41"/>
  <c r="A73" i="41"/>
  <c r="C73" i="41"/>
  <c r="G73" i="41" s="1"/>
  <c r="F76" i="43" l="1"/>
  <c r="E76" i="43"/>
  <c r="B77" i="43"/>
  <c r="G76" i="43"/>
  <c r="D76" i="43"/>
  <c r="C76" i="43"/>
  <c r="A76" i="43"/>
  <c r="G73" i="42"/>
  <c r="C73" i="42"/>
  <c r="E73" i="42"/>
  <c r="D73" i="42"/>
  <c r="F73" i="42" s="1"/>
  <c r="A73" i="42"/>
  <c r="B74" i="42"/>
  <c r="G74" i="41"/>
  <c r="E74" i="41"/>
  <c r="C74" i="41"/>
  <c r="B75" i="41"/>
  <c r="A74" i="41"/>
  <c r="D74" i="41"/>
  <c r="F74" i="41" s="1"/>
  <c r="G77" i="43" l="1"/>
  <c r="F77" i="43"/>
  <c r="E77" i="43"/>
  <c r="D77" i="43"/>
  <c r="C77" i="43"/>
  <c r="A77" i="43"/>
  <c r="B78" i="43"/>
  <c r="B75" i="42"/>
  <c r="A74" i="42"/>
  <c r="D74" i="42"/>
  <c r="C74" i="42"/>
  <c r="E74" i="42"/>
  <c r="F74" i="42" s="1"/>
  <c r="D75" i="41"/>
  <c r="F75" i="41" s="1"/>
  <c r="C75" i="41"/>
  <c r="G75" i="41" s="1"/>
  <c r="B76" i="41"/>
  <c r="A75" i="41"/>
  <c r="E75" i="41"/>
  <c r="G78" i="43" l="1"/>
  <c r="F78" i="43"/>
  <c r="E78" i="43"/>
  <c r="D78" i="43"/>
  <c r="B79" i="43"/>
  <c r="A78" i="43"/>
  <c r="C78" i="43"/>
  <c r="G74" i="42"/>
  <c r="B76" i="42"/>
  <c r="A75" i="42"/>
  <c r="E75" i="42"/>
  <c r="D75" i="42"/>
  <c r="F75" i="42" s="1"/>
  <c r="C75" i="42"/>
  <c r="G75" i="42" s="1"/>
  <c r="B77" i="41"/>
  <c r="A76" i="41"/>
  <c r="E76" i="41"/>
  <c r="D76" i="41"/>
  <c r="F76" i="41" s="1"/>
  <c r="C76" i="41"/>
  <c r="G76" i="41" s="1"/>
  <c r="B80" i="43" l="1"/>
  <c r="A79" i="43"/>
  <c r="G79" i="43"/>
  <c r="F79" i="43"/>
  <c r="E79" i="43"/>
  <c r="D79" i="43"/>
  <c r="C79" i="43"/>
  <c r="C76" i="42"/>
  <c r="E76" i="42"/>
  <c r="G76" i="42" s="1"/>
  <c r="A76" i="42"/>
  <c r="B77" i="42"/>
  <c r="D76" i="42"/>
  <c r="F76" i="42" s="1"/>
  <c r="B78" i="41"/>
  <c r="A77" i="41"/>
  <c r="E77" i="41"/>
  <c r="D77" i="41"/>
  <c r="F77" i="41" s="1"/>
  <c r="C77" i="41"/>
  <c r="G77" i="41" s="1"/>
  <c r="B81" i="43" l="1"/>
  <c r="A80" i="43"/>
  <c r="G80" i="43"/>
  <c r="F80" i="43"/>
  <c r="C80" i="43"/>
  <c r="E80" i="43"/>
  <c r="D80" i="43"/>
  <c r="D77" i="42"/>
  <c r="F77" i="42" s="1"/>
  <c r="C77" i="42"/>
  <c r="G77" i="42" s="1"/>
  <c r="B78" i="42"/>
  <c r="E77" i="42"/>
  <c r="A77" i="42"/>
  <c r="C78" i="41"/>
  <c r="B79" i="41"/>
  <c r="A78" i="41"/>
  <c r="D78" i="41"/>
  <c r="F78" i="41" s="1"/>
  <c r="E78" i="41"/>
  <c r="G78" i="41" s="1"/>
  <c r="C81" i="43" l="1"/>
  <c r="B82" i="43"/>
  <c r="A81" i="43"/>
  <c r="G81" i="43"/>
  <c r="D81" i="43"/>
  <c r="F81" i="43"/>
  <c r="E81" i="43"/>
  <c r="E78" i="42"/>
  <c r="D78" i="42"/>
  <c r="A78" i="42"/>
  <c r="C78" i="42"/>
  <c r="G78" i="42" s="1"/>
  <c r="B79" i="42"/>
  <c r="F78" i="42"/>
  <c r="D79" i="41"/>
  <c r="F79" i="41" s="1"/>
  <c r="C79" i="41"/>
  <c r="G79" i="41" s="1"/>
  <c r="E79" i="41"/>
  <c r="B80" i="41"/>
  <c r="A79" i="41"/>
  <c r="D82" i="43" l="1"/>
  <c r="C82" i="43"/>
  <c r="B83" i="43"/>
  <c r="A82" i="43"/>
  <c r="G82" i="43"/>
  <c r="F82" i="43"/>
  <c r="E82" i="43"/>
  <c r="E79" i="42"/>
  <c r="B80" i="42"/>
  <c r="A79" i="42"/>
  <c r="D79" i="42"/>
  <c r="F79" i="42" s="1"/>
  <c r="C79" i="42"/>
  <c r="G79" i="42" s="1"/>
  <c r="E80" i="41"/>
  <c r="D80" i="41"/>
  <c r="C80" i="41"/>
  <c r="B81" i="41"/>
  <c r="A80" i="41"/>
  <c r="G80" i="41"/>
  <c r="F80" i="41"/>
  <c r="E83" i="43" l="1"/>
  <c r="D83" i="43"/>
  <c r="C83" i="43"/>
  <c r="B84" i="43"/>
  <c r="A83" i="43"/>
  <c r="G83" i="43"/>
  <c r="F83" i="43"/>
  <c r="B81" i="42"/>
  <c r="A80" i="42"/>
  <c r="D80" i="42"/>
  <c r="F80" i="42" s="1"/>
  <c r="C80" i="42"/>
  <c r="G80" i="42" s="1"/>
  <c r="E80" i="42"/>
  <c r="E81" i="41"/>
  <c r="D81" i="41"/>
  <c r="F81" i="41" s="1"/>
  <c r="B82" i="41"/>
  <c r="A81" i="41"/>
  <c r="C81" i="41"/>
  <c r="G81" i="41" s="1"/>
  <c r="F84" i="43" l="1"/>
  <c r="E84" i="43"/>
  <c r="D84" i="43"/>
  <c r="C84" i="43"/>
  <c r="B85" i="43"/>
  <c r="A84" i="43"/>
  <c r="G84" i="43"/>
  <c r="C81" i="42"/>
  <c r="G81" i="42" s="1"/>
  <c r="B82" i="42"/>
  <c r="D81" i="42"/>
  <c r="F81" i="42" s="1"/>
  <c r="E81" i="42"/>
  <c r="A81" i="42"/>
  <c r="E82" i="41"/>
  <c r="C82" i="41"/>
  <c r="G82" i="41" s="1"/>
  <c r="B83" i="41"/>
  <c r="A82" i="41"/>
  <c r="D82" i="41"/>
  <c r="F82" i="41" s="1"/>
  <c r="G85" i="43" l="1"/>
  <c r="F85" i="43"/>
  <c r="E85" i="43"/>
  <c r="D85" i="43"/>
  <c r="C85" i="43"/>
  <c r="B86" i="43"/>
  <c r="A85" i="43"/>
  <c r="B83" i="42"/>
  <c r="A82" i="42"/>
  <c r="D82" i="42"/>
  <c r="C82" i="42"/>
  <c r="E82" i="42"/>
  <c r="F82" i="42" s="1"/>
  <c r="G82" i="42"/>
  <c r="A83" i="41"/>
  <c r="D83" i="41"/>
  <c r="F83" i="41" s="1"/>
  <c r="C83" i="41"/>
  <c r="G83" i="41" s="1"/>
  <c r="B84" i="41"/>
  <c r="E83" i="41"/>
  <c r="G86" i="43" l="1"/>
  <c r="F86" i="43"/>
  <c r="E86" i="43"/>
  <c r="D86" i="43"/>
  <c r="A86" i="43"/>
  <c r="C86" i="43"/>
  <c r="B87" i="43"/>
  <c r="B84" i="42"/>
  <c r="A83" i="42"/>
  <c r="E83" i="42"/>
  <c r="D83" i="42"/>
  <c r="F83" i="42" s="1"/>
  <c r="C83" i="42"/>
  <c r="G83" i="42" s="1"/>
  <c r="B85" i="41"/>
  <c r="A84" i="41"/>
  <c r="E84" i="41"/>
  <c r="D84" i="41"/>
  <c r="F84" i="41" s="1"/>
  <c r="C84" i="41"/>
  <c r="G84" i="41" s="1"/>
  <c r="B88" i="43" l="1"/>
  <c r="A87" i="43"/>
  <c r="G87" i="43"/>
  <c r="F87" i="43"/>
  <c r="E87" i="43"/>
  <c r="D87" i="43"/>
  <c r="C87" i="43"/>
  <c r="C84" i="42"/>
  <c r="E84" i="42"/>
  <c r="G84" i="42" s="1"/>
  <c r="D84" i="42"/>
  <c r="F84" i="42" s="1"/>
  <c r="A84" i="42"/>
  <c r="B85" i="42"/>
  <c r="B86" i="41"/>
  <c r="A85" i="41"/>
  <c r="E85" i="41"/>
  <c r="C85" i="41"/>
  <c r="G85" i="41" s="1"/>
  <c r="D85" i="41"/>
  <c r="F85" i="41" s="1"/>
  <c r="B89" i="43" l="1"/>
  <c r="A88" i="43"/>
  <c r="G88" i="43"/>
  <c r="F88" i="43"/>
  <c r="E88" i="43"/>
  <c r="D88" i="43"/>
  <c r="C88" i="43"/>
  <c r="D85" i="42"/>
  <c r="F85" i="42" s="1"/>
  <c r="C85" i="42"/>
  <c r="A85" i="42"/>
  <c r="B86" i="42"/>
  <c r="E85" i="42"/>
  <c r="G85" i="42" s="1"/>
  <c r="C86" i="41"/>
  <c r="B87" i="41"/>
  <c r="A86" i="41"/>
  <c r="E86" i="41"/>
  <c r="G86" i="41" s="1"/>
  <c r="D86" i="41"/>
  <c r="F86" i="41" s="1"/>
  <c r="C89" i="43" l="1"/>
  <c r="B90" i="43"/>
  <c r="A89" i="43"/>
  <c r="G89" i="43"/>
  <c r="D89" i="43"/>
  <c r="E89" i="43"/>
  <c r="F89" i="43"/>
  <c r="E86" i="42"/>
  <c r="D86" i="42"/>
  <c r="B87" i="42"/>
  <c r="F86" i="42"/>
  <c r="C86" i="42"/>
  <c r="G86" i="42" s="1"/>
  <c r="A86" i="42"/>
  <c r="D87" i="41"/>
  <c r="C87" i="41"/>
  <c r="E87" i="41"/>
  <c r="F87" i="41" s="1"/>
  <c r="B88" i="41"/>
  <c r="A87" i="41"/>
  <c r="D90" i="43" l="1"/>
  <c r="C90" i="43"/>
  <c r="B91" i="43"/>
  <c r="A90" i="43"/>
  <c r="E90" i="43"/>
  <c r="G90" i="43"/>
  <c r="F90" i="43"/>
  <c r="E87" i="42"/>
  <c r="B88" i="42"/>
  <c r="A87" i="42"/>
  <c r="C87" i="42"/>
  <c r="G87" i="42" s="1"/>
  <c r="D87" i="42"/>
  <c r="F87" i="42" s="1"/>
  <c r="E88" i="41"/>
  <c r="D88" i="41"/>
  <c r="B89" i="41"/>
  <c r="A88" i="41"/>
  <c r="F88" i="41"/>
  <c r="G87" i="41"/>
  <c r="C88" i="41" s="1"/>
  <c r="G88" i="41" s="1"/>
  <c r="E91" i="43" l="1"/>
  <c r="D91" i="43"/>
  <c r="C91" i="43"/>
  <c r="B92" i="43"/>
  <c r="A91" i="43"/>
  <c r="G91" i="43"/>
  <c r="F91" i="43"/>
  <c r="B89" i="42"/>
  <c r="A88" i="42"/>
  <c r="C88" i="42"/>
  <c r="G88" i="42" s="1"/>
  <c r="E88" i="42"/>
  <c r="D88" i="42"/>
  <c r="F88" i="42" s="1"/>
  <c r="F89" i="41"/>
  <c r="E89" i="41"/>
  <c r="D89" i="41"/>
  <c r="B90" i="41"/>
  <c r="A89" i="41"/>
  <c r="C89" i="41"/>
  <c r="G89" i="41" s="1"/>
  <c r="F92" i="43" l="1"/>
  <c r="E92" i="43"/>
  <c r="D92" i="43"/>
  <c r="C92" i="43"/>
  <c r="A92" i="43"/>
  <c r="B93" i="43"/>
  <c r="G92" i="43"/>
  <c r="C89" i="42"/>
  <c r="G89" i="42" s="1"/>
  <c r="E89" i="42"/>
  <c r="D89" i="42"/>
  <c r="F89" i="42" s="1"/>
  <c r="A89" i="42"/>
  <c r="B90" i="42"/>
  <c r="E90" i="41"/>
  <c r="C90" i="41"/>
  <c r="G90" i="41" s="1"/>
  <c r="B91" i="41"/>
  <c r="A90" i="41"/>
  <c r="D90" i="41"/>
  <c r="F90" i="41" s="1"/>
  <c r="G93" i="43" l="1"/>
  <c r="F93" i="43"/>
  <c r="E93" i="43"/>
  <c r="D93" i="43"/>
  <c r="C93" i="43"/>
  <c r="A93" i="43"/>
  <c r="B94" i="43"/>
  <c r="B91" i="42"/>
  <c r="A90" i="42"/>
  <c r="D90" i="42"/>
  <c r="C90" i="42"/>
  <c r="G90" i="42" s="1"/>
  <c r="E90" i="42"/>
  <c r="F90" i="42" s="1"/>
  <c r="B92" i="41"/>
  <c r="D91" i="41"/>
  <c r="F91" i="41" s="1"/>
  <c r="C91" i="41"/>
  <c r="G91" i="41" s="1"/>
  <c r="A91" i="41"/>
  <c r="E91" i="41"/>
  <c r="G94" i="43" l="1"/>
  <c r="F94" i="43"/>
  <c r="E94" i="43"/>
  <c r="D94" i="43"/>
  <c r="B95" i="43"/>
  <c r="C94" i="43"/>
  <c r="A94" i="43"/>
  <c r="B92" i="42"/>
  <c r="A91" i="42"/>
  <c r="E91" i="42"/>
  <c r="D91" i="42"/>
  <c r="F91" i="42" s="1"/>
  <c r="C91" i="42"/>
  <c r="G91" i="42" s="1"/>
  <c r="B93" i="41"/>
  <c r="A92" i="41"/>
  <c r="E92" i="41"/>
  <c r="D92" i="41"/>
  <c r="F92" i="41" s="1"/>
  <c r="C92" i="41"/>
  <c r="G92" i="41" s="1"/>
  <c r="B96" i="43" l="1"/>
  <c r="A95" i="43"/>
  <c r="G95" i="43"/>
  <c r="F95" i="43"/>
  <c r="E95" i="43"/>
  <c r="C95" i="43"/>
  <c r="D95" i="43"/>
  <c r="C92" i="42"/>
  <c r="E92" i="42"/>
  <c r="G92" i="42" s="1"/>
  <c r="B93" i="42"/>
  <c r="D92" i="42"/>
  <c r="F92" i="42" s="1"/>
  <c r="A92" i="42"/>
  <c r="B94" i="41"/>
  <c r="A93" i="41"/>
  <c r="E93" i="41"/>
  <c r="C93" i="41"/>
  <c r="G93" i="41" s="1"/>
  <c r="D93" i="41"/>
  <c r="F93" i="41" s="1"/>
  <c r="B97" i="43" l="1"/>
  <c r="A96" i="43"/>
  <c r="G96" i="43"/>
  <c r="F96" i="43"/>
  <c r="D96" i="43"/>
  <c r="C96" i="43"/>
  <c r="E96" i="43"/>
  <c r="D93" i="42"/>
  <c r="F93" i="42" s="1"/>
  <c r="C93" i="42"/>
  <c r="B94" i="42"/>
  <c r="E93" i="42"/>
  <c r="G93" i="42" s="1"/>
  <c r="A93" i="42"/>
  <c r="C94" i="41"/>
  <c r="B95" i="41"/>
  <c r="A94" i="41"/>
  <c r="E94" i="41"/>
  <c r="G94" i="41" s="1"/>
  <c r="D94" i="41"/>
  <c r="F94" i="41" s="1"/>
  <c r="C97" i="43" l="1"/>
  <c r="B98" i="43"/>
  <c r="A97" i="43"/>
  <c r="G97" i="43"/>
  <c r="F97" i="43"/>
  <c r="E97" i="43"/>
  <c r="D97" i="43"/>
  <c r="E94" i="42"/>
  <c r="D94" i="42"/>
  <c r="F94" i="42" s="1"/>
  <c r="B95" i="42"/>
  <c r="A94" i="42"/>
  <c r="C94" i="42"/>
  <c r="G94" i="42" s="1"/>
  <c r="D95" i="41"/>
  <c r="C95" i="41"/>
  <c r="B96" i="41"/>
  <c r="A95" i="41"/>
  <c r="E95" i="41"/>
  <c r="G95" i="41" s="1"/>
  <c r="F95" i="41"/>
  <c r="D98" i="43" l="1"/>
  <c r="C98" i="43"/>
  <c r="B99" i="43"/>
  <c r="A98" i="43"/>
  <c r="E98" i="43"/>
  <c r="G98" i="43"/>
  <c r="F98" i="43"/>
  <c r="E95" i="42"/>
  <c r="B96" i="42"/>
  <c r="A95" i="42"/>
  <c r="D95" i="42"/>
  <c r="F95" i="42" s="1"/>
  <c r="C95" i="42"/>
  <c r="G95" i="42" s="1"/>
  <c r="E96" i="41"/>
  <c r="D96" i="41"/>
  <c r="C96" i="41"/>
  <c r="B97" i="41"/>
  <c r="A96" i="41"/>
  <c r="G96" i="41"/>
  <c r="F96" i="41"/>
  <c r="E99" i="43" l="1"/>
  <c r="D99" i="43"/>
  <c r="C99" i="43"/>
  <c r="B100" i="43"/>
  <c r="A99" i="43"/>
  <c r="G99" i="43"/>
  <c r="F99" i="43"/>
  <c r="B97" i="42"/>
  <c r="A96" i="42"/>
  <c r="D96" i="42"/>
  <c r="F96" i="42" s="1"/>
  <c r="E96" i="42"/>
  <c r="C96" i="42"/>
  <c r="G96" i="42" s="1"/>
  <c r="E97" i="41"/>
  <c r="D97" i="41"/>
  <c r="F97" i="41" s="1"/>
  <c r="C97" i="41"/>
  <c r="G97" i="41" s="1"/>
  <c r="B98" i="41"/>
  <c r="A97" i="41"/>
  <c r="F100" i="43" l="1"/>
  <c r="E100" i="43"/>
  <c r="D100" i="43"/>
  <c r="C100" i="43"/>
  <c r="B101" i="43"/>
  <c r="G100" i="43"/>
  <c r="A100" i="43"/>
  <c r="C97" i="42"/>
  <c r="G97" i="42" s="1"/>
  <c r="B98" i="42"/>
  <c r="D97" i="42"/>
  <c r="F97" i="42" s="1"/>
  <c r="E97" i="42"/>
  <c r="A97" i="42"/>
  <c r="E98" i="41"/>
  <c r="D98" i="41"/>
  <c r="F98" i="41" s="1"/>
  <c r="C98" i="41"/>
  <c r="G98" i="41" s="1"/>
  <c r="B99" i="41"/>
  <c r="A98" i="41"/>
  <c r="G101" i="43" l="1"/>
  <c r="F101" i="43"/>
  <c r="E101" i="43"/>
  <c r="D101" i="43"/>
  <c r="C101" i="43"/>
  <c r="A101" i="43"/>
  <c r="B102" i="43"/>
  <c r="B99" i="42"/>
  <c r="A98" i="42"/>
  <c r="D98" i="42"/>
  <c r="F98" i="42" s="1"/>
  <c r="C98" i="42"/>
  <c r="E98" i="42"/>
  <c r="G98" i="42" s="1"/>
  <c r="E99" i="41"/>
  <c r="D99" i="41"/>
  <c r="F99" i="41" s="1"/>
  <c r="C99" i="41"/>
  <c r="G99" i="41" s="1"/>
  <c r="B100" i="41"/>
  <c r="A99" i="41"/>
  <c r="G102" i="43" l="1"/>
  <c r="F102" i="43"/>
  <c r="E102" i="43"/>
  <c r="D102" i="43"/>
  <c r="C102" i="43"/>
  <c r="A102" i="43"/>
  <c r="B103" i="43"/>
  <c r="B100" i="42"/>
  <c r="A99" i="42"/>
  <c r="E99" i="42"/>
  <c r="D99" i="42"/>
  <c r="F99" i="42" s="1"/>
  <c r="C99" i="42"/>
  <c r="G99" i="42" s="1"/>
  <c r="B101" i="41"/>
  <c r="A100" i="41"/>
  <c r="E100" i="41"/>
  <c r="D100" i="41"/>
  <c r="F100" i="41" s="1"/>
  <c r="C100" i="41"/>
  <c r="G100" i="41" s="1"/>
  <c r="B104" i="43" l="1"/>
  <c r="A103" i="43"/>
  <c r="G103" i="43"/>
  <c r="F103" i="43"/>
  <c r="E103" i="43"/>
  <c r="D103" i="43"/>
  <c r="C103" i="43"/>
  <c r="C100" i="42"/>
  <c r="G100" i="42" s="1"/>
  <c r="E100" i="42"/>
  <c r="D100" i="42"/>
  <c r="F100" i="42" s="1"/>
  <c r="B101" i="42"/>
  <c r="A100" i="42"/>
  <c r="B102" i="41"/>
  <c r="A101" i="41"/>
  <c r="E101" i="41"/>
  <c r="D101" i="41"/>
  <c r="F101" i="41" s="1"/>
  <c r="C101" i="41"/>
  <c r="G101" i="41" s="1"/>
  <c r="B105" i="43" l="1"/>
  <c r="A104" i="43"/>
  <c r="G104" i="43"/>
  <c r="F104" i="43"/>
  <c r="D104" i="43"/>
  <c r="C104" i="43"/>
  <c r="E104" i="43"/>
  <c r="D101" i="42"/>
  <c r="F101" i="42" s="1"/>
  <c r="C101" i="42"/>
  <c r="A101" i="42"/>
  <c r="B102" i="42"/>
  <c r="E101" i="42"/>
  <c r="G101" i="42" s="1"/>
  <c r="D102" i="41"/>
  <c r="F102" i="41" s="1"/>
  <c r="C102" i="41"/>
  <c r="B103" i="41"/>
  <c r="A102" i="41"/>
  <c r="E102" i="41"/>
  <c r="G102" i="41" s="1"/>
  <c r="C105" i="43" l="1"/>
  <c r="B106" i="43"/>
  <c r="A105" i="43"/>
  <c r="G105" i="43"/>
  <c r="D105" i="43"/>
  <c r="F105" i="43"/>
  <c r="E105" i="43"/>
  <c r="E102" i="42"/>
  <c r="D102" i="42"/>
  <c r="F102" i="42" s="1"/>
  <c r="A102" i="42"/>
  <c r="B103" i="42"/>
  <c r="C102" i="42"/>
  <c r="G102" i="42" s="1"/>
  <c r="D103" i="41"/>
  <c r="C103" i="41"/>
  <c r="A103" i="41"/>
  <c r="B104" i="41"/>
  <c r="E103" i="41"/>
  <c r="G103" i="41" s="1"/>
  <c r="D106" i="43" l="1"/>
  <c r="C106" i="43"/>
  <c r="B107" i="43"/>
  <c r="A106" i="43"/>
  <c r="G106" i="43"/>
  <c r="F106" i="43"/>
  <c r="E106" i="43"/>
  <c r="E103" i="42"/>
  <c r="B104" i="42"/>
  <c r="A103" i="42"/>
  <c r="C103" i="42"/>
  <c r="D103" i="42"/>
  <c r="F103" i="42" s="1"/>
  <c r="G103" i="42"/>
  <c r="F103" i="41"/>
  <c r="E104" i="41"/>
  <c r="D104" i="41"/>
  <c r="C104" i="41"/>
  <c r="B105" i="41"/>
  <c r="A104" i="41"/>
  <c r="F104" i="41"/>
  <c r="G104" i="41"/>
  <c r="E107" i="43" l="1"/>
  <c r="D107" i="43"/>
  <c r="C107" i="43"/>
  <c r="B108" i="43"/>
  <c r="A107" i="43"/>
  <c r="F107" i="43"/>
  <c r="G107" i="43"/>
  <c r="B105" i="42"/>
  <c r="A104" i="42"/>
  <c r="E104" i="42"/>
  <c r="D104" i="42"/>
  <c r="F104" i="42" s="1"/>
  <c r="C104" i="42"/>
  <c r="G104" i="42" s="1"/>
  <c r="E105" i="41"/>
  <c r="G105" i="41" s="1"/>
  <c r="D105" i="41"/>
  <c r="F105" i="41" s="1"/>
  <c r="C105" i="41"/>
  <c r="B106" i="41"/>
  <c r="A105" i="41"/>
  <c r="F108" i="43" l="1"/>
  <c r="E108" i="43"/>
  <c r="D108" i="43"/>
  <c r="C108" i="43"/>
  <c r="G108" i="43"/>
  <c r="A108" i="43"/>
  <c r="B109" i="43"/>
  <c r="C105" i="42"/>
  <c r="G105" i="42" s="1"/>
  <c r="E105" i="42"/>
  <c r="D105" i="42"/>
  <c r="F105" i="42" s="1"/>
  <c r="A105" i="42"/>
  <c r="B106" i="42"/>
  <c r="E106" i="41"/>
  <c r="D106" i="41"/>
  <c r="F106" i="41" s="1"/>
  <c r="C106" i="41"/>
  <c r="G106" i="41" s="1"/>
  <c r="B107" i="41"/>
  <c r="A106" i="41"/>
  <c r="G109" i="43" l="1"/>
  <c r="F109" i="43"/>
  <c r="E109" i="43"/>
  <c r="D109" i="43"/>
  <c r="C109" i="43"/>
  <c r="B110" i="43"/>
  <c r="A109" i="43"/>
  <c r="B107" i="42"/>
  <c r="A106" i="42"/>
  <c r="D106" i="42"/>
  <c r="C106" i="42"/>
  <c r="G106" i="42" s="1"/>
  <c r="E106" i="42"/>
  <c r="F106" i="42" s="1"/>
  <c r="B108" i="41"/>
  <c r="E107" i="41"/>
  <c r="D107" i="41"/>
  <c r="F107" i="41" s="1"/>
  <c r="C107" i="41"/>
  <c r="G107" i="41" s="1"/>
  <c r="A107" i="41"/>
  <c r="G110" i="43" l="1"/>
  <c r="F110" i="43"/>
  <c r="E110" i="43"/>
  <c r="D110" i="43"/>
  <c r="C110" i="43"/>
  <c r="A110" i="43"/>
  <c r="B111" i="43"/>
  <c r="B108" i="42"/>
  <c r="A107" i="42"/>
  <c r="E107" i="42"/>
  <c r="D107" i="42"/>
  <c r="F107" i="42" s="1"/>
  <c r="C107" i="42"/>
  <c r="G107" i="42" s="1"/>
  <c r="B109" i="41"/>
  <c r="A108" i="41"/>
  <c r="E108" i="41"/>
  <c r="D108" i="41"/>
  <c r="F108" i="41" s="1"/>
  <c r="C108" i="41"/>
  <c r="G108" i="41" s="1"/>
  <c r="B112" i="43" l="1"/>
  <c r="A111" i="43"/>
  <c r="G111" i="43"/>
  <c r="F111" i="43"/>
  <c r="E111" i="43"/>
  <c r="D111" i="43"/>
  <c r="C111" i="43"/>
  <c r="C108" i="42"/>
  <c r="A108" i="42"/>
  <c r="B109" i="42"/>
  <c r="E108" i="42"/>
  <c r="G108" i="42" s="1"/>
  <c r="D108" i="42"/>
  <c r="F108" i="42" s="1"/>
  <c r="B110" i="41"/>
  <c r="A109" i="41"/>
  <c r="E109" i="41"/>
  <c r="D109" i="41"/>
  <c r="F109" i="41" s="1"/>
  <c r="C109" i="41"/>
  <c r="G109" i="41" s="1"/>
  <c r="B113" i="43" l="1"/>
  <c r="A112" i="43"/>
  <c r="G112" i="43"/>
  <c r="F112" i="43"/>
  <c r="E112" i="43"/>
  <c r="D112" i="43"/>
  <c r="C112" i="43"/>
  <c r="D109" i="42"/>
  <c r="F109" i="42" s="1"/>
  <c r="C109" i="42"/>
  <c r="B110" i="42"/>
  <c r="E109" i="42"/>
  <c r="G109" i="42" s="1"/>
  <c r="A109" i="42"/>
  <c r="C110" i="41"/>
  <c r="G110" i="41" s="1"/>
  <c r="B111" i="41"/>
  <c r="A110" i="41"/>
  <c r="D110" i="41"/>
  <c r="F110" i="41" s="1"/>
  <c r="E110" i="41"/>
  <c r="C113" i="43" l="1"/>
  <c r="B114" i="43"/>
  <c r="A113" i="43"/>
  <c r="G113" i="43"/>
  <c r="E113" i="43"/>
  <c r="D113" i="43"/>
  <c r="F113" i="43"/>
  <c r="E110" i="42"/>
  <c r="C110" i="42"/>
  <c r="G110" i="42" s="1"/>
  <c r="D110" i="42"/>
  <c r="B111" i="42"/>
  <c r="F110" i="42"/>
  <c r="A110" i="42"/>
  <c r="D111" i="41"/>
  <c r="F111" i="41" s="1"/>
  <c r="C111" i="41"/>
  <c r="B112" i="41"/>
  <c r="A111" i="41"/>
  <c r="E111" i="41"/>
  <c r="G111" i="41" s="1"/>
  <c r="D114" i="43" l="1"/>
  <c r="C114" i="43"/>
  <c r="B115" i="43"/>
  <c r="A114" i="43"/>
  <c r="F114" i="43"/>
  <c r="E114" i="43"/>
  <c r="G114" i="43"/>
  <c r="D111" i="42"/>
  <c r="F111" i="42" s="1"/>
  <c r="E111" i="42"/>
  <c r="B112" i="42"/>
  <c r="A111" i="42"/>
  <c r="C111" i="42"/>
  <c r="G111" i="42" s="1"/>
  <c r="E112" i="41"/>
  <c r="D112" i="41"/>
  <c r="C112" i="41"/>
  <c r="G112" i="41" s="1"/>
  <c r="B113" i="41"/>
  <c r="A112" i="41"/>
  <c r="F112" i="41"/>
  <c r="E115" i="43" l="1"/>
  <c r="D115" i="43"/>
  <c r="C115" i="43"/>
  <c r="B116" i="43"/>
  <c r="A115" i="43"/>
  <c r="G115" i="43"/>
  <c r="F115" i="43"/>
  <c r="E112" i="42"/>
  <c r="B113" i="42"/>
  <c r="A112" i="42"/>
  <c r="D112" i="42"/>
  <c r="F112" i="42" s="1"/>
  <c r="C112" i="42"/>
  <c r="G112" i="42" s="1"/>
  <c r="E113" i="41"/>
  <c r="D113" i="41"/>
  <c r="F113" i="41" s="1"/>
  <c r="C113" i="41"/>
  <c r="G113" i="41" s="1"/>
  <c r="B114" i="41"/>
  <c r="A113" i="41"/>
  <c r="F116" i="43" l="1"/>
  <c r="E116" i="43"/>
  <c r="D116" i="43"/>
  <c r="C116" i="43"/>
  <c r="G116" i="43"/>
  <c r="A116" i="43"/>
  <c r="B117" i="43"/>
  <c r="C113" i="42"/>
  <c r="G113" i="42" s="1"/>
  <c r="B114" i="42"/>
  <c r="E113" i="42"/>
  <c r="D113" i="42"/>
  <c r="F113" i="42" s="1"/>
  <c r="A113" i="42"/>
  <c r="E114" i="41"/>
  <c r="D114" i="41"/>
  <c r="F114" i="41" s="1"/>
  <c r="C114" i="41"/>
  <c r="G114" i="41" s="1"/>
  <c r="B115" i="41"/>
  <c r="A114" i="41"/>
  <c r="G117" i="43" l="1"/>
  <c r="F117" i="43"/>
  <c r="E117" i="43"/>
  <c r="D117" i="43"/>
  <c r="C117" i="43"/>
  <c r="A117" i="43"/>
  <c r="B118" i="43"/>
  <c r="B115" i="42"/>
  <c r="A114" i="42"/>
  <c r="D114" i="42"/>
  <c r="C114" i="42"/>
  <c r="G114" i="42" s="1"/>
  <c r="E114" i="42"/>
  <c r="F114" i="42" s="1"/>
  <c r="E115" i="41"/>
  <c r="D115" i="41"/>
  <c r="F115" i="41" s="1"/>
  <c r="C115" i="41"/>
  <c r="G115" i="41" s="1"/>
  <c r="B116" i="41"/>
  <c r="A115" i="41"/>
  <c r="G118" i="43" l="1"/>
  <c r="F118" i="43"/>
  <c r="E118" i="43"/>
  <c r="D118" i="43"/>
  <c r="B119" i="43"/>
  <c r="C118" i="43"/>
  <c r="A118" i="43"/>
  <c r="B116" i="42"/>
  <c r="A115" i="42"/>
  <c r="E115" i="42"/>
  <c r="D115" i="42"/>
  <c r="F115" i="42" s="1"/>
  <c r="C115" i="42"/>
  <c r="G115" i="42" s="1"/>
  <c r="B117" i="41"/>
  <c r="A116" i="41"/>
  <c r="E116" i="41"/>
  <c r="D116" i="41"/>
  <c r="F116" i="41" s="1"/>
  <c r="C116" i="41"/>
  <c r="G116" i="41" s="1"/>
  <c r="B120" i="43" l="1"/>
  <c r="A119" i="43"/>
  <c r="G119" i="43"/>
  <c r="F119" i="43"/>
  <c r="E119" i="43"/>
  <c r="D119" i="43"/>
  <c r="C119" i="43"/>
  <c r="C116" i="42"/>
  <c r="B117" i="42"/>
  <c r="A116" i="42"/>
  <c r="E116" i="42"/>
  <c r="G116" i="42"/>
  <c r="D116" i="42"/>
  <c r="F116" i="42" s="1"/>
  <c r="B118" i="41"/>
  <c r="A117" i="41"/>
  <c r="E117" i="41"/>
  <c r="D117" i="41"/>
  <c r="F117" i="41" s="1"/>
  <c r="C117" i="41"/>
  <c r="G117" i="41" s="1"/>
  <c r="B121" i="43" l="1"/>
  <c r="A120" i="43"/>
  <c r="G120" i="43"/>
  <c r="F120" i="43"/>
  <c r="E120" i="43"/>
  <c r="D120" i="43"/>
  <c r="C120" i="43"/>
  <c r="D117" i="42"/>
  <c r="F117" i="42" s="1"/>
  <c r="C117" i="42"/>
  <c r="E117" i="42"/>
  <c r="G117" i="42" s="1"/>
  <c r="A117" i="42"/>
  <c r="B118" i="42"/>
  <c r="D118" i="41"/>
  <c r="C118" i="41"/>
  <c r="B119" i="41"/>
  <c r="A118" i="41"/>
  <c r="E118" i="41"/>
  <c r="F118" i="41" s="1"/>
  <c r="C121" i="43" l="1"/>
  <c r="B122" i="43"/>
  <c r="A121" i="43"/>
  <c r="G121" i="43"/>
  <c r="F121" i="43"/>
  <c r="E121" i="43"/>
  <c r="D121" i="43"/>
  <c r="E118" i="42"/>
  <c r="G118" i="42" s="1"/>
  <c r="D118" i="42"/>
  <c r="F118" i="42" s="1"/>
  <c r="C118" i="42"/>
  <c r="A118" i="42"/>
  <c r="B119" i="42"/>
  <c r="G118" i="41"/>
  <c r="D119" i="41"/>
  <c r="F119" i="41" s="1"/>
  <c r="C119" i="41"/>
  <c r="B120" i="41"/>
  <c r="A119" i="41"/>
  <c r="E119" i="41"/>
  <c r="G119" i="41" s="1"/>
  <c r="D122" i="43" l="1"/>
  <c r="C122" i="43"/>
  <c r="B123" i="43"/>
  <c r="A122" i="43"/>
  <c r="F122" i="43"/>
  <c r="G122" i="43"/>
  <c r="E122" i="43"/>
  <c r="D119" i="42"/>
  <c r="F119" i="42" s="1"/>
  <c r="E119" i="42"/>
  <c r="B120" i="42"/>
  <c r="A119" i="42"/>
  <c r="G119" i="42"/>
  <c r="C119" i="42"/>
  <c r="E120" i="41"/>
  <c r="D120" i="41"/>
  <c r="C120" i="41"/>
  <c r="B121" i="41"/>
  <c r="A120" i="41"/>
  <c r="F120" i="41"/>
  <c r="G120" i="41"/>
  <c r="E123" i="43" l="1"/>
  <c r="D123" i="43"/>
  <c r="C123" i="43"/>
  <c r="B124" i="43"/>
  <c r="A123" i="43"/>
  <c r="F123" i="43"/>
  <c r="G123" i="43"/>
  <c r="E120" i="42"/>
  <c r="B121" i="42"/>
  <c r="A120" i="42"/>
  <c r="D120" i="42"/>
  <c r="F120" i="42" s="1"/>
  <c r="C120" i="42"/>
  <c r="G120" i="42" s="1"/>
  <c r="E121" i="41"/>
  <c r="D121" i="41"/>
  <c r="F121" i="41" s="1"/>
  <c r="C121" i="41"/>
  <c r="B122" i="41"/>
  <c r="A121" i="41"/>
  <c r="G121" i="41"/>
  <c r="F124" i="43" l="1"/>
  <c r="E124" i="43"/>
  <c r="D124" i="43"/>
  <c r="C124" i="43"/>
  <c r="B125" i="43"/>
  <c r="G124" i="43"/>
  <c r="A124" i="43"/>
  <c r="C121" i="42"/>
  <c r="A121" i="42"/>
  <c r="B122" i="42"/>
  <c r="E121" i="42"/>
  <c r="G121" i="42" s="1"/>
  <c r="D121" i="42"/>
  <c r="F121" i="42" s="1"/>
  <c r="E122" i="41"/>
  <c r="D122" i="41"/>
  <c r="F122" i="41" s="1"/>
  <c r="C122" i="41"/>
  <c r="G122" i="41" s="1"/>
  <c r="B123" i="41"/>
  <c r="A122" i="41"/>
  <c r="G125" i="43" l="1"/>
  <c r="F125" i="43"/>
  <c r="E125" i="43"/>
  <c r="D125" i="43"/>
  <c r="C125" i="43"/>
  <c r="A125" i="43"/>
  <c r="B126" i="43"/>
  <c r="B123" i="42"/>
  <c r="A122" i="42"/>
  <c r="D122" i="42"/>
  <c r="F122" i="42" s="1"/>
  <c r="C122" i="42"/>
  <c r="E122" i="42"/>
  <c r="G122" i="42" s="1"/>
  <c r="B124" i="41"/>
  <c r="E123" i="41"/>
  <c r="F123" i="41" s="1"/>
  <c r="D123" i="41"/>
  <c r="C123" i="41"/>
  <c r="A123" i="41"/>
  <c r="G126" i="43" l="1"/>
  <c r="F126" i="43"/>
  <c r="E126" i="43"/>
  <c r="D126" i="43"/>
  <c r="A126" i="43"/>
  <c r="B127" i="43"/>
  <c r="C126" i="43"/>
  <c r="C123" i="42"/>
  <c r="B124" i="42"/>
  <c r="A123" i="42"/>
  <c r="E123" i="42"/>
  <c r="G123" i="42" s="1"/>
  <c r="D123" i="42"/>
  <c r="F123" i="42"/>
  <c r="G123" i="41"/>
  <c r="B125" i="41"/>
  <c r="A124" i="41"/>
  <c r="E124" i="41"/>
  <c r="D124" i="41"/>
  <c r="F124" i="41" s="1"/>
  <c r="C124" i="41"/>
  <c r="G124" i="41" s="1"/>
  <c r="B128" i="43" l="1"/>
  <c r="A127" i="43"/>
  <c r="G127" i="43"/>
  <c r="F127" i="43"/>
  <c r="E127" i="43"/>
  <c r="D127" i="43"/>
  <c r="C127" i="43"/>
  <c r="D124" i="42"/>
  <c r="F124" i="42" s="1"/>
  <c r="C124" i="42"/>
  <c r="B125" i="42"/>
  <c r="A124" i="42"/>
  <c r="E124" i="42"/>
  <c r="G124" i="42" s="1"/>
  <c r="B126" i="41"/>
  <c r="A125" i="41"/>
  <c r="E125" i="41"/>
  <c r="D125" i="41"/>
  <c r="F125" i="41" s="1"/>
  <c r="C125" i="41"/>
  <c r="G125" i="41" s="1"/>
  <c r="B129" i="43" l="1"/>
  <c r="A128" i="43"/>
  <c r="G128" i="43"/>
  <c r="F128" i="43"/>
  <c r="E128" i="43"/>
  <c r="D128" i="43"/>
  <c r="C128" i="43"/>
  <c r="D125" i="42"/>
  <c r="C125" i="42"/>
  <c r="E125" i="42"/>
  <c r="G125" i="42" s="1"/>
  <c r="F125" i="42"/>
  <c r="B126" i="42"/>
  <c r="A125" i="42"/>
  <c r="C126" i="41"/>
  <c r="B127" i="41"/>
  <c r="A126" i="41"/>
  <c r="D126" i="41"/>
  <c r="F126" i="41" s="1"/>
  <c r="E126" i="41"/>
  <c r="G126" i="41" s="1"/>
  <c r="C129" i="43" l="1"/>
  <c r="B130" i="43"/>
  <c r="A129" i="43"/>
  <c r="G129" i="43"/>
  <c r="E129" i="43"/>
  <c r="F129" i="43"/>
  <c r="D129" i="43"/>
  <c r="E126" i="42"/>
  <c r="D126" i="42"/>
  <c r="F126" i="42" s="1"/>
  <c r="C126" i="42"/>
  <c r="G126" i="42" s="1"/>
  <c r="A126" i="42"/>
  <c r="B127" i="42"/>
  <c r="D127" i="41"/>
  <c r="C127" i="41"/>
  <c r="G127" i="41" s="1"/>
  <c r="B128" i="41"/>
  <c r="A127" i="41"/>
  <c r="E127" i="41"/>
  <c r="F127" i="41" s="1"/>
  <c r="D130" i="43" l="1"/>
  <c r="C130" i="43"/>
  <c r="B131" i="43"/>
  <c r="A130" i="43"/>
  <c r="G130" i="43"/>
  <c r="F130" i="43"/>
  <c r="E130" i="43"/>
  <c r="D127" i="42"/>
  <c r="F127" i="42" s="1"/>
  <c r="E127" i="42"/>
  <c r="B128" i="42"/>
  <c r="A127" i="42"/>
  <c r="C127" i="42"/>
  <c r="G127" i="42" s="1"/>
  <c r="E128" i="41"/>
  <c r="D128" i="41"/>
  <c r="F128" i="41" s="1"/>
  <c r="C128" i="41"/>
  <c r="B129" i="41"/>
  <c r="A128" i="41"/>
  <c r="G128" i="41"/>
  <c r="E131" i="43" l="1"/>
  <c r="D131" i="43"/>
  <c r="C131" i="43"/>
  <c r="B132" i="43"/>
  <c r="A131" i="43"/>
  <c r="G131" i="43"/>
  <c r="F131" i="43"/>
  <c r="E128" i="42"/>
  <c r="B129" i="42"/>
  <c r="A128" i="42"/>
  <c r="D128" i="42"/>
  <c r="F128" i="42" s="1"/>
  <c r="C128" i="42"/>
  <c r="G128" i="42" s="1"/>
  <c r="E129" i="41"/>
  <c r="G129" i="41" s="1"/>
  <c r="D129" i="41"/>
  <c r="F129" i="41" s="1"/>
  <c r="C129" i="41"/>
  <c r="B130" i="41"/>
  <c r="A129" i="41"/>
  <c r="F132" i="43" l="1"/>
  <c r="E132" i="43"/>
  <c r="D132" i="43"/>
  <c r="C132" i="43"/>
  <c r="G132" i="43"/>
  <c r="A132" i="43"/>
  <c r="B133" i="43"/>
  <c r="A129" i="42"/>
  <c r="C129" i="42"/>
  <c r="G129" i="42" s="1"/>
  <c r="B130" i="42"/>
  <c r="D129" i="42"/>
  <c r="F129" i="42" s="1"/>
  <c r="E129" i="42"/>
  <c r="E130" i="41"/>
  <c r="D130" i="41"/>
  <c r="F130" i="41" s="1"/>
  <c r="C130" i="41"/>
  <c r="G130" i="41" s="1"/>
  <c r="B131" i="41"/>
  <c r="A130" i="41"/>
  <c r="G133" i="43" l="1"/>
  <c r="F133" i="43"/>
  <c r="E133" i="43"/>
  <c r="D133" i="43"/>
  <c r="C133" i="43"/>
  <c r="A133" i="43"/>
  <c r="B134" i="43"/>
  <c r="B131" i="42"/>
  <c r="A130" i="42"/>
  <c r="D130" i="42"/>
  <c r="F130" i="42" s="1"/>
  <c r="C130" i="42"/>
  <c r="G130" i="42" s="1"/>
  <c r="E130" i="42"/>
  <c r="A131" i="41"/>
  <c r="E131" i="41"/>
  <c r="D131" i="41"/>
  <c r="F131" i="41" s="1"/>
  <c r="C131" i="41"/>
  <c r="G131" i="41" s="1"/>
  <c r="B132" i="41"/>
  <c r="G134" i="43" l="1"/>
  <c r="F134" i="43"/>
  <c r="E134" i="43"/>
  <c r="D134" i="43"/>
  <c r="B135" i="43"/>
  <c r="C134" i="43"/>
  <c r="A134" i="43"/>
  <c r="C131" i="42"/>
  <c r="B132" i="42"/>
  <c r="A131" i="42"/>
  <c r="E131" i="42"/>
  <c r="G131" i="42" s="1"/>
  <c r="D131" i="42"/>
  <c r="F131" i="42" s="1"/>
  <c r="B133" i="41"/>
  <c r="A132" i="41"/>
  <c r="E132" i="41"/>
  <c r="D132" i="41"/>
  <c r="F132" i="41" s="1"/>
  <c r="C132" i="41"/>
  <c r="G132" i="41" s="1"/>
  <c r="B136" i="43" l="1"/>
  <c r="A135" i="43"/>
  <c r="G135" i="43"/>
  <c r="F135" i="43"/>
  <c r="E135" i="43"/>
  <c r="C135" i="43"/>
  <c r="D135" i="43"/>
  <c r="D132" i="42"/>
  <c r="F132" i="42" s="1"/>
  <c r="C132" i="42"/>
  <c r="B133" i="42"/>
  <c r="A132" i="42"/>
  <c r="E132" i="42"/>
  <c r="G132" i="42" s="1"/>
  <c r="B134" i="41"/>
  <c r="A133" i="41"/>
  <c r="E133" i="41"/>
  <c r="C133" i="41"/>
  <c r="G133" i="41" s="1"/>
  <c r="D133" i="41"/>
  <c r="F133" i="41" s="1"/>
  <c r="B137" i="43" l="1"/>
  <c r="A136" i="43"/>
  <c r="G136" i="43"/>
  <c r="F136" i="43"/>
  <c r="E136" i="43"/>
  <c r="D136" i="43"/>
  <c r="C136" i="43"/>
  <c r="D133" i="42"/>
  <c r="F133" i="42" s="1"/>
  <c r="C133" i="42"/>
  <c r="E133" i="42"/>
  <c r="G133" i="42" s="1"/>
  <c r="A133" i="42"/>
  <c r="B134" i="42"/>
  <c r="C134" i="41"/>
  <c r="B135" i="41"/>
  <c r="A134" i="41"/>
  <c r="E134" i="41"/>
  <c r="G134" i="41" s="1"/>
  <c r="D134" i="41"/>
  <c r="F134" i="41" s="1"/>
  <c r="C137" i="43" l="1"/>
  <c r="B138" i="43"/>
  <c r="A137" i="43"/>
  <c r="G137" i="43"/>
  <c r="F137" i="43"/>
  <c r="E137" i="43"/>
  <c r="D137" i="43"/>
  <c r="E134" i="42"/>
  <c r="G134" i="42" s="1"/>
  <c r="D134" i="42"/>
  <c r="F134" i="42" s="1"/>
  <c r="C134" i="42"/>
  <c r="B135" i="42"/>
  <c r="A134" i="42"/>
  <c r="D135" i="41"/>
  <c r="C135" i="41"/>
  <c r="B136" i="41"/>
  <c r="A135" i="41"/>
  <c r="E135" i="41"/>
  <c r="F135" i="41" s="1"/>
  <c r="D138" i="43" l="1"/>
  <c r="C138" i="43"/>
  <c r="B139" i="43"/>
  <c r="A138" i="43"/>
  <c r="G138" i="43"/>
  <c r="F138" i="43"/>
  <c r="E138" i="43"/>
  <c r="G135" i="42"/>
  <c r="F135" i="42"/>
  <c r="E135" i="42"/>
  <c r="D135" i="42"/>
  <c r="B136" i="42"/>
  <c r="A135" i="42"/>
  <c r="C135" i="42"/>
  <c r="G135" i="41"/>
  <c r="E136" i="41"/>
  <c r="D136" i="41"/>
  <c r="F136" i="41" s="1"/>
  <c r="C136" i="41"/>
  <c r="B137" i="41"/>
  <c r="A136" i="41"/>
  <c r="G136" i="41"/>
  <c r="E139" i="43" l="1"/>
  <c r="D139" i="43"/>
  <c r="C139" i="43"/>
  <c r="B140" i="43"/>
  <c r="A139" i="43"/>
  <c r="G139" i="43"/>
  <c r="F139" i="43"/>
  <c r="G136" i="42"/>
  <c r="E136" i="42"/>
  <c r="F136" i="42"/>
  <c r="B137" i="42"/>
  <c r="A136" i="42"/>
  <c r="D136" i="42"/>
  <c r="C136" i="42"/>
  <c r="E137" i="41"/>
  <c r="D137" i="41"/>
  <c r="F137" i="41" s="1"/>
  <c r="C137" i="41"/>
  <c r="B138" i="41"/>
  <c r="A137" i="41"/>
  <c r="G137" i="41"/>
  <c r="F140" i="43" l="1"/>
  <c r="E140" i="43"/>
  <c r="D140" i="43"/>
  <c r="C140" i="43"/>
  <c r="G140" i="43"/>
  <c r="A140" i="43"/>
  <c r="B141" i="43"/>
  <c r="F137" i="42"/>
  <c r="G137" i="42"/>
  <c r="C137" i="42"/>
  <c r="B138" i="42"/>
  <c r="A137" i="42"/>
  <c r="E137" i="42"/>
  <c r="D137" i="42"/>
  <c r="E138" i="41"/>
  <c r="D138" i="41"/>
  <c r="F138" i="41" s="1"/>
  <c r="C138" i="41"/>
  <c r="G138" i="41" s="1"/>
  <c r="B139" i="41"/>
  <c r="A138" i="41"/>
  <c r="G141" i="43" l="1"/>
  <c r="F141" i="43"/>
  <c r="E141" i="43"/>
  <c r="D141" i="43"/>
  <c r="C141" i="43"/>
  <c r="A141" i="43"/>
  <c r="B142" i="43"/>
  <c r="B139" i="42"/>
  <c r="A138" i="42"/>
  <c r="G138" i="42"/>
  <c r="D138" i="42"/>
  <c r="C138" i="42"/>
  <c r="E138" i="42"/>
  <c r="F138" i="42"/>
  <c r="B140" i="41"/>
  <c r="E139" i="41"/>
  <c r="D139" i="41"/>
  <c r="F139" i="41" s="1"/>
  <c r="C139" i="41"/>
  <c r="G139" i="41" s="1"/>
  <c r="A139" i="41"/>
  <c r="G142" i="43" l="1"/>
  <c r="F142" i="43"/>
  <c r="E142" i="43"/>
  <c r="D142" i="43"/>
  <c r="B143" i="43"/>
  <c r="A142" i="43"/>
  <c r="C142" i="43"/>
  <c r="D139" i="42"/>
  <c r="C139" i="42"/>
  <c r="A139" i="42"/>
  <c r="B140" i="42"/>
  <c r="F139" i="42"/>
  <c r="E139" i="42"/>
  <c r="G139" i="42"/>
  <c r="B141" i="41"/>
  <c r="A140" i="41"/>
  <c r="E140" i="41"/>
  <c r="D140" i="41"/>
  <c r="F140" i="41" s="1"/>
  <c r="C140" i="41"/>
  <c r="G140" i="41" s="1"/>
  <c r="B144" i="43" l="1"/>
  <c r="A143" i="43"/>
  <c r="G143" i="43"/>
  <c r="F143" i="43"/>
  <c r="E143" i="43"/>
  <c r="D143" i="43"/>
  <c r="C143" i="43"/>
  <c r="C140" i="42"/>
  <c r="F140" i="42"/>
  <c r="E140" i="42"/>
  <c r="D140" i="42"/>
  <c r="G140" i="42"/>
  <c r="B141" i="42"/>
  <c r="A140" i="42"/>
  <c r="B142" i="41"/>
  <c r="A141" i="41"/>
  <c r="E141" i="41"/>
  <c r="D141" i="41"/>
  <c r="F141" i="41" s="1"/>
  <c r="C141" i="41"/>
  <c r="G141" i="41" s="1"/>
  <c r="B145" i="43" l="1"/>
  <c r="A144" i="43"/>
  <c r="G144" i="43"/>
  <c r="F144" i="43"/>
  <c r="C144" i="43"/>
  <c r="D144" i="43"/>
  <c r="E144" i="43"/>
  <c r="D141" i="42"/>
  <c r="G141" i="42"/>
  <c r="E141" i="42"/>
  <c r="F141" i="42"/>
  <c r="A141" i="42"/>
  <c r="B142" i="42"/>
  <c r="C141" i="42"/>
  <c r="C142" i="41"/>
  <c r="B143" i="41"/>
  <c r="A142" i="41"/>
  <c r="D142" i="41"/>
  <c r="F142" i="41" s="1"/>
  <c r="E142" i="41"/>
  <c r="G142" i="41" s="1"/>
  <c r="C145" i="43" l="1"/>
  <c r="B146" i="43"/>
  <c r="A145" i="43"/>
  <c r="G145" i="43"/>
  <c r="D145" i="43"/>
  <c r="F145" i="43"/>
  <c r="E145" i="43"/>
  <c r="E142" i="42"/>
  <c r="A142" i="42"/>
  <c r="B143" i="42"/>
  <c r="G142" i="42"/>
  <c r="C142" i="42"/>
  <c r="F142" i="42"/>
  <c r="D142" i="42"/>
  <c r="D143" i="41"/>
  <c r="C143" i="41"/>
  <c r="G143" i="41" s="1"/>
  <c r="B144" i="41"/>
  <c r="A143" i="41"/>
  <c r="E143" i="41"/>
  <c r="F143" i="41" s="1"/>
  <c r="D146" i="43" l="1"/>
  <c r="C146" i="43"/>
  <c r="B147" i="43"/>
  <c r="A146" i="43"/>
  <c r="G146" i="43"/>
  <c r="F146" i="43"/>
  <c r="E146" i="43"/>
  <c r="F143" i="42"/>
  <c r="C143" i="42"/>
  <c r="B144" i="42"/>
  <c r="A143" i="42"/>
  <c r="E143" i="42"/>
  <c r="D143" i="42"/>
  <c r="G143" i="42"/>
  <c r="E144" i="41"/>
  <c r="D144" i="41"/>
  <c r="F144" i="41" s="1"/>
  <c r="C144" i="41"/>
  <c r="B145" i="41"/>
  <c r="A144" i="41"/>
  <c r="G144" i="41"/>
  <c r="E147" i="43" l="1"/>
  <c r="D147" i="43"/>
  <c r="C147" i="43"/>
  <c r="B148" i="43"/>
  <c r="A147" i="43"/>
  <c r="F147" i="43"/>
  <c r="G147" i="43"/>
  <c r="G144" i="42"/>
  <c r="E144" i="42"/>
  <c r="D144" i="42"/>
  <c r="C144" i="42"/>
  <c r="F144" i="42"/>
  <c r="B145" i="42"/>
  <c r="A144" i="42"/>
  <c r="E145" i="41"/>
  <c r="D145" i="41"/>
  <c r="F145" i="41" s="1"/>
  <c r="C145" i="41"/>
  <c r="G145" i="41" s="1"/>
  <c r="B146" i="41"/>
  <c r="A145" i="41"/>
  <c r="F148" i="43" l="1"/>
  <c r="E148" i="43"/>
  <c r="D148" i="43"/>
  <c r="C148" i="43"/>
  <c r="B149" i="43"/>
  <c r="G148" i="43"/>
  <c r="A148" i="43"/>
  <c r="G145" i="42"/>
  <c r="F145" i="42"/>
  <c r="D145" i="42"/>
  <c r="E145" i="42"/>
  <c r="A145" i="42"/>
  <c r="B146" i="42"/>
  <c r="C145" i="42"/>
  <c r="E146" i="41"/>
  <c r="D146" i="41"/>
  <c r="F146" i="41" s="1"/>
  <c r="C146" i="41"/>
  <c r="G146" i="41" s="1"/>
  <c r="B147" i="41"/>
  <c r="A146" i="41"/>
  <c r="G149" i="43" l="1"/>
  <c r="F149" i="43"/>
  <c r="E149" i="43"/>
  <c r="D149" i="43"/>
  <c r="C149" i="43"/>
  <c r="B150" i="43"/>
  <c r="A149" i="43"/>
  <c r="B147" i="42"/>
  <c r="A146" i="42"/>
  <c r="G146" i="42"/>
  <c r="F146" i="42"/>
  <c r="C146" i="42"/>
  <c r="E146" i="42"/>
  <c r="D146" i="42"/>
  <c r="B148" i="41"/>
  <c r="A147" i="41"/>
  <c r="E147" i="41"/>
  <c r="D147" i="41"/>
  <c r="F147" i="41" s="1"/>
  <c r="C147" i="41"/>
  <c r="G147" i="41" s="1"/>
  <c r="G150" i="43" l="1"/>
  <c r="F150" i="43"/>
  <c r="E150" i="43"/>
  <c r="D150" i="43"/>
  <c r="B151" i="43"/>
  <c r="A150" i="43"/>
  <c r="C150" i="43"/>
  <c r="C147" i="42"/>
  <c r="A147" i="42"/>
  <c r="B148" i="42"/>
  <c r="E147" i="42"/>
  <c r="D147" i="42"/>
  <c r="G147" i="42"/>
  <c r="F147" i="42"/>
  <c r="B149" i="41"/>
  <c r="A148" i="41"/>
  <c r="E148" i="41"/>
  <c r="D148" i="41"/>
  <c r="F148" i="41" s="1"/>
  <c r="C148" i="41"/>
  <c r="G148" i="41" s="1"/>
  <c r="B152" i="43" l="1"/>
  <c r="A151" i="43"/>
  <c r="G151" i="43"/>
  <c r="F151" i="43"/>
  <c r="E151" i="43"/>
  <c r="C151" i="43"/>
  <c r="D151" i="43"/>
  <c r="C148" i="42"/>
  <c r="E148" i="42"/>
  <c r="D148" i="42"/>
  <c r="A148" i="42"/>
  <c r="G148" i="42"/>
  <c r="F148" i="42"/>
  <c r="B149" i="42"/>
  <c r="C149" i="41"/>
  <c r="B150" i="41"/>
  <c r="A149" i="41"/>
  <c r="E149" i="41"/>
  <c r="G149" i="41" s="1"/>
  <c r="D149" i="41"/>
  <c r="F149" i="41" s="1"/>
  <c r="B153" i="43" l="1"/>
  <c r="A152" i="43"/>
  <c r="G152" i="43"/>
  <c r="F152" i="43"/>
  <c r="E152" i="43"/>
  <c r="D152" i="43"/>
  <c r="C152" i="43"/>
  <c r="D149" i="42"/>
  <c r="F149" i="42"/>
  <c r="E149" i="42"/>
  <c r="C149" i="42"/>
  <c r="B150" i="42"/>
  <c r="G149" i="42"/>
  <c r="A149" i="42"/>
  <c r="D150" i="41"/>
  <c r="C150" i="41"/>
  <c r="B151" i="41"/>
  <c r="A150" i="41"/>
  <c r="E150" i="41"/>
  <c r="G150" i="41" s="1"/>
  <c r="C153" i="43" l="1"/>
  <c r="B154" i="43"/>
  <c r="A153" i="43"/>
  <c r="G153" i="43"/>
  <c r="D153" i="43"/>
  <c r="F153" i="43"/>
  <c r="E153" i="43"/>
  <c r="E150" i="42"/>
  <c r="D150" i="42"/>
  <c r="C150" i="42"/>
  <c r="G150" i="42"/>
  <c r="B151" i="42"/>
  <c r="A150" i="42"/>
  <c r="F150" i="42"/>
  <c r="F150" i="41"/>
  <c r="E151" i="41"/>
  <c r="D151" i="41"/>
  <c r="C151" i="41"/>
  <c r="G151" i="41" s="1"/>
  <c r="B152" i="41"/>
  <c r="A151" i="41"/>
  <c r="F151" i="41"/>
  <c r="D154" i="43" l="1"/>
  <c r="C154" i="43"/>
  <c r="B155" i="43"/>
  <c r="A154" i="43"/>
  <c r="G154" i="43"/>
  <c r="F154" i="43"/>
  <c r="E154" i="43"/>
  <c r="F151" i="42"/>
  <c r="E151" i="42"/>
  <c r="D151" i="42"/>
  <c r="B152" i="42"/>
  <c r="G151" i="42"/>
  <c r="C151" i="42"/>
  <c r="A151" i="42"/>
  <c r="E152" i="41"/>
  <c r="G152" i="41" s="1"/>
  <c r="D152" i="41"/>
  <c r="F152" i="41" s="1"/>
  <c r="C152" i="41"/>
  <c r="B153" i="41"/>
  <c r="A152" i="41"/>
  <c r="E155" i="43" l="1"/>
  <c r="D155" i="43"/>
  <c r="C155" i="43"/>
  <c r="B156" i="43"/>
  <c r="A155" i="43"/>
  <c r="G155" i="43"/>
  <c r="F155" i="43"/>
  <c r="G152" i="42"/>
  <c r="F152" i="42"/>
  <c r="E152" i="42"/>
  <c r="B153" i="42"/>
  <c r="A152" i="42"/>
  <c r="D152" i="42"/>
  <c r="C152" i="42"/>
  <c r="E153" i="41"/>
  <c r="D153" i="41"/>
  <c r="F153" i="41" s="1"/>
  <c r="C153" i="41"/>
  <c r="G153" i="41" s="1"/>
  <c r="B154" i="41"/>
  <c r="A153" i="41"/>
  <c r="F156" i="43" l="1"/>
  <c r="E156" i="43"/>
  <c r="D156" i="43"/>
  <c r="C156" i="43"/>
  <c r="A156" i="43"/>
  <c r="B157" i="43"/>
  <c r="G156" i="43"/>
  <c r="G153" i="42"/>
  <c r="F153" i="42"/>
  <c r="B154" i="42"/>
  <c r="E153" i="42"/>
  <c r="D153" i="42"/>
  <c r="C153" i="42"/>
  <c r="A153" i="42"/>
  <c r="E154" i="41"/>
  <c r="D154" i="41"/>
  <c r="F154" i="41" s="1"/>
  <c r="C154" i="41"/>
  <c r="G154" i="41" s="1"/>
  <c r="B155" i="41"/>
  <c r="A154" i="41"/>
  <c r="G157" i="43" l="1"/>
  <c r="F157" i="43"/>
  <c r="E157" i="43"/>
  <c r="D157" i="43"/>
  <c r="C157" i="43"/>
  <c r="B158" i="43"/>
  <c r="A157" i="43"/>
  <c r="B155" i="42"/>
  <c r="A154" i="42"/>
  <c r="G154" i="42"/>
  <c r="C154" i="42"/>
  <c r="D154" i="42"/>
  <c r="F154" i="42"/>
  <c r="E154" i="42"/>
  <c r="B156" i="41"/>
  <c r="A155" i="41"/>
  <c r="E155" i="41"/>
  <c r="D155" i="41"/>
  <c r="F155" i="41" s="1"/>
  <c r="C155" i="41"/>
  <c r="G155" i="41" s="1"/>
  <c r="G158" i="43" l="1"/>
  <c r="F158" i="43"/>
  <c r="E158" i="43"/>
  <c r="D158" i="43"/>
  <c r="B159" i="43"/>
  <c r="C158" i="43"/>
  <c r="A158" i="43"/>
  <c r="B156" i="42"/>
  <c r="A155" i="42"/>
  <c r="D155" i="42"/>
  <c r="F155" i="42"/>
  <c r="G155" i="42"/>
  <c r="E155" i="42"/>
  <c r="C155" i="42"/>
  <c r="B157" i="41"/>
  <c r="A156" i="41"/>
  <c r="E156" i="41"/>
  <c r="D156" i="41"/>
  <c r="F156" i="41" s="1"/>
  <c r="C156" i="41"/>
  <c r="G156" i="41" s="1"/>
  <c r="B160" i="43" l="1"/>
  <c r="A159" i="43"/>
  <c r="G159" i="43"/>
  <c r="F159" i="43"/>
  <c r="E159" i="43"/>
  <c r="C159" i="43"/>
  <c r="D159" i="43"/>
  <c r="C156" i="42"/>
  <c r="B157" i="42"/>
  <c r="A156" i="42"/>
  <c r="E156" i="42"/>
  <c r="F156" i="42"/>
  <c r="D156" i="42"/>
  <c r="G156" i="42"/>
  <c r="C157" i="41"/>
  <c r="G157" i="41" s="1"/>
  <c r="B158" i="41"/>
  <c r="A157" i="41"/>
  <c r="E157" i="41"/>
  <c r="D157" i="41"/>
  <c r="F157" i="41" s="1"/>
  <c r="B161" i="43" l="1"/>
  <c r="A160" i="43"/>
  <c r="G160" i="43"/>
  <c r="F160" i="43"/>
  <c r="E160" i="43"/>
  <c r="D160" i="43"/>
  <c r="C160" i="43"/>
  <c r="D157" i="42"/>
  <c r="C157" i="42"/>
  <c r="F157" i="42"/>
  <c r="E157" i="42"/>
  <c r="B158" i="42"/>
  <c r="A157" i="42"/>
  <c r="G157" i="42"/>
  <c r="D158" i="41"/>
  <c r="C158" i="41"/>
  <c r="B159" i="41"/>
  <c r="A158" i="41"/>
  <c r="E158" i="41"/>
  <c r="F158" i="41" s="1"/>
  <c r="C161" i="43" l="1"/>
  <c r="B162" i="43"/>
  <c r="A161" i="43"/>
  <c r="G161" i="43"/>
  <c r="F161" i="43"/>
  <c r="E161" i="43"/>
  <c r="D161" i="43"/>
  <c r="E158" i="42"/>
  <c r="D158" i="42"/>
  <c r="C158" i="42"/>
  <c r="G158" i="42"/>
  <c r="F158" i="42"/>
  <c r="B159" i="42"/>
  <c r="A158" i="42"/>
  <c r="G158" i="41"/>
  <c r="E159" i="41"/>
  <c r="D159" i="41"/>
  <c r="C159" i="41"/>
  <c r="B160" i="41"/>
  <c r="A159" i="41"/>
  <c r="G159" i="41"/>
  <c r="F159" i="41"/>
  <c r="D162" i="43" l="1"/>
  <c r="C162" i="43"/>
  <c r="B163" i="43"/>
  <c r="A162" i="43"/>
  <c r="E162" i="43"/>
  <c r="F162" i="43"/>
  <c r="G162" i="43"/>
  <c r="F159" i="42"/>
  <c r="E159" i="42"/>
  <c r="D159" i="42"/>
  <c r="G159" i="42"/>
  <c r="C159" i="42"/>
  <c r="A159" i="42"/>
  <c r="B160" i="42"/>
  <c r="E160" i="41"/>
  <c r="G160" i="41" s="1"/>
  <c r="D160" i="41"/>
  <c r="F160" i="41" s="1"/>
  <c r="C160" i="41"/>
  <c r="B161" i="41"/>
  <c r="A160" i="41"/>
  <c r="E163" i="43" l="1"/>
  <c r="D163" i="43"/>
  <c r="C163" i="43"/>
  <c r="B164" i="43"/>
  <c r="A163" i="43"/>
  <c r="F163" i="43"/>
  <c r="G163" i="43"/>
  <c r="G160" i="42"/>
  <c r="F160" i="42"/>
  <c r="E160" i="42"/>
  <c r="B161" i="42"/>
  <c r="A160" i="42"/>
  <c r="C160" i="42"/>
  <c r="D160" i="42"/>
  <c r="G161" i="41"/>
  <c r="E161" i="41"/>
  <c r="D161" i="41"/>
  <c r="F161" i="41" s="1"/>
  <c r="C161" i="41"/>
  <c r="A161" i="41"/>
  <c r="B162" i="41"/>
  <c r="F164" i="43" l="1"/>
  <c r="E164" i="43"/>
  <c r="D164" i="43"/>
  <c r="C164" i="43"/>
  <c r="B165" i="43"/>
  <c r="G164" i="43"/>
  <c r="A164" i="43"/>
  <c r="G161" i="42"/>
  <c r="F161" i="42"/>
  <c r="B162" i="42"/>
  <c r="A161" i="42"/>
  <c r="E161" i="42"/>
  <c r="D161" i="42"/>
  <c r="C161" i="42"/>
  <c r="G162" i="41"/>
  <c r="E162" i="41"/>
  <c r="D162" i="41"/>
  <c r="F162" i="41" s="1"/>
  <c r="C162" i="41"/>
  <c r="B163" i="41"/>
  <c r="A162" i="41"/>
  <c r="B166" i="43" l="1"/>
  <c r="G165" i="43"/>
  <c r="F165" i="43"/>
  <c r="E165" i="43"/>
  <c r="D165" i="43"/>
  <c r="C165" i="43"/>
  <c r="A165" i="43"/>
  <c r="B163" i="42"/>
  <c r="A162" i="42"/>
  <c r="G162" i="42"/>
  <c r="C162" i="42"/>
  <c r="E162" i="42"/>
  <c r="D162" i="42"/>
  <c r="F162" i="42"/>
  <c r="B164" i="41"/>
  <c r="A163" i="41"/>
  <c r="E163" i="41"/>
  <c r="D163" i="41"/>
  <c r="F163" i="41" s="1"/>
  <c r="C163" i="41"/>
  <c r="G163" i="41" s="1"/>
  <c r="B167" i="43" l="1"/>
  <c r="G166" i="43"/>
  <c r="F166" i="43"/>
  <c r="E166" i="43"/>
  <c r="A166" i="43"/>
  <c r="C166" i="43"/>
  <c r="D166" i="43"/>
  <c r="B164" i="42"/>
  <c r="A163" i="42"/>
  <c r="D163" i="42"/>
  <c r="C163" i="42"/>
  <c r="E163" i="42"/>
  <c r="G163" i="42"/>
  <c r="F163" i="42"/>
  <c r="B165" i="41"/>
  <c r="A164" i="41"/>
  <c r="E164" i="41"/>
  <c r="D164" i="41"/>
  <c r="F164" i="41" s="1"/>
  <c r="C164" i="41"/>
  <c r="G164" i="41" s="1"/>
  <c r="C167" i="43" l="1"/>
  <c r="A167" i="43"/>
  <c r="B168" i="43"/>
  <c r="G167" i="43"/>
  <c r="F167" i="43"/>
  <c r="E167" i="43"/>
  <c r="D167" i="43"/>
  <c r="C164" i="42"/>
  <c r="B165" i="42"/>
  <c r="A164" i="42"/>
  <c r="E164" i="42"/>
  <c r="D164" i="42"/>
  <c r="G164" i="42"/>
  <c r="F164" i="42"/>
  <c r="C165" i="41"/>
  <c r="B166" i="41"/>
  <c r="A165" i="41"/>
  <c r="D165" i="41"/>
  <c r="F165" i="41" s="1"/>
  <c r="E165" i="41"/>
  <c r="G165" i="41" s="1"/>
  <c r="D168" i="43" l="1"/>
  <c r="E168" i="43"/>
  <c r="C168" i="43"/>
  <c r="A168" i="43"/>
  <c r="B169" i="43"/>
  <c r="G168" i="43"/>
  <c r="F168" i="43"/>
  <c r="D165" i="42"/>
  <c r="C165" i="42"/>
  <c r="F165" i="42"/>
  <c r="E165" i="42"/>
  <c r="G165" i="42"/>
  <c r="A165" i="42"/>
  <c r="B166" i="42"/>
  <c r="D166" i="41"/>
  <c r="F166" i="41" s="1"/>
  <c r="C166" i="41"/>
  <c r="B167" i="41"/>
  <c r="A166" i="41"/>
  <c r="E166" i="41"/>
  <c r="G166" i="41" s="1"/>
  <c r="E169" i="43" l="1"/>
  <c r="G169" i="43"/>
  <c r="F169" i="43"/>
  <c r="D169" i="43"/>
  <c r="C169" i="43"/>
  <c r="B170" i="43"/>
  <c r="A169" i="43"/>
  <c r="E166" i="42"/>
  <c r="D166" i="42"/>
  <c r="C166" i="42"/>
  <c r="G166" i="42"/>
  <c r="F166" i="42"/>
  <c r="A166" i="42"/>
  <c r="B167" i="42"/>
  <c r="E167" i="41"/>
  <c r="D167" i="41"/>
  <c r="F167" i="41" s="1"/>
  <c r="C167" i="41"/>
  <c r="B168" i="41"/>
  <c r="A167" i="41"/>
  <c r="G167" i="41"/>
  <c r="F170" i="43" l="1"/>
  <c r="B171" i="43"/>
  <c r="G170" i="43"/>
  <c r="E170" i="43"/>
  <c r="D170" i="43"/>
  <c r="A170" i="43"/>
  <c r="C170" i="43"/>
  <c r="F167" i="42"/>
  <c r="E167" i="42"/>
  <c r="D167" i="42"/>
  <c r="G167" i="42"/>
  <c r="C167" i="42"/>
  <c r="B168" i="42"/>
  <c r="A167" i="42"/>
  <c r="E168" i="41"/>
  <c r="F168" i="41" s="1"/>
  <c r="D168" i="41"/>
  <c r="C168" i="41"/>
  <c r="B169" i="41"/>
  <c r="A168" i="41"/>
  <c r="G171" i="43" l="1"/>
  <c r="A171" i="43"/>
  <c r="B172" i="43"/>
  <c r="F171" i="43"/>
  <c r="E171" i="43"/>
  <c r="D171" i="43"/>
  <c r="C171" i="43"/>
  <c r="G168" i="42"/>
  <c r="F168" i="42"/>
  <c r="E168" i="42"/>
  <c r="B169" i="42"/>
  <c r="A168" i="42"/>
  <c r="D168" i="42"/>
  <c r="C168" i="42"/>
  <c r="G168" i="41"/>
  <c r="C169" i="41" s="1"/>
  <c r="G169" i="41" s="1"/>
  <c r="E169" i="41"/>
  <c r="D169" i="41"/>
  <c r="F169" i="41" s="1"/>
  <c r="A169" i="41"/>
  <c r="B170" i="41"/>
  <c r="D172" i="43" l="1"/>
  <c r="C172" i="43"/>
  <c r="A172" i="43"/>
  <c r="B173" i="43"/>
  <c r="E172" i="43"/>
  <c r="F172" i="43"/>
  <c r="G172" i="43"/>
  <c r="G169" i="42"/>
  <c r="F169" i="42"/>
  <c r="B170" i="42"/>
  <c r="A169" i="42"/>
  <c r="D169" i="42"/>
  <c r="C169" i="42"/>
  <c r="E169" i="42"/>
  <c r="E170" i="41"/>
  <c r="D170" i="41"/>
  <c r="F170" i="41" s="1"/>
  <c r="C170" i="41"/>
  <c r="G170" i="41" s="1"/>
  <c r="A170" i="41"/>
  <c r="B171" i="41"/>
  <c r="B174" i="43" l="1"/>
  <c r="A173" i="43"/>
  <c r="F173" i="43"/>
  <c r="E173" i="43"/>
  <c r="D173" i="43"/>
  <c r="C173" i="43"/>
  <c r="G173" i="43"/>
  <c r="B171" i="42"/>
  <c r="A170" i="42"/>
  <c r="G170" i="42"/>
  <c r="C170" i="42"/>
  <c r="F170" i="42"/>
  <c r="E170" i="42"/>
  <c r="D170" i="42"/>
  <c r="B172" i="41"/>
  <c r="A171" i="41"/>
  <c r="E171" i="41"/>
  <c r="D171" i="41"/>
  <c r="F171" i="41" s="1"/>
  <c r="C171" i="41"/>
  <c r="G171" i="41" s="1"/>
  <c r="G174" i="43" l="1"/>
  <c r="F174" i="43"/>
  <c r="E174" i="43"/>
  <c r="D174" i="43"/>
  <c r="B175" i="43"/>
  <c r="C174" i="43"/>
  <c r="A174" i="43"/>
  <c r="B172" i="42"/>
  <c r="A171" i="42"/>
  <c r="D171" i="42"/>
  <c r="C171" i="42"/>
  <c r="F171" i="42"/>
  <c r="E171" i="42"/>
  <c r="G171" i="42"/>
  <c r="B173" i="41"/>
  <c r="A172" i="41"/>
  <c r="E172" i="41"/>
  <c r="D172" i="41"/>
  <c r="F172" i="41" s="1"/>
  <c r="C172" i="41"/>
  <c r="G172" i="41" s="1"/>
  <c r="C175" i="43" l="1"/>
  <c r="A175" i="43"/>
  <c r="B176" i="43"/>
  <c r="G175" i="43"/>
  <c r="F175" i="43"/>
  <c r="E175" i="43"/>
  <c r="D175" i="43"/>
  <c r="B173" i="42"/>
  <c r="C172" i="42"/>
  <c r="A172" i="42"/>
  <c r="E172" i="42"/>
  <c r="D172" i="42"/>
  <c r="F172" i="42"/>
  <c r="G172" i="42"/>
  <c r="C173" i="41"/>
  <c r="G173" i="41" s="1"/>
  <c r="B174" i="41"/>
  <c r="A173" i="41"/>
  <c r="E173" i="41"/>
  <c r="D173" i="41"/>
  <c r="F173" i="41" s="1"/>
  <c r="D176" i="43" l="1"/>
  <c r="C176" i="43"/>
  <c r="A176" i="43"/>
  <c r="B177" i="43"/>
  <c r="G176" i="43"/>
  <c r="F176" i="43"/>
  <c r="E176" i="43"/>
  <c r="E173" i="42"/>
  <c r="D173" i="42"/>
  <c r="C173" i="42"/>
  <c r="G173" i="42"/>
  <c r="F173" i="42"/>
  <c r="B174" i="42"/>
  <c r="A173" i="42"/>
  <c r="D174" i="41"/>
  <c r="C174" i="41"/>
  <c r="B175" i="41"/>
  <c r="A174" i="41"/>
  <c r="E174" i="41"/>
  <c r="G174" i="41" s="1"/>
  <c r="E177" i="43" l="1"/>
  <c r="F177" i="43"/>
  <c r="D177" i="43"/>
  <c r="C177" i="43"/>
  <c r="A177" i="43"/>
  <c r="B178" i="43"/>
  <c r="G177" i="43"/>
  <c r="C174" i="42"/>
  <c r="G174" i="42"/>
  <c r="F174" i="42"/>
  <c r="E174" i="42"/>
  <c r="B175" i="42"/>
  <c r="D174" i="42"/>
  <c r="A174" i="42"/>
  <c r="F174" i="41"/>
  <c r="E175" i="41"/>
  <c r="F175" i="41" s="1"/>
  <c r="D175" i="41"/>
  <c r="C175" i="41"/>
  <c r="G175" i="41" s="1"/>
  <c r="B176" i="41"/>
  <c r="A175" i="41"/>
  <c r="F178" i="43" l="1"/>
  <c r="G178" i="43"/>
  <c r="E178" i="43"/>
  <c r="D178" i="43"/>
  <c r="C178" i="43"/>
  <c r="B179" i="43"/>
  <c r="A178" i="43"/>
  <c r="D175" i="42"/>
  <c r="B176" i="42"/>
  <c r="G175" i="42"/>
  <c r="A175" i="42"/>
  <c r="C175" i="42"/>
  <c r="F175" i="42"/>
  <c r="E175" i="42"/>
  <c r="F176" i="41"/>
  <c r="E176" i="41"/>
  <c r="D176" i="41"/>
  <c r="C176" i="41"/>
  <c r="B177" i="41"/>
  <c r="A176" i="41"/>
  <c r="G176" i="41"/>
  <c r="G179" i="43" l="1"/>
  <c r="A179" i="43"/>
  <c r="B180" i="43"/>
  <c r="F179" i="43"/>
  <c r="E179" i="43"/>
  <c r="C179" i="43"/>
  <c r="D179" i="43"/>
  <c r="E176" i="42"/>
  <c r="A176" i="42"/>
  <c r="B177" i="42"/>
  <c r="D176" i="42"/>
  <c r="C176" i="42"/>
  <c r="G176" i="42"/>
  <c r="F176" i="42"/>
  <c r="F177" i="41"/>
  <c r="E177" i="41"/>
  <c r="D177" i="41"/>
  <c r="C177" i="41"/>
  <c r="G177" i="41" s="1"/>
  <c r="B178" i="41"/>
  <c r="A177" i="41"/>
  <c r="C180" i="43" l="1"/>
  <c r="A180" i="43"/>
  <c r="B181" i="43"/>
  <c r="G180" i="43"/>
  <c r="D180" i="43"/>
  <c r="F180" i="43"/>
  <c r="E180" i="43"/>
  <c r="F177" i="42"/>
  <c r="D177" i="42"/>
  <c r="C177" i="42"/>
  <c r="G177" i="42"/>
  <c r="E177" i="42"/>
  <c r="B178" i="42"/>
  <c r="A177" i="42"/>
  <c r="F178" i="41"/>
  <c r="E178" i="41"/>
  <c r="G178" i="41" s="1"/>
  <c r="D178" i="41"/>
  <c r="C178" i="41"/>
  <c r="B179" i="41"/>
  <c r="A178" i="41"/>
  <c r="B182" i="43" l="1"/>
  <c r="A181" i="43"/>
  <c r="E181" i="43"/>
  <c r="D181" i="43"/>
  <c r="C181" i="43"/>
  <c r="G181" i="43"/>
  <c r="F181" i="43"/>
  <c r="G178" i="42"/>
  <c r="F178" i="42"/>
  <c r="E178" i="42"/>
  <c r="D178" i="42"/>
  <c r="B179" i="42"/>
  <c r="C178" i="42"/>
  <c r="A178" i="42"/>
  <c r="B180" i="41"/>
  <c r="A179" i="41"/>
  <c r="E179" i="41"/>
  <c r="D179" i="41"/>
  <c r="F179" i="41" s="1"/>
  <c r="C179" i="41"/>
  <c r="G179" i="41" s="1"/>
  <c r="G182" i="43" l="1"/>
  <c r="F182" i="43"/>
  <c r="E182" i="43"/>
  <c r="D182" i="43"/>
  <c r="C182" i="43"/>
  <c r="B183" i="43"/>
  <c r="A182" i="43"/>
  <c r="B180" i="42"/>
  <c r="G179" i="42"/>
  <c r="F179" i="42"/>
  <c r="A179" i="42"/>
  <c r="D179" i="42"/>
  <c r="C179" i="42"/>
  <c r="E179" i="42"/>
  <c r="B181" i="41"/>
  <c r="A180" i="41"/>
  <c r="E180" i="41"/>
  <c r="D180" i="41"/>
  <c r="F180" i="41" s="1"/>
  <c r="C180" i="41"/>
  <c r="G180" i="41" s="1"/>
  <c r="C183" i="43" l="1"/>
  <c r="B184" i="43"/>
  <c r="G183" i="43"/>
  <c r="F183" i="43"/>
  <c r="E183" i="43"/>
  <c r="A183" i="43"/>
  <c r="D183" i="43"/>
  <c r="B181" i="42"/>
  <c r="A180" i="42"/>
  <c r="D180" i="42"/>
  <c r="C180" i="42"/>
  <c r="G180" i="42"/>
  <c r="F180" i="42"/>
  <c r="E180" i="42"/>
  <c r="C181" i="41"/>
  <c r="B182" i="41"/>
  <c r="A181" i="41"/>
  <c r="E181" i="41"/>
  <c r="G181" i="41" s="1"/>
  <c r="D181" i="41"/>
  <c r="F181" i="41" s="1"/>
  <c r="D184" i="43" l="1"/>
  <c r="A184" i="43"/>
  <c r="B185" i="43"/>
  <c r="G184" i="43"/>
  <c r="C184" i="43"/>
  <c r="F184" i="43"/>
  <c r="E184" i="43"/>
  <c r="D181" i="42"/>
  <c r="C181" i="42"/>
  <c r="A181" i="42"/>
  <c r="B182" i="42"/>
  <c r="F181" i="42"/>
  <c r="E181" i="42"/>
  <c r="G181" i="42"/>
  <c r="B183" i="41"/>
  <c r="D182" i="41"/>
  <c r="F182" i="41" s="1"/>
  <c r="C182" i="41"/>
  <c r="A182" i="41"/>
  <c r="E182" i="41"/>
  <c r="G182" i="41" s="1"/>
  <c r="E185" i="43" l="1"/>
  <c r="D185" i="43"/>
  <c r="C185" i="43"/>
  <c r="A185" i="43"/>
  <c r="B186" i="43"/>
  <c r="G185" i="43"/>
  <c r="F185" i="43"/>
  <c r="C182" i="42"/>
  <c r="F182" i="42"/>
  <c r="E182" i="42"/>
  <c r="D182" i="42"/>
  <c r="G182" i="42"/>
  <c r="A182" i="42"/>
  <c r="B183" i="42"/>
  <c r="C183" i="41"/>
  <c r="G183" i="41" s="1"/>
  <c r="B184" i="41"/>
  <c r="E183" i="41"/>
  <c r="D183" i="41"/>
  <c r="F183" i="41" s="1"/>
  <c r="A183" i="41"/>
  <c r="F186" i="43" l="1"/>
  <c r="G186" i="43"/>
  <c r="E186" i="43"/>
  <c r="D186" i="43"/>
  <c r="C186" i="43"/>
  <c r="A186" i="43"/>
  <c r="B187" i="43"/>
  <c r="D183" i="42"/>
  <c r="G183" i="42"/>
  <c r="F183" i="42"/>
  <c r="E183" i="42"/>
  <c r="A183" i="42"/>
  <c r="B184" i="42"/>
  <c r="C183" i="42"/>
  <c r="D184" i="41"/>
  <c r="F184" i="41" s="1"/>
  <c r="C184" i="41"/>
  <c r="A184" i="41"/>
  <c r="B185" i="41"/>
  <c r="E184" i="41"/>
  <c r="G184" i="41" s="1"/>
  <c r="G187" i="43" l="1"/>
  <c r="B188" i="43"/>
  <c r="F187" i="43"/>
  <c r="E187" i="43"/>
  <c r="D187" i="43"/>
  <c r="C187" i="43"/>
  <c r="A187" i="43"/>
  <c r="E184" i="42"/>
  <c r="A184" i="42"/>
  <c r="B185" i="42"/>
  <c r="G184" i="42"/>
  <c r="C184" i="42"/>
  <c r="F184" i="42"/>
  <c r="D184" i="42"/>
  <c r="B186" i="41"/>
  <c r="A185" i="41"/>
  <c r="E185" i="41"/>
  <c r="F185" i="41" s="1"/>
  <c r="D185" i="41"/>
  <c r="C185" i="41"/>
  <c r="G185" i="41" s="1"/>
  <c r="A188" i="43" l="1"/>
  <c r="B189" i="43"/>
  <c r="G188" i="43"/>
  <c r="F188" i="43"/>
  <c r="E188" i="43"/>
  <c r="D188" i="43"/>
  <c r="C188" i="43"/>
  <c r="F185" i="42"/>
  <c r="C185" i="42"/>
  <c r="A185" i="42"/>
  <c r="B186" i="42"/>
  <c r="E185" i="42"/>
  <c r="D185" i="42"/>
  <c r="G185" i="42"/>
  <c r="E186" i="41"/>
  <c r="A186" i="41"/>
  <c r="B187" i="41"/>
  <c r="D186" i="41"/>
  <c r="F186" i="41" s="1"/>
  <c r="C186" i="41"/>
  <c r="G186" i="41" s="1"/>
  <c r="B190" i="43" l="1"/>
  <c r="A189" i="43"/>
  <c r="D189" i="43"/>
  <c r="C189" i="43"/>
  <c r="F189" i="43"/>
  <c r="E189" i="43"/>
  <c r="G189" i="43"/>
  <c r="G186" i="42"/>
  <c r="F186" i="42"/>
  <c r="E186" i="42"/>
  <c r="D186" i="42"/>
  <c r="B187" i="42"/>
  <c r="C186" i="42"/>
  <c r="A186" i="42"/>
  <c r="C187" i="41"/>
  <c r="E187" i="41"/>
  <c r="G187" i="41" s="1"/>
  <c r="D187" i="41"/>
  <c r="F187" i="41" s="1"/>
  <c r="A187" i="41"/>
  <c r="B188" i="41"/>
  <c r="F190" i="43" l="1"/>
  <c r="E190" i="43"/>
  <c r="D190" i="43"/>
  <c r="C190" i="43"/>
  <c r="A190" i="43"/>
  <c r="G190" i="43"/>
  <c r="B191" i="43"/>
  <c r="G187" i="42"/>
  <c r="F187" i="42"/>
  <c r="E187" i="42"/>
  <c r="A187" i="42"/>
  <c r="D187" i="42"/>
  <c r="C187" i="42"/>
  <c r="B188" i="42"/>
  <c r="D188" i="41"/>
  <c r="A188" i="41"/>
  <c r="B189" i="41"/>
  <c r="E188" i="41"/>
  <c r="F188" i="41" s="1"/>
  <c r="C188" i="41"/>
  <c r="G188" i="41" s="1"/>
  <c r="C191" i="43" l="1"/>
  <c r="G191" i="43"/>
  <c r="F191" i="43"/>
  <c r="E191" i="43"/>
  <c r="D191" i="43"/>
  <c r="B192" i="43"/>
  <c r="A191" i="43"/>
  <c r="B189" i="42"/>
  <c r="A188" i="42"/>
  <c r="G188" i="42"/>
  <c r="F188" i="42"/>
  <c r="E188" i="42"/>
  <c r="D188" i="42"/>
  <c r="C188" i="42"/>
  <c r="E189" i="41"/>
  <c r="G189" i="41" s="1"/>
  <c r="B190" i="41"/>
  <c r="A189" i="41"/>
  <c r="D189" i="41"/>
  <c r="F189" i="41" s="1"/>
  <c r="C189" i="41"/>
  <c r="D192" i="43" l="1"/>
  <c r="A192" i="43"/>
  <c r="B193" i="43"/>
  <c r="G192" i="43"/>
  <c r="F192" i="43"/>
  <c r="E192" i="43"/>
  <c r="C192" i="43"/>
  <c r="B190" i="42"/>
  <c r="A189" i="42"/>
  <c r="G189" i="42"/>
  <c r="D189" i="42"/>
  <c r="C189" i="42"/>
  <c r="F189" i="42"/>
  <c r="E189" i="42"/>
  <c r="B191" i="41"/>
  <c r="A190" i="41"/>
  <c r="E190" i="41"/>
  <c r="D190" i="41"/>
  <c r="F190" i="41" s="1"/>
  <c r="C190" i="41"/>
  <c r="G190" i="41" s="1"/>
  <c r="E193" i="43" l="1"/>
  <c r="C193" i="43"/>
  <c r="A193" i="43"/>
  <c r="B194" i="43"/>
  <c r="D193" i="43"/>
  <c r="G193" i="43"/>
  <c r="F193" i="43"/>
  <c r="C190" i="42"/>
  <c r="B191" i="42"/>
  <c r="A190" i="42"/>
  <c r="G190" i="42"/>
  <c r="F190" i="42"/>
  <c r="E190" i="42"/>
  <c r="D190" i="42"/>
  <c r="C191" i="41"/>
  <c r="G191" i="41" s="1"/>
  <c r="E191" i="41"/>
  <c r="D191" i="41"/>
  <c r="F191" i="41" s="1"/>
  <c r="A191" i="41"/>
  <c r="B192" i="41"/>
  <c r="F194" i="43" l="1"/>
  <c r="E194" i="43"/>
  <c r="D194" i="43"/>
  <c r="C194" i="43"/>
  <c r="A194" i="43"/>
  <c r="G194" i="43"/>
  <c r="B195" i="43"/>
  <c r="D191" i="42"/>
  <c r="C191" i="42"/>
  <c r="B192" i="42"/>
  <c r="A191" i="42"/>
  <c r="F191" i="42"/>
  <c r="E191" i="42"/>
  <c r="G191" i="42"/>
  <c r="D192" i="41"/>
  <c r="F192" i="41" s="1"/>
  <c r="C192" i="41"/>
  <c r="B193" i="41"/>
  <c r="E192" i="41"/>
  <c r="G192" i="41" s="1"/>
  <c r="A192" i="41"/>
  <c r="G195" i="43" l="1"/>
  <c r="F195" i="43"/>
  <c r="E195" i="43"/>
  <c r="D195" i="43"/>
  <c r="C195" i="43"/>
  <c r="B196" i="43"/>
  <c r="A195" i="43"/>
  <c r="E192" i="42"/>
  <c r="D192" i="42"/>
  <c r="C192" i="42"/>
  <c r="B193" i="42"/>
  <c r="A192" i="42"/>
  <c r="F192" i="42"/>
  <c r="G192" i="42"/>
  <c r="B194" i="41"/>
  <c r="A193" i="41"/>
  <c r="E193" i="41"/>
  <c r="D193" i="41"/>
  <c r="F193" i="41" s="1"/>
  <c r="C193" i="41"/>
  <c r="G193" i="41" s="1"/>
  <c r="A196" i="43" l="1"/>
  <c r="B197" i="43"/>
  <c r="G196" i="43"/>
  <c r="F196" i="43"/>
  <c r="E196" i="43"/>
  <c r="D196" i="43"/>
  <c r="C196" i="43"/>
  <c r="F193" i="42"/>
  <c r="E193" i="42"/>
  <c r="D193" i="42"/>
  <c r="C193" i="42"/>
  <c r="G193" i="42"/>
  <c r="A193" i="42"/>
  <c r="B194" i="42"/>
  <c r="E194" i="41"/>
  <c r="B195" i="41"/>
  <c r="D194" i="41"/>
  <c r="F194" i="41" s="1"/>
  <c r="C194" i="41"/>
  <c r="G194" i="41" s="1"/>
  <c r="A194" i="41"/>
  <c r="B198" i="43" l="1"/>
  <c r="A197" i="43"/>
  <c r="C197" i="43"/>
  <c r="G197" i="43"/>
  <c r="D197" i="43"/>
  <c r="E197" i="43"/>
  <c r="F197" i="43"/>
  <c r="G194" i="42"/>
  <c r="F194" i="42"/>
  <c r="E194" i="42"/>
  <c r="D194" i="42"/>
  <c r="A194" i="42"/>
  <c r="C194" i="42"/>
  <c r="B195" i="42"/>
  <c r="C195" i="41"/>
  <c r="G195" i="41" s="1"/>
  <c r="A195" i="41"/>
  <c r="B196" i="41"/>
  <c r="E195" i="41"/>
  <c r="D195" i="41"/>
  <c r="F195" i="41" s="1"/>
  <c r="E198" i="43" l="1"/>
  <c r="D198" i="43"/>
  <c r="C198" i="43"/>
  <c r="A198" i="43"/>
  <c r="B199" i="43"/>
  <c r="G198" i="43"/>
  <c r="F198" i="43"/>
  <c r="G195" i="42"/>
  <c r="F195" i="42"/>
  <c r="E195" i="42"/>
  <c r="B196" i="42"/>
  <c r="D195" i="42"/>
  <c r="C195" i="42"/>
  <c r="A195" i="42"/>
  <c r="D196" i="41"/>
  <c r="F196" i="41" s="1"/>
  <c r="B197" i="41"/>
  <c r="E196" i="41"/>
  <c r="C196" i="41"/>
  <c r="G196" i="41" s="1"/>
  <c r="A196" i="41"/>
  <c r="C199" i="43" l="1"/>
  <c r="G199" i="43"/>
  <c r="F199" i="43"/>
  <c r="E199" i="43"/>
  <c r="D199" i="43"/>
  <c r="B200" i="43"/>
  <c r="A199" i="43"/>
  <c r="B197" i="42"/>
  <c r="A196" i="42"/>
  <c r="G196" i="42"/>
  <c r="F196" i="42"/>
  <c r="C196" i="42"/>
  <c r="E196" i="42"/>
  <c r="D196" i="42"/>
  <c r="E197" i="41"/>
  <c r="B198" i="41"/>
  <c r="A197" i="41"/>
  <c r="D197" i="41"/>
  <c r="F197" i="41" s="1"/>
  <c r="C197" i="41"/>
  <c r="G197" i="41" s="1"/>
  <c r="D200" i="43" l="1"/>
  <c r="B201" i="43"/>
  <c r="G200" i="43"/>
  <c r="F200" i="43"/>
  <c r="E200" i="43"/>
  <c r="C200" i="43"/>
  <c r="A200" i="43"/>
  <c r="B198" i="42"/>
  <c r="A197" i="42"/>
  <c r="G197" i="42"/>
  <c r="F197" i="42"/>
  <c r="E197" i="42"/>
  <c r="D197" i="42"/>
  <c r="C197" i="42"/>
  <c r="B199" i="41"/>
  <c r="A198" i="41"/>
  <c r="E198" i="41"/>
  <c r="D198" i="41"/>
  <c r="F198" i="41" s="1"/>
  <c r="C198" i="41"/>
  <c r="G198" i="41" s="1"/>
  <c r="E201" i="43" l="1"/>
  <c r="A201" i="43"/>
  <c r="B202" i="43"/>
  <c r="G201" i="43"/>
  <c r="D201" i="43"/>
  <c r="C201" i="43"/>
  <c r="F201" i="43"/>
  <c r="C198" i="42"/>
  <c r="B199" i="42"/>
  <c r="A198" i="42"/>
  <c r="E198" i="42"/>
  <c r="D198" i="42"/>
  <c r="G198" i="42"/>
  <c r="F198" i="42"/>
  <c r="C199" i="41"/>
  <c r="G199" i="41" s="1"/>
  <c r="B200" i="41"/>
  <c r="E199" i="41"/>
  <c r="D199" i="41"/>
  <c r="F199" i="41" s="1"/>
  <c r="A199" i="41"/>
  <c r="F202" i="43" l="1"/>
  <c r="D202" i="43"/>
  <c r="C202" i="43"/>
  <c r="A202" i="43"/>
  <c r="B203" i="43"/>
  <c r="G202" i="43"/>
  <c r="E202" i="43"/>
  <c r="D199" i="42"/>
  <c r="C199" i="42"/>
  <c r="B200" i="42"/>
  <c r="A199" i="42"/>
  <c r="G199" i="42"/>
  <c r="F199" i="42"/>
  <c r="E199" i="42"/>
  <c r="D200" i="41"/>
  <c r="F200" i="41" s="1"/>
  <c r="C200" i="41"/>
  <c r="E200" i="41"/>
  <c r="G200" i="41" s="1"/>
  <c r="A200" i="41"/>
  <c r="B201" i="41"/>
  <c r="G203" i="43" l="1"/>
  <c r="F203" i="43"/>
  <c r="E203" i="43"/>
  <c r="D203" i="43"/>
  <c r="C203" i="43"/>
  <c r="B204" i="43"/>
  <c r="A203" i="43"/>
  <c r="E200" i="42"/>
  <c r="D200" i="42"/>
  <c r="C200" i="42"/>
  <c r="G200" i="42"/>
  <c r="F200" i="42"/>
  <c r="A200" i="42"/>
  <c r="B201" i="42"/>
  <c r="B202" i="41"/>
  <c r="A201" i="41"/>
  <c r="E201" i="41"/>
  <c r="D201" i="41"/>
  <c r="F201" i="41" s="1"/>
  <c r="C201" i="41"/>
  <c r="G201" i="41" s="1"/>
  <c r="G204" i="43" l="1"/>
  <c r="A204" i="43"/>
  <c r="B205" i="43"/>
  <c r="F204" i="43"/>
  <c r="E204" i="43"/>
  <c r="C204" i="43"/>
  <c r="D204" i="43"/>
  <c r="F201" i="42"/>
  <c r="E201" i="42"/>
  <c r="D201" i="42"/>
  <c r="C201" i="42"/>
  <c r="B202" i="42"/>
  <c r="A201" i="42"/>
  <c r="G201" i="42"/>
  <c r="E202" i="41"/>
  <c r="G202" i="41" s="1"/>
  <c r="D202" i="41"/>
  <c r="F202" i="41" s="1"/>
  <c r="C202" i="41"/>
  <c r="A202" i="41"/>
  <c r="B203" i="41"/>
  <c r="B206" i="43" l="1"/>
  <c r="A205" i="43"/>
  <c r="G205" i="43"/>
  <c r="F205" i="43"/>
  <c r="D205" i="43"/>
  <c r="C205" i="43"/>
  <c r="E205" i="43"/>
  <c r="G202" i="42"/>
  <c r="F202" i="42"/>
  <c r="E202" i="42"/>
  <c r="D202" i="42"/>
  <c r="B203" i="42"/>
  <c r="C202" i="42"/>
  <c r="A202" i="42"/>
  <c r="C203" i="41"/>
  <c r="B204" i="41"/>
  <c r="E203" i="41"/>
  <c r="G203" i="41" s="1"/>
  <c r="D203" i="41"/>
  <c r="F203" i="41" s="1"/>
  <c r="A203" i="41"/>
  <c r="B207" i="43" l="1"/>
  <c r="A206" i="43"/>
  <c r="G206" i="43"/>
  <c r="F206" i="43"/>
  <c r="E206" i="43"/>
  <c r="D206" i="43"/>
  <c r="C206" i="43"/>
  <c r="G203" i="42"/>
  <c r="F203" i="42"/>
  <c r="E203" i="42"/>
  <c r="A203" i="42"/>
  <c r="D203" i="42"/>
  <c r="C203" i="42"/>
  <c r="B204" i="42"/>
  <c r="D204" i="41"/>
  <c r="F204" i="41" s="1"/>
  <c r="C204" i="41"/>
  <c r="G204" i="41" s="1"/>
  <c r="A204" i="41"/>
  <c r="B205" i="41"/>
  <c r="E204" i="41"/>
  <c r="C207" i="43" l="1"/>
  <c r="B208" i="43"/>
  <c r="A207" i="43"/>
  <c r="F207" i="43"/>
  <c r="E207" i="43"/>
  <c r="D207" i="43"/>
  <c r="G207" i="43"/>
  <c r="B205" i="42"/>
  <c r="A204" i="42"/>
  <c r="G204" i="42"/>
  <c r="F204" i="42"/>
  <c r="E204" i="42"/>
  <c r="D204" i="42"/>
  <c r="C204" i="42"/>
  <c r="E205" i="41"/>
  <c r="B206" i="41"/>
  <c r="A205" i="41"/>
  <c r="D205" i="41"/>
  <c r="F205" i="41" s="1"/>
  <c r="C205" i="41"/>
  <c r="G205" i="41" s="1"/>
  <c r="D208" i="43" l="1"/>
  <c r="C208" i="43"/>
  <c r="B209" i="43"/>
  <c r="A208" i="43"/>
  <c r="G208" i="43"/>
  <c r="F208" i="43"/>
  <c r="E208" i="43"/>
  <c r="B206" i="42"/>
  <c r="A205" i="42"/>
  <c r="G205" i="42"/>
  <c r="D205" i="42"/>
  <c r="C205" i="42"/>
  <c r="F205" i="42"/>
  <c r="E205" i="42"/>
  <c r="B207" i="41"/>
  <c r="A206" i="41"/>
  <c r="C206" i="41"/>
  <c r="G206" i="41" s="1"/>
  <c r="E206" i="41"/>
  <c r="D206" i="41"/>
  <c r="F206" i="41" s="1"/>
  <c r="E209" i="43" l="1"/>
  <c r="D209" i="43"/>
  <c r="C209" i="43"/>
  <c r="G209" i="43"/>
  <c r="F209" i="43"/>
  <c r="A209" i="43"/>
  <c r="B210" i="43"/>
  <c r="C206" i="42"/>
  <c r="B207" i="42"/>
  <c r="A206" i="42"/>
  <c r="G206" i="42"/>
  <c r="F206" i="42"/>
  <c r="E206" i="42"/>
  <c r="D206" i="42"/>
  <c r="C207" i="41"/>
  <c r="G207" i="41" s="1"/>
  <c r="E207" i="41"/>
  <c r="D207" i="41"/>
  <c r="F207" i="41" s="1"/>
  <c r="A207" i="41"/>
  <c r="B208" i="41"/>
  <c r="F210" i="43" l="1"/>
  <c r="E210" i="43"/>
  <c r="D210" i="43"/>
  <c r="C210" i="43"/>
  <c r="A210" i="43"/>
  <c r="B211" i="43"/>
  <c r="G210" i="43"/>
  <c r="D207" i="42"/>
  <c r="C207" i="42"/>
  <c r="B208" i="42"/>
  <c r="A207" i="42"/>
  <c r="F207" i="42"/>
  <c r="E207" i="42"/>
  <c r="G207" i="42"/>
  <c r="D208" i="41"/>
  <c r="F208" i="41" s="1"/>
  <c r="C208" i="41"/>
  <c r="G208" i="41" s="1"/>
  <c r="A208" i="41"/>
  <c r="B209" i="41"/>
  <c r="E208" i="41"/>
  <c r="G211" i="43" l="1"/>
  <c r="F211" i="43"/>
  <c r="E211" i="43"/>
  <c r="D211" i="43"/>
  <c r="C211" i="43"/>
  <c r="B212" i="43"/>
  <c r="A211" i="43"/>
  <c r="E208" i="42"/>
  <c r="D208" i="42"/>
  <c r="C208" i="42"/>
  <c r="G208" i="42"/>
  <c r="B209" i="42"/>
  <c r="A208" i="42"/>
  <c r="F208" i="42"/>
  <c r="B210" i="41"/>
  <c r="A209" i="41"/>
  <c r="E209" i="41"/>
  <c r="D209" i="41"/>
  <c r="F209" i="41" s="1"/>
  <c r="C209" i="41"/>
  <c r="G209" i="41" s="1"/>
  <c r="G212" i="43" l="1"/>
  <c r="F212" i="43"/>
  <c r="E212" i="43"/>
  <c r="D212" i="43"/>
  <c r="B213" i="43"/>
  <c r="C212" i="43"/>
  <c r="A212" i="43"/>
  <c r="F209" i="42"/>
  <c r="E209" i="42"/>
  <c r="D209" i="42"/>
  <c r="C209" i="42"/>
  <c r="B210" i="42"/>
  <c r="G209" i="42"/>
  <c r="A209" i="42"/>
  <c r="E210" i="41"/>
  <c r="F210" i="41" s="1"/>
  <c r="B211" i="41"/>
  <c r="D210" i="41"/>
  <c r="C210" i="41"/>
  <c r="G210" i="41" s="1"/>
  <c r="A210" i="41"/>
  <c r="F213" i="43" l="1"/>
  <c r="A213" i="43"/>
  <c r="B214" i="43"/>
  <c r="G213" i="43"/>
  <c r="E213" i="43"/>
  <c r="D213" i="43"/>
  <c r="C213" i="43"/>
  <c r="G210" i="42"/>
  <c r="F210" i="42"/>
  <c r="E210" i="42"/>
  <c r="D210" i="42"/>
  <c r="B211" i="42"/>
  <c r="A210" i="42"/>
  <c r="C210" i="42"/>
  <c r="C211" i="41"/>
  <c r="E211" i="41"/>
  <c r="G211" i="41" s="1"/>
  <c r="D211" i="41"/>
  <c r="F211" i="41" s="1"/>
  <c r="A211" i="41"/>
  <c r="B212" i="41"/>
  <c r="G214" i="43" l="1"/>
  <c r="C214" i="43"/>
  <c r="A214" i="43"/>
  <c r="B215" i="43"/>
  <c r="F214" i="43"/>
  <c r="E214" i="43"/>
  <c r="D214" i="43"/>
  <c r="G211" i="42"/>
  <c r="F211" i="42"/>
  <c r="E211" i="42"/>
  <c r="C211" i="42"/>
  <c r="A211" i="42"/>
  <c r="B212" i="42"/>
  <c r="D211" i="42"/>
  <c r="D212" i="41"/>
  <c r="F212" i="41" s="1"/>
  <c r="B213" i="41"/>
  <c r="E212" i="41"/>
  <c r="C212" i="41"/>
  <c r="G212" i="41" s="1"/>
  <c r="A212" i="41"/>
  <c r="E215" i="43" l="1"/>
  <c r="D215" i="43"/>
  <c r="C215" i="43"/>
  <c r="A215" i="43"/>
  <c r="B216" i="43"/>
  <c r="G215" i="43"/>
  <c r="F215" i="43"/>
  <c r="B213" i="42"/>
  <c r="A212" i="42"/>
  <c r="G212" i="42"/>
  <c r="F212" i="42"/>
  <c r="C212" i="42"/>
  <c r="E212" i="42"/>
  <c r="D212" i="42"/>
  <c r="E213" i="41"/>
  <c r="G213" i="41" s="1"/>
  <c r="B214" i="41"/>
  <c r="A213" i="41"/>
  <c r="D213" i="41"/>
  <c r="C213" i="41"/>
  <c r="F213" i="41"/>
  <c r="B217" i="43" l="1"/>
  <c r="A216" i="43"/>
  <c r="G216" i="43"/>
  <c r="F216" i="43"/>
  <c r="E216" i="43"/>
  <c r="D216" i="43"/>
  <c r="C216" i="43"/>
  <c r="B214" i="42"/>
  <c r="A213" i="42"/>
  <c r="G213" i="42"/>
  <c r="D213" i="42"/>
  <c r="E213" i="42"/>
  <c r="C213" i="42"/>
  <c r="F213" i="42"/>
  <c r="B215" i="41"/>
  <c r="A214" i="41"/>
  <c r="E214" i="41"/>
  <c r="D214" i="41"/>
  <c r="F214" i="41" s="1"/>
  <c r="C214" i="41"/>
  <c r="G214" i="41" s="1"/>
  <c r="B218" i="43" l="1"/>
  <c r="G217" i="43"/>
  <c r="F217" i="43"/>
  <c r="E217" i="43"/>
  <c r="C217" i="43"/>
  <c r="A217" i="43"/>
  <c r="D217" i="43"/>
  <c r="C214" i="42"/>
  <c r="B215" i="42"/>
  <c r="A214" i="42"/>
  <c r="E214" i="42"/>
  <c r="D214" i="42"/>
  <c r="F214" i="42"/>
  <c r="G214" i="42"/>
  <c r="C215" i="41"/>
  <c r="G215" i="41" s="1"/>
  <c r="D215" i="41"/>
  <c r="F215" i="41" s="1"/>
  <c r="A215" i="41"/>
  <c r="B216" i="41"/>
  <c r="E215" i="41"/>
  <c r="C218" i="43" l="1"/>
  <c r="A218" i="43"/>
  <c r="B219" i="43"/>
  <c r="G218" i="43"/>
  <c r="F218" i="43"/>
  <c r="E218" i="43"/>
  <c r="D218" i="43"/>
  <c r="D215" i="42"/>
  <c r="C215" i="42"/>
  <c r="B216" i="42"/>
  <c r="A215" i="42"/>
  <c r="F215" i="42"/>
  <c r="G215" i="42"/>
  <c r="E215" i="42"/>
  <c r="D216" i="41"/>
  <c r="C216" i="41"/>
  <c r="G216" i="41" s="1"/>
  <c r="B217" i="41"/>
  <c r="E216" i="41"/>
  <c r="F216" i="41" s="1"/>
  <c r="A216" i="41"/>
  <c r="D219" i="43" l="1"/>
  <c r="E219" i="43"/>
  <c r="C219" i="43"/>
  <c r="A219" i="43"/>
  <c r="B220" i="43"/>
  <c r="G219" i="43"/>
  <c r="F219" i="43"/>
  <c r="E216" i="42"/>
  <c r="D216" i="42"/>
  <c r="C216" i="42"/>
  <c r="G216" i="42"/>
  <c r="F216" i="42"/>
  <c r="A216" i="42"/>
  <c r="B217" i="42"/>
  <c r="B218" i="41"/>
  <c r="A217" i="41"/>
  <c r="E217" i="41"/>
  <c r="D217" i="41"/>
  <c r="F217" i="41" s="1"/>
  <c r="C217" i="41"/>
  <c r="G217" i="41" s="1"/>
  <c r="E220" i="43" l="1"/>
  <c r="G220" i="43"/>
  <c r="F220" i="43"/>
  <c r="D220" i="43"/>
  <c r="C220" i="43"/>
  <c r="B221" i="43"/>
  <c r="A220" i="43"/>
  <c r="F217" i="42"/>
  <c r="E217" i="42"/>
  <c r="D217" i="42"/>
  <c r="C217" i="42"/>
  <c r="A217" i="42"/>
  <c r="B218" i="42"/>
  <c r="G217" i="42"/>
  <c r="E218" i="41"/>
  <c r="D218" i="41"/>
  <c r="F218" i="41" s="1"/>
  <c r="C218" i="41"/>
  <c r="G218" i="41" s="1"/>
  <c r="A218" i="41"/>
  <c r="B219" i="41"/>
  <c r="F221" i="43" l="1"/>
  <c r="B222" i="43"/>
  <c r="G221" i="43"/>
  <c r="E221" i="43"/>
  <c r="D221" i="43"/>
  <c r="C221" i="43"/>
  <c r="A221" i="43"/>
  <c r="G218" i="42"/>
  <c r="F218" i="42"/>
  <c r="E218" i="42"/>
  <c r="D218" i="42"/>
  <c r="B219" i="42"/>
  <c r="A218" i="42"/>
  <c r="C218" i="42"/>
  <c r="C219" i="41"/>
  <c r="G219" i="41" s="1"/>
  <c r="A219" i="41"/>
  <c r="B220" i="41"/>
  <c r="E219" i="41"/>
  <c r="D219" i="41"/>
  <c r="F219" i="41" s="1"/>
  <c r="B223" i="43" l="1"/>
  <c r="G222" i="43"/>
  <c r="F222" i="43"/>
  <c r="A222" i="43"/>
  <c r="E222" i="43"/>
  <c r="D222" i="43"/>
  <c r="C222" i="43"/>
  <c r="G219" i="42"/>
  <c r="F219" i="42"/>
  <c r="E219" i="42"/>
  <c r="D219" i="42"/>
  <c r="C219" i="42"/>
  <c r="A219" i="42"/>
  <c r="B220" i="42"/>
  <c r="D220" i="41"/>
  <c r="F220" i="41" s="1"/>
  <c r="E220" i="41"/>
  <c r="G220" i="41" s="1"/>
  <c r="C220" i="41"/>
  <c r="A220" i="41"/>
  <c r="B221" i="41"/>
  <c r="G223" i="43" l="1"/>
  <c r="F223" i="43"/>
  <c r="E223" i="43"/>
  <c r="D223" i="43"/>
  <c r="C223" i="43"/>
  <c r="A223" i="43"/>
  <c r="B224" i="43"/>
  <c r="B221" i="42"/>
  <c r="A220" i="42"/>
  <c r="G220" i="42"/>
  <c r="F220" i="42"/>
  <c r="C220" i="42"/>
  <c r="D220" i="42"/>
  <c r="E220" i="42"/>
  <c r="E221" i="41"/>
  <c r="B222" i="41"/>
  <c r="A221" i="41"/>
  <c r="D221" i="41"/>
  <c r="F221" i="41" s="1"/>
  <c r="C221" i="41"/>
  <c r="G221" i="41" s="1"/>
  <c r="C224" i="43" l="1"/>
  <c r="B225" i="43"/>
  <c r="A224" i="43"/>
  <c r="E224" i="43"/>
  <c r="G224" i="43"/>
  <c r="F224" i="43"/>
  <c r="D224" i="43"/>
  <c r="B222" i="42"/>
  <c r="A221" i="42"/>
  <c r="G221" i="42"/>
  <c r="D221" i="42"/>
  <c r="F221" i="42"/>
  <c r="E221" i="42"/>
  <c r="C221" i="42"/>
  <c r="B223" i="41"/>
  <c r="A222" i="41"/>
  <c r="E222" i="41"/>
  <c r="D222" i="41"/>
  <c r="F222" i="41" s="1"/>
  <c r="C222" i="41"/>
  <c r="G222" i="41"/>
  <c r="D225" i="43" l="1"/>
  <c r="B226" i="43"/>
  <c r="A225" i="43"/>
  <c r="F225" i="43"/>
  <c r="G225" i="43"/>
  <c r="E225" i="43"/>
  <c r="C225" i="43"/>
  <c r="C222" i="42"/>
  <c r="B223" i="42"/>
  <c r="A222" i="42"/>
  <c r="E222" i="42"/>
  <c r="F222" i="42"/>
  <c r="D222" i="42"/>
  <c r="G222" i="42"/>
  <c r="C223" i="41"/>
  <c r="B224" i="41"/>
  <c r="E223" i="41"/>
  <c r="G223" i="41" s="1"/>
  <c r="D223" i="41"/>
  <c r="F223" i="41" s="1"/>
  <c r="A223" i="41"/>
  <c r="E226" i="43" l="1"/>
  <c r="C226" i="43"/>
  <c r="G226" i="43"/>
  <c r="A226" i="43"/>
  <c r="B227" i="43"/>
  <c r="F226" i="43"/>
  <c r="D226" i="43"/>
  <c r="D223" i="42"/>
  <c r="C223" i="42"/>
  <c r="B224" i="42"/>
  <c r="A223" i="42"/>
  <c r="F223" i="42"/>
  <c r="E223" i="42"/>
  <c r="G223" i="42"/>
  <c r="D224" i="41"/>
  <c r="F224" i="41" s="1"/>
  <c r="C224" i="41"/>
  <c r="G224" i="41" s="1"/>
  <c r="E224" i="41"/>
  <c r="A224" i="41"/>
  <c r="B225" i="41"/>
  <c r="F227" i="43" l="1"/>
  <c r="D227" i="43"/>
  <c r="C227" i="43"/>
  <c r="B228" i="43"/>
  <c r="G227" i="43"/>
  <c r="E227" i="43"/>
  <c r="A227" i="43"/>
  <c r="E224" i="42"/>
  <c r="D224" i="42"/>
  <c r="C224" i="42"/>
  <c r="G224" i="42"/>
  <c r="B225" i="42"/>
  <c r="F224" i="42"/>
  <c r="A224" i="42"/>
  <c r="B226" i="41"/>
  <c r="A225" i="41"/>
  <c r="E225" i="41"/>
  <c r="D225" i="41"/>
  <c r="F225" i="41" s="1"/>
  <c r="C225" i="41"/>
  <c r="G225" i="41" s="1"/>
  <c r="G228" i="43" l="1"/>
  <c r="E228" i="43"/>
  <c r="D228" i="43"/>
  <c r="B229" i="43"/>
  <c r="A228" i="43"/>
  <c r="C228" i="43"/>
  <c r="F228" i="43"/>
  <c r="F225" i="42"/>
  <c r="E225" i="42"/>
  <c r="D225" i="42"/>
  <c r="C225" i="42"/>
  <c r="G225" i="42"/>
  <c r="A225" i="42"/>
  <c r="B226" i="42"/>
  <c r="E226" i="41"/>
  <c r="G226" i="41" s="1"/>
  <c r="C226" i="41"/>
  <c r="A226" i="41"/>
  <c r="B227" i="41"/>
  <c r="D226" i="41"/>
  <c r="F226" i="41" s="1"/>
  <c r="F229" i="43" l="1"/>
  <c r="E229" i="43"/>
  <c r="B230" i="43"/>
  <c r="G229" i="43"/>
  <c r="D229" i="43"/>
  <c r="C229" i="43"/>
  <c r="A229" i="43"/>
  <c r="G226" i="42"/>
  <c r="F226" i="42"/>
  <c r="E226" i="42"/>
  <c r="D226" i="42"/>
  <c r="B227" i="42"/>
  <c r="A226" i="42"/>
  <c r="C226" i="42"/>
  <c r="C227" i="41"/>
  <c r="G227" i="41" s="1"/>
  <c r="B228" i="41"/>
  <c r="E227" i="41"/>
  <c r="D227" i="41"/>
  <c r="F227" i="41" s="1"/>
  <c r="A227" i="41"/>
  <c r="B231" i="43" l="1"/>
  <c r="A230" i="43"/>
  <c r="G230" i="43"/>
  <c r="F230" i="43"/>
  <c r="C230" i="43"/>
  <c r="E230" i="43"/>
  <c r="D230" i="43"/>
  <c r="G227" i="42"/>
  <c r="F227" i="42"/>
  <c r="E227" i="42"/>
  <c r="B228" i="42"/>
  <c r="D227" i="42"/>
  <c r="C227" i="42"/>
  <c r="A227" i="42"/>
  <c r="D228" i="41"/>
  <c r="A228" i="41"/>
  <c r="B229" i="41"/>
  <c r="E228" i="41"/>
  <c r="F228" i="41" s="1"/>
  <c r="C228" i="41"/>
  <c r="G228" i="41" s="1"/>
  <c r="G231" i="43" l="1"/>
  <c r="D231" i="43"/>
  <c r="B232" i="43"/>
  <c r="F231" i="43"/>
  <c r="A231" i="43"/>
  <c r="C231" i="43"/>
  <c r="E231" i="43"/>
  <c r="B229" i="42"/>
  <c r="A228" i="42"/>
  <c r="G228" i="42"/>
  <c r="F228" i="42"/>
  <c r="C228" i="42"/>
  <c r="E228" i="42"/>
  <c r="D228" i="42"/>
  <c r="E229" i="41"/>
  <c r="B230" i="41"/>
  <c r="A229" i="41"/>
  <c r="D229" i="41"/>
  <c r="F229" i="41" s="1"/>
  <c r="C229" i="41"/>
  <c r="G229" i="41" s="1"/>
  <c r="C232" i="43" l="1"/>
  <c r="B233" i="43"/>
  <c r="A232" i="43"/>
  <c r="E232" i="43"/>
  <c r="G232" i="43"/>
  <c r="F232" i="43"/>
  <c r="D232" i="43"/>
  <c r="B230" i="42"/>
  <c r="A229" i="42"/>
  <c r="G229" i="42"/>
  <c r="D229" i="42"/>
  <c r="E229" i="42"/>
  <c r="C229" i="42"/>
  <c r="F229" i="42"/>
  <c r="B231" i="41"/>
  <c r="A230" i="41"/>
  <c r="E230" i="41"/>
  <c r="D230" i="41"/>
  <c r="F230" i="41" s="1"/>
  <c r="C230" i="41"/>
  <c r="G230" i="41" s="1"/>
  <c r="D233" i="43" l="1"/>
  <c r="B234" i="43"/>
  <c r="A233" i="43"/>
  <c r="F233" i="43"/>
  <c r="G233" i="43"/>
  <c r="E233" i="43"/>
  <c r="C233" i="43"/>
  <c r="C230" i="42"/>
  <c r="B231" i="42"/>
  <c r="A230" i="42"/>
  <c r="E230" i="42"/>
  <c r="G230" i="42"/>
  <c r="F230" i="42"/>
  <c r="D230" i="42"/>
  <c r="C231" i="41"/>
  <c r="G231" i="41" s="1"/>
  <c r="E231" i="41"/>
  <c r="D231" i="41"/>
  <c r="F231" i="41" s="1"/>
  <c r="A231" i="41"/>
  <c r="B232" i="41"/>
  <c r="E234" i="43" l="1"/>
  <c r="C234" i="43"/>
  <c r="G234" i="43"/>
  <c r="B235" i="43"/>
  <c r="F234" i="43"/>
  <c r="D234" i="43"/>
  <c r="A234" i="43"/>
  <c r="D231" i="42"/>
  <c r="C231" i="42"/>
  <c r="B232" i="42"/>
  <c r="A231" i="42"/>
  <c r="F231" i="42"/>
  <c r="G231" i="42"/>
  <c r="E231" i="42"/>
  <c r="D232" i="41"/>
  <c r="F232" i="41" s="1"/>
  <c r="C232" i="41"/>
  <c r="G232" i="41" s="1"/>
  <c r="B233" i="41"/>
  <c r="E232" i="41"/>
  <c r="A232" i="41"/>
  <c r="F235" i="43" l="1"/>
  <c r="D235" i="43"/>
  <c r="C235" i="43"/>
  <c r="A235" i="43"/>
  <c r="G235" i="43"/>
  <c r="E235" i="43"/>
  <c r="B236" i="43"/>
  <c r="E232" i="42"/>
  <c r="D232" i="42"/>
  <c r="C232" i="42"/>
  <c r="G232" i="42"/>
  <c r="F232" i="42"/>
  <c r="A232" i="42"/>
  <c r="B233" i="42"/>
  <c r="B234" i="41"/>
  <c r="A233" i="41"/>
  <c r="E233" i="41"/>
  <c r="D233" i="41"/>
  <c r="F233" i="41" s="1"/>
  <c r="C233" i="41"/>
  <c r="G233" i="41" s="1"/>
  <c r="G236" i="43" l="1"/>
  <c r="E236" i="43"/>
  <c r="D236" i="43"/>
  <c r="B237" i="43"/>
  <c r="A236" i="43"/>
  <c r="F236" i="43"/>
  <c r="C236" i="43"/>
  <c r="F233" i="42"/>
  <c r="E233" i="42"/>
  <c r="D233" i="42"/>
  <c r="C233" i="42"/>
  <c r="B234" i="42"/>
  <c r="G233" i="42"/>
  <c r="A233" i="42"/>
  <c r="E234" i="41"/>
  <c r="B235" i="41"/>
  <c r="D234" i="41"/>
  <c r="F234" i="41" s="1"/>
  <c r="C234" i="41"/>
  <c r="G234" i="41" s="1"/>
  <c r="A234" i="41"/>
  <c r="F237" i="43" l="1"/>
  <c r="E237" i="43"/>
  <c r="D237" i="43"/>
  <c r="C237" i="43"/>
  <c r="A237" i="43"/>
  <c r="B238" i="43"/>
  <c r="G237" i="43"/>
  <c r="G234" i="42"/>
  <c r="F234" i="42"/>
  <c r="E234" i="42"/>
  <c r="D234" i="42"/>
  <c r="B235" i="42"/>
  <c r="A234" i="42"/>
  <c r="C234" i="42"/>
  <c r="C235" i="41"/>
  <c r="G235" i="41" s="1"/>
  <c r="D235" i="41"/>
  <c r="F235" i="41" s="1"/>
  <c r="A235" i="41"/>
  <c r="B236" i="41"/>
  <c r="E235" i="41"/>
  <c r="B239" i="43" l="1"/>
  <c r="A238" i="43"/>
  <c r="G238" i="43"/>
  <c r="F238" i="43"/>
  <c r="C238" i="43"/>
  <c r="E238" i="43"/>
  <c r="D238" i="43"/>
  <c r="G235" i="42"/>
  <c r="F235" i="42"/>
  <c r="E235" i="42"/>
  <c r="A235" i="42"/>
  <c r="D235" i="42"/>
  <c r="C235" i="42"/>
  <c r="B236" i="42"/>
  <c r="D236" i="41"/>
  <c r="F236" i="41" s="1"/>
  <c r="B237" i="41"/>
  <c r="E236" i="41"/>
  <c r="C236" i="41"/>
  <c r="G236" i="41" s="1"/>
  <c r="A236" i="41"/>
  <c r="G239" i="43" l="1"/>
  <c r="D239" i="43"/>
  <c r="F239" i="43"/>
  <c r="E239" i="43"/>
  <c r="C239" i="43"/>
  <c r="A239" i="43"/>
  <c r="B240" i="43"/>
  <c r="B237" i="42"/>
  <c r="A236" i="42"/>
  <c r="G236" i="42"/>
  <c r="F236" i="42"/>
  <c r="C236" i="42"/>
  <c r="E236" i="42"/>
  <c r="D236" i="42"/>
  <c r="E237" i="41"/>
  <c r="B238" i="41"/>
  <c r="A237" i="41"/>
  <c r="C237" i="41"/>
  <c r="G237" i="41" s="1"/>
  <c r="D237" i="41"/>
  <c r="F237" i="41" s="1"/>
  <c r="C240" i="43" l="1"/>
  <c r="B241" i="43"/>
  <c r="A240" i="43"/>
  <c r="E240" i="43"/>
  <c r="G240" i="43"/>
  <c r="F240" i="43"/>
  <c r="D240" i="43"/>
  <c r="B238" i="42"/>
  <c r="A237" i="42"/>
  <c r="G237" i="42"/>
  <c r="D237" i="42"/>
  <c r="F237" i="42"/>
  <c r="E237" i="42"/>
  <c r="C237" i="42"/>
  <c r="B239" i="41"/>
  <c r="A238" i="41"/>
  <c r="E238" i="41"/>
  <c r="D238" i="41"/>
  <c r="F238" i="41" s="1"/>
  <c r="C238" i="41"/>
  <c r="G238" i="41" s="1"/>
  <c r="D241" i="43" l="1"/>
  <c r="B242" i="43"/>
  <c r="A241" i="43"/>
  <c r="F241" i="43"/>
  <c r="G241" i="43"/>
  <c r="E241" i="43"/>
  <c r="C241" i="43"/>
  <c r="C238" i="42"/>
  <c r="B239" i="42"/>
  <c r="A238" i="42"/>
  <c r="E238" i="42"/>
  <c r="F238" i="42"/>
  <c r="D238" i="42"/>
  <c r="G238" i="42"/>
  <c r="C239" i="41"/>
  <c r="G239" i="41" s="1"/>
  <c r="A239" i="41"/>
  <c r="B240" i="41"/>
  <c r="E239" i="41"/>
  <c r="D239" i="41"/>
  <c r="F239" i="41" s="1"/>
  <c r="E242" i="43" l="1"/>
  <c r="C242" i="43"/>
  <c r="G242" i="43"/>
  <c r="A242" i="43"/>
  <c r="B243" i="43"/>
  <c r="D242" i="43"/>
  <c r="F242" i="43"/>
  <c r="D239" i="42"/>
  <c r="C239" i="42"/>
  <c r="B240" i="42"/>
  <c r="A239" i="42"/>
  <c r="F239" i="42"/>
  <c r="G239" i="42"/>
  <c r="E239" i="42"/>
  <c r="D240" i="41"/>
  <c r="F240" i="41" s="1"/>
  <c r="C240" i="41"/>
  <c r="G240" i="41" s="1"/>
  <c r="E240" i="41"/>
  <c r="A240" i="41"/>
  <c r="B241" i="41"/>
  <c r="F243" i="43" l="1"/>
  <c r="D243" i="43"/>
  <c r="C243" i="43"/>
  <c r="B244" i="43"/>
  <c r="G243" i="43"/>
  <c r="E243" i="43"/>
  <c r="A243" i="43"/>
  <c r="E240" i="42"/>
  <c r="D240" i="42"/>
  <c r="C240" i="42"/>
  <c r="G240" i="42"/>
  <c r="F240" i="42"/>
  <c r="A240" i="42"/>
  <c r="B241" i="42"/>
  <c r="B242" i="41"/>
  <c r="A241" i="41"/>
  <c r="E241" i="41"/>
  <c r="D241" i="41"/>
  <c r="F241" i="41" s="1"/>
  <c r="C241" i="41"/>
  <c r="G241" i="41" s="1"/>
  <c r="G244" i="43" l="1"/>
  <c r="E244" i="43"/>
  <c r="D244" i="43"/>
  <c r="B245" i="43"/>
  <c r="A244" i="43"/>
  <c r="C244" i="43"/>
  <c r="F244" i="43"/>
  <c r="F241" i="42"/>
  <c r="E241" i="42"/>
  <c r="D241" i="42"/>
  <c r="C241" i="42"/>
  <c r="A241" i="42"/>
  <c r="G241" i="42"/>
  <c r="B242" i="42"/>
  <c r="E242" i="41"/>
  <c r="D242" i="41"/>
  <c r="F242" i="41" s="1"/>
  <c r="C242" i="41"/>
  <c r="G242" i="41" s="1"/>
  <c r="A242" i="41"/>
  <c r="B243" i="41"/>
  <c r="F245" i="43" l="1"/>
  <c r="E245" i="43"/>
  <c r="B246" i="43"/>
  <c r="G245" i="43"/>
  <c r="D245" i="43"/>
  <c r="C245" i="43"/>
  <c r="A245" i="43"/>
  <c r="G242" i="42"/>
  <c r="F242" i="42"/>
  <c r="E242" i="42"/>
  <c r="D242" i="42"/>
  <c r="B243" i="42"/>
  <c r="A242" i="42"/>
  <c r="C242" i="42"/>
  <c r="C243" i="41"/>
  <c r="B244" i="41"/>
  <c r="E243" i="41"/>
  <c r="G243" i="41" s="1"/>
  <c r="D243" i="41"/>
  <c r="F243" i="41" s="1"/>
  <c r="A243" i="41"/>
  <c r="B247" i="43" l="1"/>
  <c r="A246" i="43"/>
  <c r="G246" i="43"/>
  <c r="F246" i="43"/>
  <c r="C246" i="43"/>
  <c r="E246" i="43"/>
  <c r="D246" i="43"/>
  <c r="G243" i="42"/>
  <c r="F243" i="42"/>
  <c r="E243" i="42"/>
  <c r="B244" i="42"/>
  <c r="D243" i="42"/>
  <c r="C243" i="42"/>
  <c r="A243" i="42"/>
  <c r="D244" i="41"/>
  <c r="F244" i="41" s="1"/>
  <c r="E244" i="41"/>
  <c r="C244" i="41"/>
  <c r="G244" i="41" s="1"/>
  <c r="A244" i="41"/>
  <c r="B245" i="41"/>
  <c r="G247" i="43" l="1"/>
  <c r="D247" i="43"/>
  <c r="B248" i="43"/>
  <c r="F247" i="43"/>
  <c r="E247" i="43"/>
  <c r="C247" i="43"/>
  <c r="A247" i="43"/>
  <c r="B245" i="42"/>
  <c r="A244" i="42"/>
  <c r="G244" i="42"/>
  <c r="F244" i="42"/>
  <c r="C244" i="42"/>
  <c r="E244" i="42"/>
  <c r="D244" i="42"/>
  <c r="E245" i="41"/>
  <c r="B246" i="41"/>
  <c r="A245" i="41"/>
  <c r="D245" i="41"/>
  <c r="F245" i="41" s="1"/>
  <c r="C245" i="41"/>
  <c r="G245" i="41" s="1"/>
  <c r="C248" i="43" l="1"/>
  <c r="B249" i="43"/>
  <c r="A248" i="43"/>
  <c r="E248" i="43"/>
  <c r="G248" i="43"/>
  <c r="F248" i="43"/>
  <c r="D248" i="43"/>
  <c r="B246" i="42"/>
  <c r="A245" i="42"/>
  <c r="G245" i="42"/>
  <c r="D245" i="42"/>
  <c r="F245" i="42"/>
  <c r="E245" i="42"/>
  <c r="C245" i="42"/>
  <c r="B247" i="41"/>
  <c r="A246" i="41"/>
  <c r="D246" i="41"/>
  <c r="F246" i="41" s="1"/>
  <c r="C246" i="41"/>
  <c r="E246" i="41"/>
  <c r="G246" i="41" s="1"/>
  <c r="D249" i="43" l="1"/>
  <c r="B250" i="43"/>
  <c r="A249" i="43"/>
  <c r="F249" i="43"/>
  <c r="C249" i="43"/>
  <c r="E249" i="43"/>
  <c r="G249" i="43"/>
  <c r="C246" i="42"/>
  <c r="B247" i="42"/>
  <c r="A246" i="42"/>
  <c r="E246" i="42"/>
  <c r="G246" i="42"/>
  <c r="F246" i="42"/>
  <c r="D246" i="42"/>
  <c r="C247" i="41"/>
  <c r="B248" i="41"/>
  <c r="E247" i="41"/>
  <c r="G247" i="41" s="1"/>
  <c r="D247" i="41"/>
  <c r="F247" i="41" s="1"/>
  <c r="A247" i="41"/>
  <c r="E250" i="43" l="1"/>
  <c r="C250" i="43"/>
  <c r="G250" i="43"/>
  <c r="B251" i="43"/>
  <c r="F250" i="43"/>
  <c r="D250" i="43"/>
  <c r="A250" i="43"/>
  <c r="D247" i="42"/>
  <c r="C247" i="42"/>
  <c r="B248" i="42"/>
  <c r="A247" i="42"/>
  <c r="F247" i="42"/>
  <c r="G247" i="42"/>
  <c r="E247" i="42"/>
  <c r="D248" i="41"/>
  <c r="C248" i="41"/>
  <c r="A248" i="41"/>
  <c r="B249" i="41"/>
  <c r="E248" i="41"/>
  <c r="G248" i="41" s="1"/>
  <c r="F251" i="43" l="1"/>
  <c r="D251" i="43"/>
  <c r="C251" i="43"/>
  <c r="A251" i="43"/>
  <c r="B252" i="43"/>
  <c r="G251" i="43"/>
  <c r="E251" i="43"/>
  <c r="E248" i="42"/>
  <c r="D248" i="42"/>
  <c r="C248" i="42"/>
  <c r="G248" i="42"/>
  <c r="B249" i="42"/>
  <c r="F248" i="42"/>
  <c r="A248" i="42"/>
  <c r="F248" i="41"/>
  <c r="B250" i="41"/>
  <c r="A249" i="41"/>
  <c r="E249" i="41"/>
  <c r="D249" i="41"/>
  <c r="F249" i="41"/>
  <c r="C249" i="41"/>
  <c r="G249" i="41" s="1"/>
  <c r="G252" i="43" l="1"/>
  <c r="E252" i="43"/>
  <c r="D252" i="43"/>
  <c r="B253" i="43"/>
  <c r="A252" i="43"/>
  <c r="F252" i="43"/>
  <c r="C252" i="43"/>
  <c r="F249" i="42"/>
  <c r="E249" i="42"/>
  <c r="D249" i="42"/>
  <c r="C249" i="42"/>
  <c r="B250" i="42"/>
  <c r="G249" i="42"/>
  <c r="A249" i="42"/>
  <c r="E250" i="41"/>
  <c r="A250" i="41"/>
  <c r="B251" i="41"/>
  <c r="D250" i="41"/>
  <c r="F250" i="41" s="1"/>
  <c r="C250" i="41"/>
  <c r="G250" i="41" s="1"/>
  <c r="F253" i="43" l="1"/>
  <c r="E253" i="43"/>
  <c r="D253" i="43"/>
  <c r="C253" i="43"/>
  <c r="A253" i="43"/>
  <c r="B254" i="43"/>
  <c r="G253" i="43"/>
  <c r="G250" i="42"/>
  <c r="F250" i="42"/>
  <c r="E250" i="42"/>
  <c r="D250" i="42"/>
  <c r="B251" i="42"/>
  <c r="A250" i="42"/>
  <c r="C250" i="42"/>
  <c r="C251" i="41"/>
  <c r="E251" i="41"/>
  <c r="G251" i="41" s="1"/>
  <c r="D251" i="41"/>
  <c r="F251" i="41" s="1"/>
  <c r="A251" i="41"/>
  <c r="B252" i="41"/>
  <c r="B255" i="43" l="1"/>
  <c r="A254" i="43"/>
  <c r="G254" i="43"/>
  <c r="F254" i="43"/>
  <c r="C254" i="43"/>
  <c r="E254" i="43"/>
  <c r="D254" i="43"/>
  <c r="G251" i="42"/>
  <c r="F251" i="42"/>
  <c r="E251" i="42"/>
  <c r="B252" i="42"/>
  <c r="A251" i="42"/>
  <c r="D251" i="42"/>
  <c r="C251" i="42"/>
  <c r="D252" i="41"/>
  <c r="F252" i="41" s="1"/>
  <c r="A252" i="41"/>
  <c r="B253" i="41"/>
  <c r="E252" i="41"/>
  <c r="C252" i="41"/>
  <c r="G252" i="41" s="1"/>
  <c r="G255" i="43" l="1"/>
  <c r="D255" i="43"/>
  <c r="F255" i="43"/>
  <c r="E255" i="43"/>
  <c r="C255" i="43"/>
  <c r="A255" i="43"/>
  <c r="B256" i="43"/>
  <c r="B253" i="42"/>
  <c r="A252" i="42"/>
  <c r="G252" i="42"/>
  <c r="F252" i="42"/>
  <c r="C252" i="42"/>
  <c r="E252" i="42"/>
  <c r="D252" i="42"/>
  <c r="E253" i="41"/>
  <c r="B254" i="41"/>
  <c r="A253" i="41"/>
  <c r="D253" i="41"/>
  <c r="F253" i="41" s="1"/>
  <c r="C253" i="41"/>
  <c r="G253" i="41"/>
  <c r="C256" i="43" l="1"/>
  <c r="B257" i="43"/>
  <c r="A256" i="43"/>
  <c r="E256" i="43"/>
  <c r="G256" i="43"/>
  <c r="F256" i="43"/>
  <c r="D256" i="43"/>
  <c r="B254" i="42"/>
  <c r="A253" i="42"/>
  <c r="G253" i="42"/>
  <c r="D253" i="42"/>
  <c r="C253" i="42"/>
  <c r="F253" i="42"/>
  <c r="E253" i="42"/>
  <c r="B255" i="41"/>
  <c r="A254" i="41"/>
  <c r="E254" i="41"/>
  <c r="D254" i="41"/>
  <c r="F254" i="41" s="1"/>
  <c r="C254" i="41"/>
  <c r="G254" i="41" s="1"/>
  <c r="D257" i="43" l="1"/>
  <c r="B258" i="43"/>
  <c r="A257" i="43"/>
  <c r="F257" i="43"/>
  <c r="G257" i="43"/>
  <c r="E257" i="43"/>
  <c r="C257" i="43"/>
  <c r="C254" i="42"/>
  <c r="B255" i="42"/>
  <c r="A254" i="42"/>
  <c r="E254" i="42"/>
  <c r="G254" i="42"/>
  <c r="F254" i="42"/>
  <c r="D254" i="42"/>
  <c r="C255" i="41"/>
  <c r="G255" i="41" s="1"/>
  <c r="E255" i="41"/>
  <c r="F255" i="41" s="1"/>
  <c r="D255" i="41"/>
  <c r="A255" i="41"/>
  <c r="B256" i="41"/>
  <c r="E258" i="43" l="1"/>
  <c r="C258" i="43"/>
  <c r="G258" i="43"/>
  <c r="A258" i="43"/>
  <c r="B259" i="43"/>
  <c r="F258" i="43"/>
  <c r="D258" i="43"/>
  <c r="D255" i="42"/>
  <c r="C255" i="42"/>
  <c r="B256" i="42"/>
  <c r="A255" i="42"/>
  <c r="F255" i="42"/>
  <c r="G255" i="42"/>
  <c r="E255" i="42"/>
  <c r="D256" i="41"/>
  <c r="C256" i="41"/>
  <c r="B257" i="41"/>
  <c r="E256" i="41"/>
  <c r="G256" i="41" s="1"/>
  <c r="A256" i="41"/>
  <c r="F259" i="43" l="1"/>
  <c r="D259" i="43"/>
  <c r="C259" i="43"/>
  <c r="B260" i="43"/>
  <c r="G259" i="43"/>
  <c r="E259" i="43"/>
  <c r="A259" i="43"/>
  <c r="E256" i="42"/>
  <c r="D256" i="42"/>
  <c r="C256" i="42"/>
  <c r="G256" i="42"/>
  <c r="A256" i="42"/>
  <c r="F256" i="42"/>
  <c r="B257" i="42"/>
  <c r="F256" i="41"/>
  <c r="B258" i="41"/>
  <c r="A257" i="41"/>
  <c r="E257" i="41"/>
  <c r="D257" i="41"/>
  <c r="F257" i="41" s="1"/>
  <c r="C257" i="41"/>
  <c r="G257" i="41" s="1"/>
  <c r="G260" i="43" l="1"/>
  <c r="E260" i="43"/>
  <c r="D260" i="43"/>
  <c r="B261" i="43"/>
  <c r="A260" i="43"/>
  <c r="C260" i="43"/>
  <c r="F260" i="43"/>
  <c r="F257" i="42"/>
  <c r="E257" i="42"/>
  <c r="D257" i="42"/>
  <c r="C257" i="42"/>
  <c r="B258" i="42"/>
  <c r="A257" i="42"/>
  <c r="G257" i="42"/>
  <c r="E258" i="41"/>
  <c r="B259" i="41"/>
  <c r="D258" i="41"/>
  <c r="F258" i="41" s="1"/>
  <c r="C258" i="41"/>
  <c r="G258" i="41" s="1"/>
  <c r="A258" i="41"/>
  <c r="F261" i="43" l="1"/>
  <c r="E261" i="43"/>
  <c r="B262" i="43"/>
  <c r="G261" i="43"/>
  <c r="D261" i="43"/>
  <c r="C261" i="43"/>
  <c r="A261" i="43"/>
  <c r="G258" i="42"/>
  <c r="F258" i="42"/>
  <c r="E258" i="42"/>
  <c r="D258" i="42"/>
  <c r="B259" i="42"/>
  <c r="A258" i="42"/>
  <c r="C258" i="42"/>
  <c r="C259" i="41"/>
  <c r="E259" i="41"/>
  <c r="G259" i="41" s="1"/>
  <c r="D259" i="41"/>
  <c r="F259" i="41" s="1"/>
  <c r="A259" i="41"/>
  <c r="B260" i="41"/>
  <c r="B263" i="43" l="1"/>
  <c r="A262" i="43"/>
  <c r="G262" i="43"/>
  <c r="F262" i="43"/>
  <c r="C262" i="43"/>
  <c r="E262" i="43"/>
  <c r="D262" i="43"/>
  <c r="G259" i="42"/>
  <c r="F259" i="42"/>
  <c r="E259" i="42"/>
  <c r="C259" i="42"/>
  <c r="A259" i="42"/>
  <c r="B260" i="42"/>
  <c r="D259" i="42"/>
  <c r="D260" i="41"/>
  <c r="F260" i="41" s="1"/>
  <c r="B261" i="41"/>
  <c r="E260" i="41"/>
  <c r="C260" i="41"/>
  <c r="G260" i="41" s="1"/>
  <c r="A260" i="41"/>
  <c r="G263" i="43" l="1"/>
  <c r="D263" i="43"/>
  <c r="B264" i="43"/>
  <c r="F263" i="43"/>
  <c r="E263" i="43"/>
  <c r="C263" i="43"/>
  <c r="A263" i="43"/>
  <c r="B261" i="42"/>
  <c r="A260" i="42"/>
  <c r="G260" i="42"/>
  <c r="F260" i="42"/>
  <c r="C260" i="42"/>
  <c r="E260" i="42"/>
  <c r="D260" i="42"/>
  <c r="E261" i="41"/>
  <c r="B262" i="41"/>
  <c r="A261" i="41"/>
  <c r="D261" i="41"/>
  <c r="C261" i="41"/>
  <c r="G261" i="41"/>
  <c r="F261" i="41"/>
  <c r="C264" i="43" l="1"/>
  <c r="B265" i="43"/>
  <c r="A264" i="43"/>
  <c r="E264" i="43"/>
  <c r="G264" i="43"/>
  <c r="F264" i="43"/>
  <c r="D264" i="43"/>
  <c r="B262" i="42"/>
  <c r="A261" i="42"/>
  <c r="G261" i="42"/>
  <c r="D261" i="42"/>
  <c r="F261" i="42"/>
  <c r="E261" i="42"/>
  <c r="C261" i="42"/>
  <c r="B263" i="41"/>
  <c r="A262" i="41"/>
  <c r="E262" i="41"/>
  <c r="D262" i="41"/>
  <c r="F262" i="41" s="1"/>
  <c r="C262" i="41"/>
  <c r="G262" i="41" s="1"/>
  <c r="D265" i="43" l="1"/>
  <c r="B266" i="43"/>
  <c r="A265" i="43"/>
  <c r="F265" i="43"/>
  <c r="G265" i="43"/>
  <c r="E265" i="43"/>
  <c r="C265" i="43"/>
  <c r="C262" i="42"/>
  <c r="B263" i="42"/>
  <c r="A262" i="42"/>
  <c r="E262" i="42"/>
  <c r="D262" i="42"/>
  <c r="G262" i="42"/>
  <c r="F262" i="42"/>
  <c r="C263" i="41"/>
  <c r="G263" i="41" s="1"/>
  <c r="D263" i="41"/>
  <c r="F263" i="41" s="1"/>
  <c r="A263" i="41"/>
  <c r="B264" i="41"/>
  <c r="E263" i="41"/>
  <c r="E266" i="43" l="1"/>
  <c r="C266" i="43"/>
  <c r="G266" i="43"/>
  <c r="B267" i="43"/>
  <c r="F266" i="43"/>
  <c r="D266" i="43"/>
  <c r="A266" i="43"/>
  <c r="D263" i="42"/>
  <c r="C263" i="42"/>
  <c r="B264" i="42"/>
  <c r="A263" i="42"/>
  <c r="F263" i="42"/>
  <c r="G263" i="42"/>
  <c r="E263" i="42"/>
  <c r="D264" i="41"/>
  <c r="F264" i="41" s="1"/>
  <c r="C264" i="41"/>
  <c r="B265" i="41"/>
  <c r="E264" i="41"/>
  <c r="G264" i="41" s="1"/>
  <c r="A264" i="41"/>
  <c r="F267" i="43" l="1"/>
  <c r="D267" i="43"/>
  <c r="C267" i="43"/>
  <c r="A267" i="43"/>
  <c r="G267" i="43"/>
  <c r="E267" i="43"/>
  <c r="B268" i="43"/>
  <c r="E264" i="42"/>
  <c r="D264" i="42"/>
  <c r="C264" i="42"/>
  <c r="G264" i="42"/>
  <c r="B265" i="42"/>
  <c r="F264" i="42"/>
  <c r="A264" i="42"/>
  <c r="B266" i="41"/>
  <c r="A265" i="41"/>
  <c r="E265" i="41"/>
  <c r="D265" i="41"/>
  <c r="F265" i="41" s="1"/>
  <c r="C265" i="41"/>
  <c r="G265" i="41" s="1"/>
  <c r="G268" i="43" l="1"/>
  <c r="E268" i="43"/>
  <c r="D268" i="43"/>
  <c r="B269" i="43"/>
  <c r="A268" i="43"/>
  <c r="F268" i="43"/>
  <c r="C268" i="43"/>
  <c r="F265" i="42"/>
  <c r="E265" i="42"/>
  <c r="D265" i="42"/>
  <c r="C265" i="42"/>
  <c r="A265" i="42"/>
  <c r="B266" i="42"/>
  <c r="G265" i="42"/>
  <c r="E266" i="41"/>
  <c r="D266" i="41"/>
  <c r="F266" i="41" s="1"/>
  <c r="C266" i="41"/>
  <c r="G266" i="41" s="1"/>
  <c r="A266" i="41"/>
  <c r="B267" i="41"/>
  <c r="F269" i="43" l="1"/>
  <c r="E269" i="43"/>
  <c r="D269" i="43"/>
  <c r="C269" i="43"/>
  <c r="A269" i="43"/>
  <c r="B270" i="43"/>
  <c r="G269" i="43"/>
  <c r="G266" i="42"/>
  <c r="F266" i="42"/>
  <c r="E266" i="42"/>
  <c r="D266" i="42"/>
  <c r="B267" i="42"/>
  <c r="A266" i="42"/>
  <c r="C266" i="42"/>
  <c r="C267" i="41"/>
  <c r="G267" i="41" s="1"/>
  <c r="A267" i="41"/>
  <c r="B268" i="41"/>
  <c r="E267" i="41"/>
  <c r="D267" i="41"/>
  <c r="F267" i="41" s="1"/>
  <c r="B271" i="43" l="1"/>
  <c r="A270" i="43"/>
  <c r="G270" i="43"/>
  <c r="F270" i="43"/>
  <c r="C270" i="43"/>
  <c r="E270" i="43"/>
  <c r="D270" i="43"/>
  <c r="G267" i="42"/>
  <c r="F267" i="42"/>
  <c r="E267" i="42"/>
  <c r="B268" i="42"/>
  <c r="D267" i="42"/>
  <c r="C267" i="42"/>
  <c r="A267" i="42"/>
  <c r="D268" i="41"/>
  <c r="F268" i="41" s="1"/>
  <c r="E268" i="41"/>
  <c r="C268" i="41"/>
  <c r="G268" i="41" s="1"/>
  <c r="A268" i="41"/>
  <c r="B269" i="41"/>
  <c r="G271" i="43" l="1"/>
  <c r="D271" i="43"/>
  <c r="F271" i="43"/>
  <c r="E271" i="43"/>
  <c r="C271" i="43"/>
  <c r="A271" i="43"/>
  <c r="B272" i="43"/>
  <c r="B269" i="42"/>
  <c r="A268" i="42"/>
  <c r="G268" i="42"/>
  <c r="F268" i="42"/>
  <c r="C268" i="42"/>
  <c r="D268" i="42"/>
  <c r="E268" i="42"/>
  <c r="E269" i="41"/>
  <c r="B270" i="41"/>
  <c r="A269" i="41"/>
  <c r="D269" i="41"/>
  <c r="F269" i="41" s="1"/>
  <c r="C269" i="41"/>
  <c r="G269" i="41" s="1"/>
  <c r="C272" i="43" l="1"/>
  <c r="B273" i="43"/>
  <c r="A272" i="43"/>
  <c r="E272" i="43"/>
  <c r="G272" i="43"/>
  <c r="D272" i="43"/>
  <c r="F272" i="43"/>
  <c r="B270" i="42"/>
  <c r="A269" i="42"/>
  <c r="G269" i="42"/>
  <c r="D269" i="42"/>
  <c r="C269" i="42"/>
  <c r="F269" i="42"/>
  <c r="E269" i="42"/>
  <c r="B271" i="41"/>
  <c r="A270" i="41"/>
  <c r="E270" i="41"/>
  <c r="D270" i="41"/>
  <c r="F270" i="41" s="1"/>
  <c r="C270" i="41"/>
  <c r="G270" i="41"/>
  <c r="D273" i="43" l="1"/>
  <c r="B274" i="43"/>
  <c r="A273" i="43"/>
  <c r="F273" i="43"/>
  <c r="G273" i="43"/>
  <c r="E273" i="43"/>
  <c r="C273" i="43"/>
  <c r="C270" i="42"/>
  <c r="B271" i="42"/>
  <c r="A270" i="42"/>
  <c r="E270" i="42"/>
  <c r="G270" i="42"/>
  <c r="F270" i="42"/>
  <c r="D270" i="42"/>
  <c r="C271" i="41"/>
  <c r="G271" i="41" s="1"/>
  <c r="B272" i="41"/>
  <c r="E271" i="41"/>
  <c r="D271" i="41"/>
  <c r="F271" i="41" s="1"/>
  <c r="A271" i="41"/>
  <c r="E274" i="43" l="1"/>
  <c r="C274" i="43"/>
  <c r="G274" i="43"/>
  <c r="A274" i="43"/>
  <c r="B275" i="43"/>
  <c r="F274" i="43"/>
  <c r="D274" i="43"/>
  <c r="D271" i="42"/>
  <c r="C271" i="42"/>
  <c r="B272" i="42"/>
  <c r="A271" i="42"/>
  <c r="F271" i="42"/>
  <c r="E271" i="42"/>
  <c r="G271" i="42"/>
  <c r="D272" i="41"/>
  <c r="C272" i="41"/>
  <c r="E272" i="41"/>
  <c r="A272" i="41"/>
  <c r="B273" i="41"/>
  <c r="G272" i="41"/>
  <c r="F272" i="41"/>
  <c r="F275" i="43" l="1"/>
  <c r="D275" i="43"/>
  <c r="C275" i="43"/>
  <c r="B276" i="43"/>
  <c r="G275" i="43"/>
  <c r="E275" i="43"/>
  <c r="A275" i="43"/>
  <c r="E272" i="42"/>
  <c r="D272" i="42"/>
  <c r="C272" i="42"/>
  <c r="G272" i="42"/>
  <c r="B273" i="42"/>
  <c r="A272" i="42"/>
  <c r="F272" i="42"/>
  <c r="B274" i="41"/>
  <c r="E273" i="41"/>
  <c r="A273" i="41"/>
  <c r="D273" i="41"/>
  <c r="F273" i="41" s="1"/>
  <c r="C273" i="41"/>
  <c r="G273" i="41" s="1"/>
  <c r="G276" i="43" l="1"/>
  <c r="E276" i="43"/>
  <c r="D276" i="43"/>
  <c r="B277" i="43"/>
  <c r="A276" i="43"/>
  <c r="C276" i="43"/>
  <c r="F276" i="43"/>
  <c r="F273" i="42"/>
  <c r="E273" i="42"/>
  <c r="D273" i="42"/>
  <c r="C273" i="42"/>
  <c r="B274" i="42"/>
  <c r="G273" i="42"/>
  <c r="A273" i="42"/>
  <c r="D274" i="41"/>
  <c r="F274" i="41" s="1"/>
  <c r="B275" i="41"/>
  <c r="E274" i="41"/>
  <c r="C274" i="41"/>
  <c r="G274" i="41" s="1"/>
  <c r="A274" i="41"/>
  <c r="F277" i="43" l="1"/>
  <c r="E277" i="43"/>
  <c r="B278" i="43"/>
  <c r="G277" i="43"/>
  <c r="D277" i="43"/>
  <c r="C277" i="43"/>
  <c r="A277" i="43"/>
  <c r="G274" i="42"/>
  <c r="F274" i="42"/>
  <c r="E274" i="42"/>
  <c r="D274" i="42"/>
  <c r="B275" i="42"/>
  <c r="A274" i="42"/>
  <c r="C274" i="42"/>
  <c r="C275" i="41"/>
  <c r="A275" i="41"/>
  <c r="B276" i="41"/>
  <c r="E275" i="41"/>
  <c r="G275" i="41" s="1"/>
  <c r="D275" i="41"/>
  <c r="F275" i="41" s="1"/>
  <c r="B279" i="43" l="1"/>
  <c r="A278" i="43"/>
  <c r="G278" i="43"/>
  <c r="F278" i="43"/>
  <c r="C278" i="43"/>
  <c r="E278" i="43"/>
  <c r="D278" i="43"/>
  <c r="G275" i="42"/>
  <c r="F275" i="42"/>
  <c r="E275" i="42"/>
  <c r="C275" i="42"/>
  <c r="A275" i="42"/>
  <c r="B276" i="42"/>
  <c r="D275" i="42"/>
  <c r="D276" i="41"/>
  <c r="F276" i="41" s="1"/>
  <c r="A276" i="41"/>
  <c r="E276" i="41"/>
  <c r="B277" i="41"/>
  <c r="C276" i="41"/>
  <c r="G276" i="41" s="1"/>
  <c r="G279" i="43" l="1"/>
  <c r="D279" i="43"/>
  <c r="B280" i="43"/>
  <c r="F279" i="43"/>
  <c r="A279" i="43"/>
  <c r="C279" i="43"/>
  <c r="E279" i="43"/>
  <c r="B277" i="42"/>
  <c r="A276" i="42"/>
  <c r="G276" i="42"/>
  <c r="F276" i="42"/>
  <c r="C276" i="42"/>
  <c r="E276" i="42"/>
  <c r="D276" i="42"/>
  <c r="E277" i="41"/>
  <c r="B278" i="41"/>
  <c r="A277" i="41"/>
  <c r="D277" i="41"/>
  <c r="F277" i="41" s="1"/>
  <c r="C277" i="41"/>
  <c r="G277" i="41" s="1"/>
  <c r="C280" i="43" l="1"/>
  <c r="B281" i="43"/>
  <c r="A280" i="43"/>
  <c r="E280" i="43"/>
  <c r="G280" i="43"/>
  <c r="F280" i="43"/>
  <c r="D280" i="43"/>
  <c r="B278" i="42"/>
  <c r="A277" i="42"/>
  <c r="G277" i="42"/>
  <c r="D277" i="42"/>
  <c r="E277" i="42"/>
  <c r="C277" i="42"/>
  <c r="F277" i="42"/>
  <c r="B279" i="41"/>
  <c r="D278" i="41"/>
  <c r="F278" i="41" s="1"/>
  <c r="C278" i="41"/>
  <c r="G278" i="41" s="1"/>
  <c r="E278" i="41"/>
  <c r="A278" i="41"/>
  <c r="D281" i="43" l="1"/>
  <c r="B282" i="43"/>
  <c r="A281" i="43"/>
  <c r="F281" i="43"/>
  <c r="G281" i="43"/>
  <c r="E281" i="43"/>
  <c r="C281" i="43"/>
  <c r="C278" i="42"/>
  <c r="B279" i="42"/>
  <c r="A278" i="42"/>
  <c r="E278" i="42"/>
  <c r="D278" i="42"/>
  <c r="G278" i="42"/>
  <c r="F278" i="42"/>
  <c r="E279" i="41"/>
  <c r="C279" i="41"/>
  <c r="G279" i="41" s="1"/>
  <c r="B280" i="41"/>
  <c r="D279" i="41"/>
  <c r="F279" i="41" s="1"/>
  <c r="A279" i="41"/>
  <c r="E282" i="43" l="1"/>
  <c r="C282" i="43"/>
  <c r="G282" i="43"/>
  <c r="B283" i="43"/>
  <c r="F282" i="43"/>
  <c r="D282" i="43"/>
  <c r="A282" i="43"/>
  <c r="D279" i="42"/>
  <c r="C279" i="42"/>
  <c r="B280" i="42"/>
  <c r="A279" i="42"/>
  <c r="F279" i="42"/>
  <c r="G279" i="42"/>
  <c r="E279" i="42"/>
  <c r="B281" i="41"/>
  <c r="A280" i="41"/>
  <c r="D280" i="41"/>
  <c r="F280" i="41" s="1"/>
  <c r="C280" i="41"/>
  <c r="G280" i="41" s="1"/>
  <c r="E280" i="41"/>
  <c r="F283" i="43" l="1"/>
  <c r="D283" i="43"/>
  <c r="C283" i="43"/>
  <c r="A283" i="43"/>
  <c r="B284" i="43"/>
  <c r="G283" i="43"/>
  <c r="E283" i="43"/>
  <c r="E280" i="42"/>
  <c r="D280" i="42"/>
  <c r="C280" i="42"/>
  <c r="G280" i="42"/>
  <c r="F280" i="42"/>
  <c r="A280" i="42"/>
  <c r="B281" i="42"/>
  <c r="B282" i="41"/>
  <c r="A281" i="41"/>
  <c r="E281" i="41"/>
  <c r="D281" i="41"/>
  <c r="F281" i="41" s="1"/>
  <c r="C281" i="41"/>
  <c r="G281" i="41" s="1"/>
  <c r="G284" i="43" l="1"/>
  <c r="E284" i="43"/>
  <c r="D284" i="43"/>
  <c r="B285" i="43"/>
  <c r="A284" i="43"/>
  <c r="F284" i="43"/>
  <c r="C284" i="43"/>
  <c r="F281" i="42"/>
  <c r="E281" i="42"/>
  <c r="D281" i="42"/>
  <c r="C281" i="42"/>
  <c r="A281" i="42"/>
  <c r="B282" i="42"/>
  <c r="G281" i="42"/>
  <c r="C282" i="41"/>
  <c r="B283" i="41"/>
  <c r="A282" i="41"/>
  <c r="E282" i="41"/>
  <c r="G282" i="41" s="1"/>
  <c r="D282" i="41"/>
  <c r="F282" i="41" s="1"/>
  <c r="F285" i="43" l="1"/>
  <c r="E285" i="43"/>
  <c r="D285" i="43"/>
  <c r="C285" i="43"/>
  <c r="A285" i="43"/>
  <c r="B286" i="43"/>
  <c r="G285" i="43"/>
  <c r="G282" i="42"/>
  <c r="F282" i="42"/>
  <c r="E282" i="42"/>
  <c r="D282" i="42"/>
  <c r="B283" i="42"/>
  <c r="A282" i="42"/>
  <c r="C282" i="42"/>
  <c r="D283" i="41"/>
  <c r="C283" i="41"/>
  <c r="B284" i="41"/>
  <c r="A283" i="41"/>
  <c r="E283" i="41"/>
  <c r="G283" i="41" s="1"/>
  <c r="B287" i="43" l="1"/>
  <c r="A286" i="43"/>
  <c r="G286" i="43"/>
  <c r="F286" i="43"/>
  <c r="C286" i="43"/>
  <c r="E286" i="43"/>
  <c r="D286" i="43"/>
  <c r="G283" i="42"/>
  <c r="F283" i="42"/>
  <c r="E283" i="42"/>
  <c r="D283" i="42"/>
  <c r="C283" i="42"/>
  <c r="A283" i="42"/>
  <c r="B284" i="42"/>
  <c r="F283" i="41"/>
  <c r="E284" i="41"/>
  <c r="G284" i="41" s="1"/>
  <c r="D284" i="41"/>
  <c r="F284" i="41" s="1"/>
  <c r="C284" i="41"/>
  <c r="B285" i="41"/>
  <c r="A284" i="41"/>
  <c r="G287" i="43" l="1"/>
  <c r="D287" i="43"/>
  <c r="F287" i="43"/>
  <c r="E287" i="43"/>
  <c r="C287" i="43"/>
  <c r="A287" i="43"/>
  <c r="B288" i="43"/>
  <c r="B285" i="42"/>
  <c r="A284" i="42"/>
  <c r="G284" i="42"/>
  <c r="F284" i="42"/>
  <c r="C284" i="42"/>
  <c r="D284" i="42"/>
  <c r="E284" i="42"/>
  <c r="E285" i="41"/>
  <c r="D285" i="41"/>
  <c r="F285" i="41" s="1"/>
  <c r="C285" i="41"/>
  <c r="B286" i="41"/>
  <c r="A285" i="41"/>
  <c r="G285" i="41"/>
  <c r="C288" i="43" l="1"/>
  <c r="B289" i="43"/>
  <c r="A288" i="43"/>
  <c r="E288" i="43"/>
  <c r="G288" i="43"/>
  <c r="F288" i="43"/>
  <c r="D288" i="43"/>
  <c r="B286" i="42"/>
  <c r="A285" i="42"/>
  <c r="G285" i="42"/>
  <c r="D285" i="42"/>
  <c r="F285" i="42"/>
  <c r="E285" i="42"/>
  <c r="C285" i="42"/>
  <c r="E286" i="41"/>
  <c r="D286" i="41"/>
  <c r="F286" i="41" s="1"/>
  <c r="C286" i="41"/>
  <c r="G286" i="41" s="1"/>
  <c r="B287" i="41"/>
  <c r="A286" i="41"/>
  <c r="D289" i="43" l="1"/>
  <c r="B290" i="43"/>
  <c r="A289" i="43"/>
  <c r="F289" i="43"/>
  <c r="G289" i="43"/>
  <c r="E289" i="43"/>
  <c r="C289" i="43"/>
  <c r="C286" i="42"/>
  <c r="B287" i="42"/>
  <c r="A286" i="42"/>
  <c r="E286" i="42"/>
  <c r="F286" i="42"/>
  <c r="D286" i="42"/>
  <c r="G286" i="42"/>
  <c r="E287" i="41"/>
  <c r="D287" i="41"/>
  <c r="F287" i="41" s="1"/>
  <c r="C287" i="41"/>
  <c r="G287" i="41" s="1"/>
  <c r="B288" i="41"/>
  <c r="A287" i="41"/>
  <c r="E290" i="43" l="1"/>
  <c r="C290" i="43"/>
  <c r="G290" i="43"/>
  <c r="A290" i="43"/>
  <c r="B291" i="43"/>
  <c r="F290" i="43"/>
  <c r="D290" i="43"/>
  <c r="D287" i="42"/>
  <c r="C287" i="42"/>
  <c r="B288" i="42"/>
  <c r="A287" i="42"/>
  <c r="F287" i="42"/>
  <c r="E287" i="42"/>
  <c r="G287" i="42"/>
  <c r="B289" i="41"/>
  <c r="A288" i="41"/>
  <c r="E288" i="41"/>
  <c r="D288" i="41"/>
  <c r="F288" i="41" s="1"/>
  <c r="C288" i="41"/>
  <c r="G288" i="41" s="1"/>
  <c r="F291" i="43" l="1"/>
  <c r="D291" i="43"/>
  <c r="C291" i="43"/>
  <c r="B292" i="43"/>
  <c r="G291" i="43"/>
  <c r="E291" i="43"/>
  <c r="A291" i="43"/>
  <c r="E288" i="42"/>
  <c r="D288" i="42"/>
  <c r="C288" i="42"/>
  <c r="G288" i="42"/>
  <c r="B289" i="42"/>
  <c r="F288" i="42"/>
  <c r="A288" i="42"/>
  <c r="B290" i="41"/>
  <c r="A289" i="41"/>
  <c r="E289" i="41"/>
  <c r="D289" i="41"/>
  <c r="F289" i="41" s="1"/>
  <c r="C289" i="41"/>
  <c r="G289" i="41" s="1"/>
  <c r="G292" i="43" l="1"/>
  <c r="E292" i="43"/>
  <c r="D292" i="43"/>
  <c r="B293" i="43"/>
  <c r="A292" i="43"/>
  <c r="C292" i="43"/>
  <c r="F292" i="43"/>
  <c r="F289" i="42"/>
  <c r="E289" i="42"/>
  <c r="D289" i="42"/>
  <c r="C289" i="42"/>
  <c r="G289" i="42"/>
  <c r="A289" i="42"/>
  <c r="B290" i="42"/>
  <c r="C290" i="41"/>
  <c r="B291" i="41"/>
  <c r="A290" i="41"/>
  <c r="E290" i="41"/>
  <c r="G290" i="41" s="1"/>
  <c r="D290" i="41"/>
  <c r="F290" i="41" s="1"/>
  <c r="F293" i="43" l="1"/>
  <c r="E293" i="43"/>
  <c r="B294" i="43"/>
  <c r="G293" i="43"/>
  <c r="D293" i="43"/>
  <c r="C293" i="43"/>
  <c r="A293" i="43"/>
  <c r="G290" i="42"/>
  <c r="F290" i="42"/>
  <c r="E290" i="42"/>
  <c r="D290" i="42"/>
  <c r="B291" i="42"/>
  <c r="A290" i="42"/>
  <c r="C290" i="42"/>
  <c r="D291" i="41"/>
  <c r="C291" i="41"/>
  <c r="G291" i="41" s="1"/>
  <c r="B292" i="41"/>
  <c r="A291" i="41"/>
  <c r="E291" i="41"/>
  <c r="F291" i="41" s="1"/>
  <c r="B295" i="43" l="1"/>
  <c r="A294" i="43"/>
  <c r="G294" i="43"/>
  <c r="F294" i="43"/>
  <c r="C294" i="43"/>
  <c r="E294" i="43"/>
  <c r="D294" i="43"/>
  <c r="G291" i="42"/>
  <c r="F291" i="42"/>
  <c r="E291" i="42"/>
  <c r="B292" i="42"/>
  <c r="D291" i="42"/>
  <c r="C291" i="42"/>
  <c r="A291" i="42"/>
  <c r="E292" i="41"/>
  <c r="D292" i="41"/>
  <c r="C292" i="41"/>
  <c r="B293" i="41"/>
  <c r="A292" i="41"/>
  <c r="G292" i="41"/>
  <c r="F292" i="41"/>
  <c r="G295" i="43" l="1"/>
  <c r="D295" i="43"/>
  <c r="B296" i="43"/>
  <c r="F295" i="43"/>
  <c r="E295" i="43"/>
  <c r="C295" i="43"/>
  <c r="A295" i="43"/>
  <c r="B293" i="42"/>
  <c r="A292" i="42"/>
  <c r="G292" i="42"/>
  <c r="F292" i="42"/>
  <c r="C292" i="42"/>
  <c r="E292" i="42"/>
  <c r="D292" i="42"/>
  <c r="E293" i="41"/>
  <c r="D293" i="41"/>
  <c r="F293" i="41" s="1"/>
  <c r="C293" i="41"/>
  <c r="B294" i="41"/>
  <c r="A293" i="41"/>
  <c r="G293" i="41"/>
  <c r="C296" i="43" l="1"/>
  <c r="B297" i="43"/>
  <c r="A296" i="43"/>
  <c r="E296" i="43"/>
  <c r="G296" i="43"/>
  <c r="F296" i="43"/>
  <c r="D296" i="43"/>
  <c r="B294" i="42"/>
  <c r="A293" i="42"/>
  <c r="G293" i="42"/>
  <c r="D293" i="42"/>
  <c r="E293" i="42"/>
  <c r="C293" i="42"/>
  <c r="F293" i="42"/>
  <c r="E294" i="41"/>
  <c r="D294" i="41"/>
  <c r="F294" i="41" s="1"/>
  <c r="C294" i="41"/>
  <c r="G294" i="41" s="1"/>
  <c r="B295" i="41"/>
  <c r="A294" i="41"/>
  <c r="D297" i="43" l="1"/>
  <c r="B298" i="43"/>
  <c r="A297" i="43"/>
  <c r="F297" i="43"/>
  <c r="C297" i="43"/>
  <c r="E297" i="43"/>
  <c r="G297" i="43"/>
  <c r="C294" i="42"/>
  <c r="B295" i="42"/>
  <c r="A294" i="42"/>
  <c r="E294" i="42"/>
  <c r="G294" i="42"/>
  <c r="F294" i="42"/>
  <c r="D294" i="42"/>
  <c r="E295" i="41"/>
  <c r="D295" i="41"/>
  <c r="F295" i="41" s="1"/>
  <c r="C295" i="41"/>
  <c r="G295" i="41" s="1"/>
  <c r="A295" i="41"/>
  <c r="B296" i="41"/>
  <c r="E298" i="43" l="1"/>
  <c r="C298" i="43"/>
  <c r="G298" i="43"/>
  <c r="B299" i="43"/>
  <c r="F298" i="43"/>
  <c r="D298" i="43"/>
  <c r="A298" i="43"/>
  <c r="D295" i="42"/>
  <c r="C295" i="42"/>
  <c r="B296" i="42"/>
  <c r="A295" i="42"/>
  <c r="F295" i="42"/>
  <c r="G295" i="42"/>
  <c r="E295" i="42"/>
  <c r="B297" i="41"/>
  <c r="A296" i="41"/>
  <c r="E296" i="41"/>
  <c r="D296" i="41"/>
  <c r="F296" i="41" s="1"/>
  <c r="C296" i="41"/>
  <c r="G296" i="41" s="1"/>
  <c r="F299" i="43" l="1"/>
  <c r="D299" i="43"/>
  <c r="C299" i="43"/>
  <c r="A299" i="43"/>
  <c r="B300" i="43"/>
  <c r="G299" i="43"/>
  <c r="E299" i="43"/>
  <c r="E296" i="42"/>
  <c r="D296" i="42"/>
  <c r="C296" i="42"/>
  <c r="G296" i="42"/>
  <c r="F296" i="42"/>
  <c r="A296" i="42"/>
  <c r="B297" i="42"/>
  <c r="B298" i="41"/>
  <c r="A297" i="41"/>
  <c r="E297" i="41"/>
  <c r="D297" i="41"/>
  <c r="F297" i="41" s="1"/>
  <c r="C297" i="41"/>
  <c r="G297" i="41" s="1"/>
  <c r="G300" i="43" l="1"/>
  <c r="E300" i="43"/>
  <c r="D300" i="43"/>
  <c r="B301" i="43"/>
  <c r="A300" i="43"/>
  <c r="F300" i="43"/>
  <c r="C300" i="43"/>
  <c r="F297" i="42"/>
  <c r="E297" i="42"/>
  <c r="D297" i="42"/>
  <c r="C297" i="42"/>
  <c r="B298" i="42"/>
  <c r="G297" i="42"/>
  <c r="A297" i="42"/>
  <c r="C298" i="41"/>
  <c r="B299" i="41"/>
  <c r="A298" i="41"/>
  <c r="E298" i="41"/>
  <c r="G298" i="41" s="1"/>
  <c r="D298" i="41"/>
  <c r="F298" i="41" s="1"/>
  <c r="F301" i="43" l="1"/>
  <c r="E301" i="43"/>
  <c r="D301" i="43"/>
  <c r="C301" i="43"/>
  <c r="A301" i="43"/>
  <c r="B302" i="43"/>
  <c r="G301" i="43"/>
  <c r="G298" i="42"/>
  <c r="F298" i="42"/>
  <c r="E298" i="42"/>
  <c r="D298" i="42"/>
  <c r="B299" i="42"/>
  <c r="A298" i="42"/>
  <c r="C298" i="42"/>
  <c r="D299" i="41"/>
  <c r="C299" i="41"/>
  <c r="B300" i="41"/>
  <c r="A299" i="41"/>
  <c r="F299" i="41"/>
  <c r="E299" i="41"/>
  <c r="G299" i="41" s="1"/>
  <c r="B303" i="43" l="1"/>
  <c r="A302" i="43"/>
  <c r="G302" i="43"/>
  <c r="F302" i="43"/>
  <c r="C302" i="43"/>
  <c r="E302" i="43"/>
  <c r="D302" i="43"/>
  <c r="G299" i="42"/>
  <c r="F299" i="42"/>
  <c r="E299" i="42"/>
  <c r="A299" i="42"/>
  <c r="D299" i="42"/>
  <c r="C299" i="42"/>
  <c r="B300" i="42"/>
  <c r="E300" i="41"/>
  <c r="D300" i="41"/>
  <c r="C300" i="41"/>
  <c r="B301" i="41"/>
  <c r="A300" i="41"/>
  <c r="G300" i="41"/>
  <c r="F300" i="41"/>
  <c r="G303" i="43" l="1"/>
  <c r="D303" i="43"/>
  <c r="F303" i="43"/>
  <c r="E303" i="43"/>
  <c r="C303" i="43"/>
  <c r="A303" i="43"/>
  <c r="B304" i="43"/>
  <c r="B301" i="42"/>
  <c r="A300" i="42"/>
  <c r="G300" i="42"/>
  <c r="F300" i="42"/>
  <c r="C300" i="42"/>
  <c r="E300" i="42"/>
  <c r="D300" i="42"/>
  <c r="E301" i="41"/>
  <c r="G301" i="41" s="1"/>
  <c r="D301" i="41"/>
  <c r="F301" i="41" s="1"/>
  <c r="C301" i="41"/>
  <c r="B302" i="41"/>
  <c r="A301" i="41"/>
  <c r="C304" i="43" l="1"/>
  <c r="B305" i="43"/>
  <c r="A304" i="43"/>
  <c r="E304" i="43"/>
  <c r="G304" i="43"/>
  <c r="F304" i="43"/>
  <c r="D304" i="43"/>
  <c r="B302" i="42"/>
  <c r="A301" i="42"/>
  <c r="G301" i="42"/>
  <c r="D301" i="42"/>
  <c r="F301" i="42"/>
  <c r="E301" i="42"/>
  <c r="C301" i="42"/>
  <c r="E302" i="41"/>
  <c r="D302" i="41"/>
  <c r="F302" i="41" s="1"/>
  <c r="C302" i="41"/>
  <c r="G302" i="41" s="1"/>
  <c r="B303" i="41"/>
  <c r="A302" i="41"/>
  <c r="D305" i="43" l="1"/>
  <c r="B306" i="43"/>
  <c r="A305" i="43"/>
  <c r="F305" i="43"/>
  <c r="G305" i="43"/>
  <c r="E305" i="43"/>
  <c r="C305" i="43"/>
  <c r="C302" i="42"/>
  <c r="B303" i="42"/>
  <c r="A302" i="42"/>
  <c r="E302" i="42"/>
  <c r="F302" i="42"/>
  <c r="D302" i="42"/>
  <c r="G302" i="42"/>
  <c r="E303" i="41"/>
  <c r="D303" i="41"/>
  <c r="F303" i="41" s="1"/>
  <c r="C303" i="41"/>
  <c r="G303" i="41" s="1"/>
  <c r="B304" i="41"/>
  <c r="A303" i="41"/>
  <c r="E306" i="43" l="1"/>
  <c r="C306" i="43"/>
  <c r="G306" i="43"/>
  <c r="A306" i="43"/>
  <c r="B307" i="43"/>
  <c r="F306" i="43"/>
  <c r="D306" i="43"/>
  <c r="D303" i="42"/>
  <c r="C303" i="42"/>
  <c r="B304" i="42"/>
  <c r="A303" i="42"/>
  <c r="F303" i="42"/>
  <c r="G303" i="42"/>
  <c r="E303" i="42"/>
  <c r="B305" i="41"/>
  <c r="A304" i="41"/>
  <c r="E304" i="41"/>
  <c r="D304" i="41"/>
  <c r="F304" i="41" s="1"/>
  <c r="C304" i="41"/>
  <c r="G304" i="41" s="1"/>
  <c r="F307" i="43" l="1"/>
  <c r="D307" i="43"/>
  <c r="C307" i="43"/>
  <c r="B308" i="43"/>
  <c r="G307" i="43"/>
  <c r="E307" i="43"/>
  <c r="A307" i="43"/>
  <c r="E304" i="42"/>
  <c r="D304" i="42"/>
  <c r="C304" i="42"/>
  <c r="G304" i="42"/>
  <c r="F304" i="42"/>
  <c r="A304" i="42"/>
  <c r="B305" i="42"/>
  <c r="B306" i="41"/>
  <c r="A305" i="41"/>
  <c r="E305" i="41"/>
  <c r="D305" i="41"/>
  <c r="F305" i="41" s="1"/>
  <c r="C305" i="41"/>
  <c r="G305" i="41" s="1"/>
  <c r="G308" i="43" l="1"/>
  <c r="E308" i="43"/>
  <c r="D308" i="43"/>
  <c r="B309" i="43"/>
  <c r="A308" i="43"/>
  <c r="C308" i="43"/>
  <c r="F308" i="43"/>
  <c r="F305" i="42"/>
  <c r="E305" i="42"/>
  <c r="D305" i="42"/>
  <c r="C305" i="42"/>
  <c r="A305" i="42"/>
  <c r="G305" i="42"/>
  <c r="B306" i="42"/>
  <c r="C306" i="41"/>
  <c r="B307" i="41"/>
  <c r="A306" i="41"/>
  <c r="E306" i="41"/>
  <c r="G306" i="41" s="1"/>
  <c r="D306" i="41"/>
  <c r="F306" i="41" s="1"/>
  <c r="F309" i="43" l="1"/>
  <c r="E309" i="43"/>
  <c r="B310" i="43"/>
  <c r="G309" i="43"/>
  <c r="D309" i="43"/>
  <c r="A309" i="43"/>
  <c r="C309" i="43"/>
  <c r="G306" i="42"/>
  <c r="F306" i="42"/>
  <c r="E306" i="42"/>
  <c r="D306" i="42"/>
  <c r="B307" i="42"/>
  <c r="A306" i="42"/>
  <c r="C306" i="42"/>
  <c r="D307" i="41"/>
  <c r="C307" i="41"/>
  <c r="B308" i="41"/>
  <c r="A307" i="41"/>
  <c r="E307" i="41"/>
  <c r="G307" i="41" s="1"/>
  <c r="B311" i="43" l="1"/>
  <c r="A310" i="43"/>
  <c r="G310" i="43"/>
  <c r="F310" i="43"/>
  <c r="C310" i="43"/>
  <c r="E310" i="43"/>
  <c r="D310" i="43"/>
  <c r="G307" i="42"/>
  <c r="F307" i="42"/>
  <c r="E307" i="42"/>
  <c r="B308" i="42"/>
  <c r="D307" i="42"/>
  <c r="C307" i="42"/>
  <c r="A307" i="42"/>
  <c r="E308" i="41"/>
  <c r="D308" i="41"/>
  <c r="C308" i="41"/>
  <c r="B309" i="41"/>
  <c r="A308" i="41"/>
  <c r="G308" i="41"/>
  <c r="F308" i="41"/>
  <c r="F307" i="41"/>
  <c r="G311" i="43" l="1"/>
  <c r="D311" i="43"/>
  <c r="B312" i="43"/>
  <c r="F311" i="43"/>
  <c r="E311" i="43"/>
  <c r="A311" i="43"/>
  <c r="C311" i="43"/>
  <c r="B309" i="42"/>
  <c r="A308" i="42"/>
  <c r="G308" i="42"/>
  <c r="F308" i="42"/>
  <c r="C308" i="42"/>
  <c r="E308" i="42"/>
  <c r="D308" i="42"/>
  <c r="E309" i="41"/>
  <c r="D309" i="41"/>
  <c r="F309" i="41" s="1"/>
  <c r="C309" i="41"/>
  <c r="B310" i="41"/>
  <c r="A309" i="41"/>
  <c r="G309" i="41"/>
  <c r="C312" i="43" l="1"/>
  <c r="B313" i="43"/>
  <c r="A312" i="43"/>
  <c r="E312" i="43"/>
  <c r="G312" i="43"/>
  <c r="F312" i="43"/>
  <c r="D312" i="43"/>
  <c r="B310" i="42"/>
  <c r="A309" i="42"/>
  <c r="G309" i="42"/>
  <c r="D309" i="42"/>
  <c r="F309" i="42"/>
  <c r="E309" i="42"/>
  <c r="C309" i="42"/>
  <c r="E310" i="41"/>
  <c r="D310" i="41"/>
  <c r="F310" i="41" s="1"/>
  <c r="C310" i="41"/>
  <c r="G310" i="41" s="1"/>
  <c r="B311" i="41"/>
  <c r="A310" i="41"/>
  <c r="D313" i="43" l="1"/>
  <c r="B314" i="43"/>
  <c r="A313" i="43"/>
  <c r="F313" i="43"/>
  <c r="G313" i="43"/>
  <c r="E313" i="43"/>
  <c r="C313" i="43"/>
  <c r="C310" i="42"/>
  <c r="B311" i="42"/>
  <c r="A310" i="42"/>
  <c r="E310" i="42"/>
  <c r="G310" i="42"/>
  <c r="F310" i="42"/>
  <c r="D310" i="42"/>
  <c r="E311" i="41"/>
  <c r="G311" i="41" s="1"/>
  <c r="D311" i="41"/>
  <c r="F311" i="41" s="1"/>
  <c r="C311" i="41"/>
  <c r="B312" i="41"/>
  <c r="A311" i="41"/>
  <c r="E314" i="43" l="1"/>
  <c r="C314" i="43"/>
  <c r="G314" i="43"/>
  <c r="B315" i="43"/>
  <c r="F314" i="43"/>
  <c r="D314" i="43"/>
  <c r="A314" i="43"/>
  <c r="D311" i="42"/>
  <c r="C311" i="42"/>
  <c r="B312" i="42"/>
  <c r="A311" i="42"/>
  <c r="F311" i="42"/>
  <c r="G311" i="42"/>
  <c r="E311" i="42"/>
  <c r="B313" i="41"/>
  <c r="A312" i="41"/>
  <c r="E312" i="41"/>
  <c r="D312" i="41"/>
  <c r="F312" i="41" s="1"/>
  <c r="C312" i="41"/>
  <c r="G312" i="41" s="1"/>
  <c r="F315" i="43" l="1"/>
  <c r="D315" i="43"/>
  <c r="C315" i="43"/>
  <c r="A315" i="43"/>
  <c r="E315" i="43"/>
  <c r="G315" i="43"/>
  <c r="B316" i="43"/>
  <c r="E312" i="42"/>
  <c r="D312" i="42"/>
  <c r="C312" i="42"/>
  <c r="G312" i="42"/>
  <c r="B313" i="42"/>
  <c r="F312" i="42"/>
  <c r="A312" i="42"/>
  <c r="B314" i="41"/>
  <c r="A313" i="41"/>
  <c r="E313" i="41"/>
  <c r="D313" i="41"/>
  <c r="F313" i="41" s="1"/>
  <c r="C313" i="41"/>
  <c r="G313" i="41" s="1"/>
  <c r="G316" i="43" l="1"/>
  <c r="E316" i="43"/>
  <c r="D316" i="43"/>
  <c r="B317" i="43"/>
  <c r="A316" i="43"/>
  <c r="F316" i="43"/>
  <c r="C316" i="43"/>
  <c r="F313" i="42"/>
  <c r="E313" i="42"/>
  <c r="D313" i="42"/>
  <c r="C313" i="42"/>
  <c r="B314" i="42"/>
  <c r="G313" i="42"/>
  <c r="A313" i="42"/>
  <c r="C314" i="41"/>
  <c r="B315" i="41"/>
  <c r="A314" i="41"/>
  <c r="E314" i="41"/>
  <c r="G314" i="41" s="1"/>
  <c r="D314" i="41"/>
  <c r="F314" i="41" s="1"/>
  <c r="F317" i="43" l="1"/>
  <c r="E317" i="43"/>
  <c r="D317" i="43"/>
  <c r="C317" i="43"/>
  <c r="A317" i="43"/>
  <c r="B318" i="43"/>
  <c r="G317" i="43"/>
  <c r="G314" i="42"/>
  <c r="F314" i="42"/>
  <c r="E314" i="42"/>
  <c r="D314" i="42"/>
  <c r="B315" i="42"/>
  <c r="A314" i="42"/>
  <c r="C314" i="42"/>
  <c r="D315" i="41"/>
  <c r="C315" i="41"/>
  <c r="B316" i="41"/>
  <c r="A315" i="41"/>
  <c r="E315" i="41"/>
  <c r="F315" i="41" s="1"/>
  <c r="B319" i="43" l="1"/>
  <c r="A318" i="43"/>
  <c r="G318" i="43"/>
  <c r="F318" i="43"/>
  <c r="C318" i="43"/>
  <c r="E318" i="43"/>
  <c r="D318" i="43"/>
  <c r="G315" i="42"/>
  <c r="F315" i="42"/>
  <c r="E315" i="42"/>
  <c r="B316" i="42"/>
  <c r="A315" i="42"/>
  <c r="D315" i="42"/>
  <c r="C315" i="42"/>
  <c r="G315" i="41"/>
  <c r="E316" i="41"/>
  <c r="G316" i="41" s="1"/>
  <c r="D316" i="41"/>
  <c r="F316" i="41" s="1"/>
  <c r="C316" i="41"/>
  <c r="B317" i="41"/>
  <c r="A316" i="41"/>
  <c r="G319" i="43" l="1"/>
  <c r="D319" i="43"/>
  <c r="F319" i="43"/>
  <c r="E319" i="43"/>
  <c r="C319" i="43"/>
  <c r="A319" i="43"/>
  <c r="B320" i="43"/>
  <c r="B317" i="42"/>
  <c r="A316" i="42"/>
  <c r="G316" i="42"/>
  <c r="F316" i="42"/>
  <c r="C316" i="42"/>
  <c r="E316" i="42"/>
  <c r="D316" i="42"/>
  <c r="E317" i="41"/>
  <c r="G317" i="41" s="1"/>
  <c r="D317" i="41"/>
  <c r="F317" i="41" s="1"/>
  <c r="C317" i="41"/>
  <c r="B318" i="41"/>
  <c r="A317" i="41"/>
  <c r="C320" i="43" l="1"/>
  <c r="B321" i="43"/>
  <c r="A320" i="43"/>
  <c r="E320" i="43"/>
  <c r="G320" i="43"/>
  <c r="F320" i="43"/>
  <c r="D320" i="43"/>
  <c r="B318" i="42"/>
  <c r="A317" i="42"/>
  <c r="G317" i="42"/>
  <c r="D317" i="42"/>
  <c r="C317" i="42"/>
  <c r="F317" i="42"/>
  <c r="E317" i="42"/>
  <c r="E318" i="41"/>
  <c r="D318" i="41"/>
  <c r="F318" i="41" s="1"/>
  <c r="C318" i="41"/>
  <c r="G318" i="41" s="1"/>
  <c r="B319" i="41"/>
  <c r="A318" i="41"/>
  <c r="D321" i="43" l="1"/>
  <c r="B322" i="43"/>
  <c r="A321" i="43"/>
  <c r="F321" i="43"/>
  <c r="G321" i="43"/>
  <c r="E321" i="43"/>
  <c r="C321" i="43"/>
  <c r="C318" i="42"/>
  <c r="B319" i="42"/>
  <c r="A318" i="42"/>
  <c r="E318" i="42"/>
  <c r="G318" i="42"/>
  <c r="F318" i="42"/>
  <c r="D318" i="42"/>
  <c r="E319" i="41"/>
  <c r="D319" i="41"/>
  <c r="F319" i="41" s="1"/>
  <c r="C319" i="41"/>
  <c r="G319" i="41" s="1"/>
  <c r="B320" i="41"/>
  <c r="A319" i="41"/>
  <c r="E322" i="43" l="1"/>
  <c r="C322" i="43"/>
  <c r="G322" i="43"/>
  <c r="A322" i="43"/>
  <c r="B323" i="43"/>
  <c r="F322" i="43"/>
  <c r="D322" i="43"/>
  <c r="D319" i="42"/>
  <c r="C319" i="42"/>
  <c r="B320" i="42"/>
  <c r="A319" i="42"/>
  <c r="F319" i="42"/>
  <c r="G319" i="42"/>
  <c r="E319" i="42"/>
  <c r="B321" i="41"/>
  <c r="A320" i="41"/>
  <c r="E320" i="41"/>
  <c r="D320" i="41"/>
  <c r="F320" i="41" s="1"/>
  <c r="C320" i="41"/>
  <c r="G320" i="41" s="1"/>
  <c r="F323" i="43" l="1"/>
  <c r="D323" i="43"/>
  <c r="C323" i="43"/>
  <c r="B324" i="43"/>
  <c r="G323" i="43"/>
  <c r="E323" i="43"/>
  <c r="A323" i="43"/>
  <c r="E320" i="42"/>
  <c r="D320" i="42"/>
  <c r="C320" i="42"/>
  <c r="G320" i="42"/>
  <c r="A320" i="42"/>
  <c r="F320" i="42"/>
  <c r="B321" i="42"/>
  <c r="B322" i="41"/>
  <c r="A321" i="41"/>
  <c r="E321" i="41"/>
  <c r="D321" i="41"/>
  <c r="F321" i="41" s="1"/>
  <c r="C321" i="41"/>
  <c r="G321" i="41" s="1"/>
  <c r="G324" i="43" l="1"/>
  <c r="E324" i="43"/>
  <c r="D324" i="43"/>
  <c r="B325" i="43"/>
  <c r="A324" i="43"/>
  <c r="C324" i="43"/>
  <c r="F324" i="43"/>
  <c r="F321" i="42"/>
  <c r="E321" i="42"/>
  <c r="D321" i="42"/>
  <c r="C321" i="42"/>
  <c r="B322" i="42"/>
  <c r="A321" i="42"/>
  <c r="G321" i="42"/>
  <c r="C322" i="41"/>
  <c r="B323" i="41"/>
  <c r="A322" i="41"/>
  <c r="E322" i="41"/>
  <c r="G322" i="41" s="1"/>
  <c r="D322" i="41"/>
  <c r="F322" i="41" s="1"/>
  <c r="F325" i="43" l="1"/>
  <c r="E325" i="43"/>
  <c r="B326" i="43"/>
  <c r="G325" i="43"/>
  <c r="D325" i="43"/>
  <c r="C325" i="43"/>
  <c r="A325" i="43"/>
  <c r="G322" i="42"/>
  <c r="F322" i="42"/>
  <c r="E322" i="42"/>
  <c r="D322" i="42"/>
  <c r="B323" i="42"/>
  <c r="A322" i="42"/>
  <c r="C322" i="42"/>
  <c r="D323" i="41"/>
  <c r="C323" i="41"/>
  <c r="B324" i="41"/>
  <c r="A323" i="41"/>
  <c r="E323" i="41"/>
  <c r="G323" i="41" s="1"/>
  <c r="B327" i="43" l="1"/>
  <c r="A326" i="43"/>
  <c r="G326" i="43"/>
  <c r="F326" i="43"/>
  <c r="C326" i="43"/>
  <c r="E326" i="43"/>
  <c r="D326" i="43"/>
  <c r="G323" i="42"/>
  <c r="F323" i="42"/>
  <c r="E323" i="42"/>
  <c r="C323" i="42"/>
  <c r="A323" i="42"/>
  <c r="B324" i="42"/>
  <c r="D323" i="42"/>
  <c r="F323" i="41"/>
  <c r="E324" i="41"/>
  <c r="D324" i="41"/>
  <c r="C324" i="41"/>
  <c r="B325" i="41"/>
  <c r="A324" i="41"/>
  <c r="G324" i="41"/>
  <c r="F324" i="41"/>
  <c r="G327" i="43" l="1"/>
  <c r="D327" i="43"/>
  <c r="B328" i="43"/>
  <c r="F327" i="43"/>
  <c r="C327" i="43"/>
  <c r="A327" i="43"/>
  <c r="E327" i="43"/>
  <c r="B325" i="42"/>
  <c r="A324" i="42"/>
  <c r="G324" i="42"/>
  <c r="F324" i="42"/>
  <c r="C324" i="42"/>
  <c r="E324" i="42"/>
  <c r="D324" i="42"/>
  <c r="E325" i="41"/>
  <c r="D325" i="41"/>
  <c r="F325" i="41" s="1"/>
  <c r="C325" i="41"/>
  <c r="B326" i="41"/>
  <c r="A325" i="41"/>
  <c r="G325" i="41"/>
  <c r="C328" i="43" l="1"/>
  <c r="B329" i="43"/>
  <c r="A328" i="43"/>
  <c r="E328" i="43"/>
  <c r="G328" i="43"/>
  <c r="F328" i="43"/>
  <c r="D328" i="43"/>
  <c r="B326" i="42"/>
  <c r="A325" i="42"/>
  <c r="G325" i="42"/>
  <c r="D325" i="42"/>
  <c r="F325" i="42"/>
  <c r="E325" i="42"/>
  <c r="C325" i="42"/>
  <c r="E326" i="41"/>
  <c r="D326" i="41"/>
  <c r="F326" i="41" s="1"/>
  <c r="C326" i="41"/>
  <c r="G326" i="41" s="1"/>
  <c r="B327" i="41"/>
  <c r="A326" i="41"/>
  <c r="D329" i="43" l="1"/>
  <c r="B330" i="43"/>
  <c r="A329" i="43"/>
  <c r="F329" i="43"/>
  <c r="G329" i="43"/>
  <c r="E329" i="43"/>
  <c r="C329" i="43"/>
  <c r="C326" i="42"/>
  <c r="B327" i="42"/>
  <c r="A326" i="42"/>
  <c r="E326" i="42"/>
  <c r="D326" i="42"/>
  <c r="G326" i="42"/>
  <c r="F326" i="42"/>
  <c r="E327" i="41"/>
  <c r="D327" i="41"/>
  <c r="F327" i="41" s="1"/>
  <c r="C327" i="41"/>
  <c r="G327" i="41" s="1"/>
  <c r="B328" i="41"/>
  <c r="A327" i="41"/>
  <c r="E330" i="43" l="1"/>
  <c r="C330" i="43"/>
  <c r="G330" i="43"/>
  <c r="B331" i="43"/>
  <c r="F330" i="43"/>
  <c r="D330" i="43"/>
  <c r="A330" i="43"/>
  <c r="E327" i="42"/>
  <c r="D327" i="42"/>
  <c r="C327" i="42"/>
  <c r="A327" i="42"/>
  <c r="G327" i="42"/>
  <c r="B328" i="42"/>
  <c r="F327" i="42"/>
  <c r="B329" i="41"/>
  <c r="A328" i="41"/>
  <c r="E328" i="41"/>
  <c r="D328" i="41"/>
  <c r="F328" i="41" s="1"/>
  <c r="C328" i="41"/>
  <c r="G328" i="41" s="1"/>
  <c r="F331" i="43" l="1"/>
  <c r="D331" i="43"/>
  <c r="C331" i="43"/>
  <c r="A331" i="43"/>
  <c r="B332" i="43"/>
  <c r="G331" i="43"/>
  <c r="E331" i="43"/>
  <c r="F328" i="42"/>
  <c r="G328" i="42"/>
  <c r="E328" i="42"/>
  <c r="D328" i="42"/>
  <c r="C328" i="42"/>
  <c r="B329" i="42"/>
  <c r="A328" i="42"/>
  <c r="B330" i="41"/>
  <c r="A329" i="41"/>
  <c r="E329" i="41"/>
  <c r="D329" i="41"/>
  <c r="F329" i="41" s="1"/>
  <c r="C329" i="41"/>
  <c r="G329" i="41" s="1"/>
  <c r="G332" i="43" l="1"/>
  <c r="E332" i="43"/>
  <c r="D332" i="43"/>
  <c r="B333" i="43"/>
  <c r="A332" i="43"/>
  <c r="F332" i="43"/>
  <c r="C332" i="43"/>
  <c r="G329" i="42"/>
  <c r="F329" i="42"/>
  <c r="B330" i="42"/>
  <c r="E329" i="42"/>
  <c r="D329" i="42"/>
  <c r="C329" i="42"/>
  <c r="A329" i="42"/>
  <c r="C330" i="41"/>
  <c r="B331" i="41"/>
  <c r="A330" i="41"/>
  <c r="E330" i="41"/>
  <c r="G330" i="41" s="1"/>
  <c r="D330" i="41"/>
  <c r="F330" i="41" s="1"/>
  <c r="F333" i="43" l="1"/>
  <c r="E333" i="43"/>
  <c r="D333" i="43"/>
  <c r="C333" i="43"/>
  <c r="A333" i="43"/>
  <c r="G333" i="43"/>
  <c r="B334" i="43"/>
  <c r="G330" i="42"/>
  <c r="F330" i="42"/>
  <c r="D330" i="42"/>
  <c r="C330" i="42"/>
  <c r="A330" i="42"/>
  <c r="B331" i="42"/>
  <c r="E330" i="42"/>
  <c r="D331" i="41"/>
  <c r="F331" i="41" s="1"/>
  <c r="C331" i="41"/>
  <c r="B332" i="41"/>
  <c r="A331" i="41"/>
  <c r="E331" i="41"/>
  <c r="G331" i="41" s="1"/>
  <c r="B335" i="43" l="1"/>
  <c r="A334" i="43"/>
  <c r="G334" i="43"/>
  <c r="F334" i="43"/>
  <c r="C334" i="43"/>
  <c r="E334" i="43"/>
  <c r="D334" i="43"/>
  <c r="B332" i="42"/>
  <c r="A331" i="42"/>
  <c r="G331" i="42"/>
  <c r="F331" i="42"/>
  <c r="C331" i="42"/>
  <c r="D331" i="42"/>
  <c r="E331" i="42"/>
  <c r="E332" i="41"/>
  <c r="D332" i="41"/>
  <c r="F332" i="41" s="1"/>
  <c r="C332" i="41"/>
  <c r="B333" i="41"/>
  <c r="A332" i="41"/>
  <c r="G332" i="41"/>
  <c r="G335" i="43" l="1"/>
  <c r="D335" i="43"/>
  <c r="F335" i="43"/>
  <c r="E335" i="43"/>
  <c r="C335" i="43"/>
  <c r="A335" i="43"/>
  <c r="B336" i="43"/>
  <c r="B333" i="42"/>
  <c r="A332" i="42"/>
  <c r="G332" i="42"/>
  <c r="D332" i="42"/>
  <c r="F332" i="42"/>
  <c r="E332" i="42"/>
  <c r="C332" i="42"/>
  <c r="E333" i="41"/>
  <c r="D333" i="41"/>
  <c r="F333" i="41" s="1"/>
  <c r="C333" i="41"/>
  <c r="B334" i="41"/>
  <c r="A333" i="41"/>
  <c r="G333" i="41"/>
  <c r="C336" i="43" l="1"/>
  <c r="B337" i="43"/>
  <c r="A336" i="43"/>
  <c r="E336" i="43"/>
  <c r="G336" i="43"/>
  <c r="F336" i="43"/>
  <c r="D336" i="43"/>
  <c r="C333" i="42"/>
  <c r="B334" i="42"/>
  <c r="A333" i="42"/>
  <c r="E333" i="42"/>
  <c r="D333" i="42"/>
  <c r="G333" i="42"/>
  <c r="F333" i="42"/>
  <c r="E334" i="41"/>
  <c r="D334" i="41"/>
  <c r="F334" i="41" s="1"/>
  <c r="C334" i="41"/>
  <c r="G334" i="41" s="1"/>
  <c r="B335" i="41"/>
  <c r="A334" i="41"/>
  <c r="D337" i="43" l="1"/>
  <c r="B338" i="43"/>
  <c r="A337" i="43"/>
  <c r="F337" i="43"/>
  <c r="G337" i="43"/>
  <c r="E337" i="43"/>
  <c r="C337" i="43"/>
  <c r="D334" i="42"/>
  <c r="C334" i="42"/>
  <c r="B335" i="42"/>
  <c r="A334" i="42"/>
  <c r="F334" i="42"/>
  <c r="G334" i="42"/>
  <c r="E334" i="42"/>
  <c r="E335" i="41"/>
  <c r="D335" i="41"/>
  <c r="F335" i="41" s="1"/>
  <c r="C335" i="41"/>
  <c r="G335" i="41" s="1"/>
  <c r="B336" i="41"/>
  <c r="A335" i="41"/>
  <c r="E338" i="43" l="1"/>
  <c r="C338" i="43"/>
  <c r="G338" i="43"/>
  <c r="A338" i="43"/>
  <c r="B339" i="43"/>
  <c r="F338" i="43"/>
  <c r="D338" i="43"/>
  <c r="E335" i="42"/>
  <c r="D335" i="42"/>
  <c r="C335" i="42"/>
  <c r="G335" i="42"/>
  <c r="B336" i="42"/>
  <c r="F335" i="42"/>
  <c r="A335" i="42"/>
  <c r="E336" i="41"/>
  <c r="B337" i="41"/>
  <c r="A336" i="41"/>
  <c r="D336" i="41"/>
  <c r="F336" i="41" s="1"/>
  <c r="C336" i="41"/>
  <c r="G336" i="41" s="1"/>
  <c r="F339" i="43" l="1"/>
  <c r="D339" i="43"/>
  <c r="C339" i="43"/>
  <c r="B340" i="43"/>
  <c r="G339" i="43"/>
  <c r="E339" i="43"/>
  <c r="A339" i="43"/>
  <c r="F336" i="42"/>
  <c r="E336" i="42"/>
  <c r="D336" i="42"/>
  <c r="C336" i="42"/>
  <c r="A336" i="42"/>
  <c r="B337" i="42"/>
  <c r="G336" i="42"/>
  <c r="E337" i="41"/>
  <c r="G337" i="41" s="1"/>
  <c r="C337" i="41"/>
  <c r="D337" i="41"/>
  <c r="F337" i="41" s="1"/>
  <c r="A337" i="41"/>
  <c r="B338" i="41"/>
  <c r="G340" i="43" l="1"/>
  <c r="E340" i="43"/>
  <c r="D340" i="43"/>
  <c r="B341" i="43"/>
  <c r="A340" i="43"/>
  <c r="C340" i="43"/>
  <c r="F340" i="43"/>
  <c r="G337" i="42"/>
  <c r="F337" i="42"/>
  <c r="E337" i="42"/>
  <c r="D337" i="42"/>
  <c r="B338" i="42"/>
  <c r="A337" i="42"/>
  <c r="C337" i="42"/>
  <c r="D338" i="41"/>
  <c r="F338" i="41" s="1"/>
  <c r="C338" i="41"/>
  <c r="G338" i="41" s="1"/>
  <c r="B339" i="41"/>
  <c r="E338" i="41"/>
  <c r="A338" i="41"/>
  <c r="F341" i="43" l="1"/>
  <c r="E341" i="43"/>
  <c r="B342" i="43"/>
  <c r="G341" i="43"/>
  <c r="D341" i="43"/>
  <c r="C341" i="43"/>
  <c r="A341" i="43"/>
  <c r="G338" i="42"/>
  <c r="F338" i="42"/>
  <c r="E338" i="42"/>
  <c r="B339" i="42"/>
  <c r="D338" i="42"/>
  <c r="C338" i="42"/>
  <c r="A338" i="42"/>
  <c r="E339" i="41"/>
  <c r="D339" i="41"/>
  <c r="F339" i="41" s="1"/>
  <c r="B340" i="41"/>
  <c r="C339" i="41"/>
  <c r="G339" i="41" s="1"/>
  <c r="A339" i="41"/>
  <c r="B343" i="43" l="1"/>
  <c r="A342" i="43"/>
  <c r="G342" i="43"/>
  <c r="F342" i="43"/>
  <c r="C342" i="43"/>
  <c r="E342" i="43"/>
  <c r="D342" i="43"/>
  <c r="B340" i="42"/>
  <c r="A339" i="42"/>
  <c r="G339" i="42"/>
  <c r="F339" i="42"/>
  <c r="C339" i="42"/>
  <c r="D339" i="42"/>
  <c r="E339" i="42"/>
  <c r="B341" i="41"/>
  <c r="A340" i="41"/>
  <c r="E340" i="41"/>
  <c r="G340" i="41" s="1"/>
  <c r="D340" i="41"/>
  <c r="F340" i="41" s="1"/>
  <c r="C340" i="41"/>
  <c r="G343" i="43" l="1"/>
  <c r="D343" i="43"/>
  <c r="B344" i="43"/>
  <c r="F343" i="43"/>
  <c r="E343" i="43"/>
  <c r="C343" i="43"/>
  <c r="A343" i="43"/>
  <c r="B341" i="42"/>
  <c r="A340" i="42"/>
  <c r="G340" i="42"/>
  <c r="D340" i="42"/>
  <c r="C340" i="42"/>
  <c r="E340" i="42"/>
  <c r="F340" i="42"/>
  <c r="B342" i="41"/>
  <c r="A341" i="41"/>
  <c r="E341" i="41"/>
  <c r="D341" i="41"/>
  <c r="F341" i="41" s="1"/>
  <c r="C341" i="41"/>
  <c r="G341" i="41" s="1"/>
  <c r="C344" i="43" l="1"/>
  <c r="B345" i="43"/>
  <c r="A344" i="43"/>
  <c r="E344" i="43"/>
  <c r="G344" i="43"/>
  <c r="F344" i="43"/>
  <c r="D344" i="43"/>
  <c r="C341" i="42"/>
  <c r="B342" i="42"/>
  <c r="A341" i="42"/>
  <c r="E341" i="42"/>
  <c r="G341" i="42"/>
  <c r="F341" i="42"/>
  <c r="D341" i="42"/>
  <c r="C342" i="41"/>
  <c r="D342" i="41"/>
  <c r="F342" i="41" s="1"/>
  <c r="A342" i="41"/>
  <c r="B343" i="41"/>
  <c r="E342" i="41"/>
  <c r="G342" i="41" s="1"/>
  <c r="D345" i="43" l="1"/>
  <c r="B346" i="43"/>
  <c r="A345" i="43"/>
  <c r="F345" i="43"/>
  <c r="E345" i="43"/>
  <c r="C345" i="43"/>
  <c r="G345" i="43"/>
  <c r="D342" i="42"/>
  <c r="C342" i="42"/>
  <c r="B343" i="42"/>
  <c r="A342" i="42"/>
  <c r="F342" i="42"/>
  <c r="E342" i="42"/>
  <c r="G342" i="42"/>
  <c r="D343" i="41"/>
  <c r="C343" i="41"/>
  <c r="B344" i="41"/>
  <c r="A343" i="41"/>
  <c r="E343" i="41"/>
  <c r="G343" i="41" s="1"/>
  <c r="E346" i="43" l="1"/>
  <c r="C346" i="43"/>
  <c r="G346" i="43"/>
  <c r="B347" i="43"/>
  <c r="F346" i="43"/>
  <c r="D346" i="43"/>
  <c r="A346" i="43"/>
  <c r="E343" i="42"/>
  <c r="D343" i="42"/>
  <c r="C343" i="42"/>
  <c r="G343" i="42"/>
  <c r="B344" i="42"/>
  <c r="A343" i="42"/>
  <c r="F343" i="42"/>
  <c r="F343" i="41"/>
  <c r="E344" i="41"/>
  <c r="D344" i="41"/>
  <c r="B345" i="41"/>
  <c r="A344" i="41"/>
  <c r="F344" i="41"/>
  <c r="C344" i="41"/>
  <c r="G344" i="41"/>
  <c r="F347" i="43" l="1"/>
  <c r="D347" i="43"/>
  <c r="C347" i="43"/>
  <c r="A347" i="43"/>
  <c r="B348" i="43"/>
  <c r="E347" i="43"/>
  <c r="G347" i="43"/>
  <c r="F344" i="42"/>
  <c r="E344" i="42"/>
  <c r="D344" i="42"/>
  <c r="C344" i="42"/>
  <c r="B345" i="42"/>
  <c r="G344" i="42"/>
  <c r="A344" i="42"/>
  <c r="F345" i="41"/>
  <c r="E345" i="41"/>
  <c r="C345" i="41"/>
  <c r="B346" i="41"/>
  <c r="G345" i="41"/>
  <c r="D345" i="41"/>
  <c r="A345" i="41"/>
  <c r="G348" i="43" l="1"/>
  <c r="E348" i="43"/>
  <c r="D348" i="43"/>
  <c r="B349" i="43"/>
  <c r="A348" i="43"/>
  <c r="F348" i="43"/>
  <c r="C348" i="43"/>
  <c r="G345" i="42"/>
  <c r="F345" i="42"/>
  <c r="E345" i="42"/>
  <c r="D345" i="42"/>
  <c r="B346" i="42"/>
  <c r="A345" i="42"/>
  <c r="C345" i="42"/>
  <c r="G346" i="41"/>
  <c r="F346" i="41"/>
  <c r="D346" i="41"/>
  <c r="C346" i="41"/>
  <c r="E346" i="41"/>
  <c r="A346" i="41"/>
  <c r="B347" i="41"/>
  <c r="F349" i="43" l="1"/>
  <c r="E349" i="43"/>
  <c r="D349" i="43"/>
  <c r="C349" i="43"/>
  <c r="A349" i="43"/>
  <c r="B350" i="43"/>
  <c r="G349" i="43"/>
  <c r="G346" i="42"/>
  <c r="F346" i="42"/>
  <c r="E346" i="42"/>
  <c r="C346" i="42"/>
  <c r="A346" i="42"/>
  <c r="B347" i="42"/>
  <c r="D346" i="42"/>
  <c r="G347" i="41"/>
  <c r="E347" i="41"/>
  <c r="D347" i="41"/>
  <c r="A347" i="41"/>
  <c r="B348" i="41"/>
  <c r="F347" i="41"/>
  <c r="C347" i="41"/>
  <c r="B351" i="43" l="1"/>
  <c r="A350" i="43"/>
  <c r="G350" i="43"/>
  <c r="F350" i="43"/>
  <c r="C350" i="43"/>
  <c r="E350" i="43"/>
  <c r="D350" i="43"/>
  <c r="B348" i="42"/>
  <c r="A347" i="42"/>
  <c r="G347" i="42"/>
  <c r="F347" i="42"/>
  <c r="C347" i="42"/>
  <c r="E347" i="42"/>
  <c r="D347" i="42"/>
  <c r="B349" i="41"/>
  <c r="A348" i="41"/>
  <c r="F348" i="41"/>
  <c r="E348" i="41"/>
  <c r="G348" i="41"/>
  <c r="D348" i="41"/>
  <c r="C348" i="41"/>
  <c r="G351" i="43" l="1"/>
  <c r="D351" i="43"/>
  <c r="F351" i="43"/>
  <c r="E351" i="43"/>
  <c r="C351" i="43"/>
  <c r="A351" i="43"/>
  <c r="B352" i="43"/>
  <c r="B349" i="42"/>
  <c r="A348" i="42"/>
  <c r="G348" i="42"/>
  <c r="D348" i="42"/>
  <c r="E348" i="42"/>
  <c r="C348" i="42"/>
  <c r="F348" i="42"/>
  <c r="B350" i="41"/>
  <c r="A349" i="41"/>
  <c r="G349" i="41"/>
  <c r="F349" i="41"/>
  <c r="C349" i="41"/>
  <c r="E349" i="41"/>
  <c r="D349" i="41"/>
  <c r="C352" i="43" l="1"/>
  <c r="B353" i="43"/>
  <c r="A352" i="43"/>
  <c r="E352" i="43"/>
  <c r="G352" i="43"/>
  <c r="F352" i="43"/>
  <c r="D352" i="43"/>
  <c r="C349" i="42"/>
  <c r="B350" i="42"/>
  <c r="A349" i="42"/>
  <c r="E349" i="42"/>
  <c r="D349" i="42"/>
  <c r="G349" i="42"/>
  <c r="F349" i="42"/>
  <c r="C350" i="41"/>
  <c r="G350" i="41"/>
  <c r="B351" i="41"/>
  <c r="F350" i="41"/>
  <c r="E350" i="41"/>
  <c r="D350" i="41"/>
  <c r="A350" i="41"/>
  <c r="D353" i="43" l="1"/>
  <c r="B354" i="43"/>
  <c r="A353" i="43"/>
  <c r="F353" i="43"/>
  <c r="G353" i="43"/>
  <c r="E353" i="43"/>
  <c r="C353" i="43"/>
  <c r="D350" i="42"/>
  <c r="C350" i="42"/>
  <c r="B351" i="42"/>
  <c r="A350" i="42"/>
  <c r="F350" i="42"/>
  <c r="G350" i="42"/>
  <c r="E350" i="42"/>
  <c r="D351" i="41"/>
  <c r="C351" i="41"/>
  <c r="B352" i="41"/>
  <c r="A351" i="41"/>
  <c r="E351" i="41"/>
  <c r="G351" i="41"/>
  <c r="F351" i="41"/>
  <c r="E354" i="43" l="1"/>
  <c r="C354" i="43"/>
  <c r="G354" i="43"/>
  <c r="A354" i="43"/>
  <c r="B355" i="43"/>
  <c r="F354" i="43"/>
  <c r="D354" i="43"/>
  <c r="E351" i="42"/>
  <c r="D351" i="42"/>
  <c r="C351" i="42"/>
  <c r="G351" i="42"/>
  <c r="F351" i="42"/>
  <c r="A351" i="42"/>
  <c r="B352" i="42"/>
  <c r="E352" i="41"/>
  <c r="D352" i="41"/>
  <c r="B353" i="41"/>
  <c r="A352" i="41"/>
  <c r="G352" i="41"/>
  <c r="F352" i="41"/>
  <c r="C352" i="41"/>
  <c r="F355" i="43" l="1"/>
  <c r="D355" i="43"/>
  <c r="C355" i="43"/>
  <c r="B356" i="43"/>
  <c r="G355" i="43"/>
  <c r="E355" i="43"/>
  <c r="A355" i="43"/>
  <c r="F352" i="42"/>
  <c r="E352" i="42"/>
  <c r="D352" i="42"/>
  <c r="C352" i="42"/>
  <c r="B353" i="42"/>
  <c r="G352" i="42"/>
  <c r="A352" i="42"/>
  <c r="F353" i="41"/>
  <c r="E353" i="41"/>
  <c r="C353" i="41"/>
  <c r="B354" i="41"/>
  <c r="G353" i="41"/>
  <c r="D353" i="41"/>
  <c r="A353" i="41"/>
  <c r="G356" i="43" l="1"/>
  <c r="E356" i="43"/>
  <c r="D356" i="43"/>
  <c r="B357" i="43"/>
  <c r="A356" i="43"/>
  <c r="C356" i="43"/>
  <c r="F356" i="43"/>
  <c r="G353" i="42"/>
  <c r="F353" i="42"/>
  <c r="E353" i="42"/>
  <c r="D353" i="42"/>
  <c r="B354" i="42"/>
  <c r="A353" i="42"/>
  <c r="C353" i="42"/>
  <c r="G354" i="41"/>
  <c r="F354" i="41"/>
  <c r="D354" i="41"/>
  <c r="C354" i="41"/>
  <c r="B355" i="41"/>
  <c r="E354" i="41"/>
  <c r="A354" i="41"/>
  <c r="F357" i="43" l="1"/>
  <c r="E357" i="43"/>
  <c r="G357" i="43"/>
  <c r="B358" i="43"/>
  <c r="D357" i="43"/>
  <c r="C357" i="43"/>
  <c r="A357" i="43"/>
  <c r="G354" i="42"/>
  <c r="F354" i="42"/>
  <c r="E354" i="42"/>
  <c r="D354" i="42"/>
  <c r="C354" i="42"/>
  <c r="A354" i="42"/>
  <c r="B355" i="42"/>
  <c r="G355" i="41"/>
  <c r="E355" i="41"/>
  <c r="D355" i="41"/>
  <c r="C355" i="41"/>
  <c r="B356" i="41"/>
  <c r="F355" i="41"/>
  <c r="A355" i="41"/>
  <c r="G358" i="43" l="1"/>
  <c r="F358" i="43"/>
  <c r="C358" i="43"/>
  <c r="A358" i="43"/>
  <c r="E358" i="43"/>
  <c r="B359" i="43"/>
  <c r="D358" i="43"/>
  <c r="B356" i="42"/>
  <c r="A355" i="42"/>
  <c r="G355" i="42"/>
  <c r="F355" i="42"/>
  <c r="C355" i="42"/>
  <c r="D355" i="42"/>
  <c r="E355" i="42"/>
  <c r="B357" i="41"/>
  <c r="A356" i="41"/>
  <c r="F356" i="41"/>
  <c r="E356" i="41"/>
  <c r="D356" i="41"/>
  <c r="G356" i="41"/>
  <c r="C356" i="41"/>
  <c r="G359" i="43" l="1"/>
  <c r="D359" i="43"/>
  <c r="B360" i="43"/>
  <c r="E359" i="43"/>
  <c r="C359" i="43"/>
  <c r="A359" i="43"/>
  <c r="F359" i="43"/>
  <c r="B357" i="42"/>
  <c r="A356" i="42"/>
  <c r="G356" i="42"/>
  <c r="D356" i="42"/>
  <c r="F356" i="42"/>
  <c r="E356" i="42"/>
  <c r="C356" i="42"/>
  <c r="B358" i="41"/>
  <c r="A357" i="41"/>
  <c r="G357" i="41"/>
  <c r="F357" i="41"/>
  <c r="E357" i="41"/>
  <c r="D357" i="41"/>
  <c r="C357" i="41"/>
  <c r="C360" i="43" l="1"/>
  <c r="B361" i="43"/>
  <c r="A360" i="43"/>
  <c r="E360" i="43"/>
  <c r="F360" i="43"/>
  <c r="D360" i="43"/>
  <c r="G360" i="43"/>
  <c r="C357" i="42"/>
  <c r="B358" i="42"/>
  <c r="A357" i="42"/>
  <c r="E357" i="42"/>
  <c r="F357" i="42"/>
  <c r="D357" i="42"/>
  <c r="G357" i="42"/>
  <c r="C358" i="41"/>
  <c r="G358" i="41"/>
  <c r="F358" i="41"/>
  <c r="B359" i="41"/>
  <c r="E358" i="41"/>
  <c r="D358" i="41"/>
  <c r="A358" i="41"/>
  <c r="D361" i="43" l="1"/>
  <c r="B362" i="43"/>
  <c r="A361" i="43"/>
  <c r="F361" i="43"/>
  <c r="G361" i="43"/>
  <c r="E361" i="43"/>
  <c r="C361" i="43"/>
  <c r="D358" i="42"/>
  <c r="C358" i="42"/>
  <c r="B359" i="42"/>
  <c r="A358" i="42"/>
  <c r="F358" i="42"/>
  <c r="E358" i="42"/>
  <c r="G358" i="42"/>
  <c r="D359" i="41"/>
  <c r="C359" i="41"/>
  <c r="B360" i="41"/>
  <c r="A359" i="41"/>
  <c r="G359" i="41"/>
  <c r="F359" i="41"/>
  <c r="E359" i="41"/>
  <c r="E362" i="43" l="1"/>
  <c r="C362" i="43"/>
  <c r="G362" i="43"/>
  <c r="D362" i="43"/>
  <c r="B363" i="43"/>
  <c r="F362" i="43"/>
  <c r="A362" i="43"/>
  <c r="E359" i="42"/>
  <c r="D359" i="42"/>
  <c r="C359" i="42"/>
  <c r="G359" i="42"/>
  <c r="B360" i="42"/>
  <c r="F359" i="42"/>
  <c r="A359" i="42"/>
  <c r="E360" i="41"/>
  <c r="D360" i="41"/>
  <c r="B361" i="41"/>
  <c r="A360" i="41"/>
  <c r="G360" i="41"/>
  <c r="F360" i="41"/>
  <c r="C360" i="41"/>
  <c r="F363" i="43" l="1"/>
  <c r="D363" i="43"/>
  <c r="C363" i="43"/>
  <c r="B364" i="43"/>
  <c r="G363" i="43"/>
  <c r="A363" i="43"/>
  <c r="E363" i="43"/>
  <c r="F360" i="42"/>
  <c r="E360" i="42"/>
  <c r="D360" i="42"/>
  <c r="C360" i="42"/>
  <c r="G360" i="42"/>
  <c r="A360" i="42"/>
  <c r="B361" i="42"/>
  <c r="F361" i="41"/>
  <c r="E361" i="41"/>
  <c r="C361" i="41"/>
  <c r="B362" i="41"/>
  <c r="A361" i="41"/>
  <c r="G361" i="41"/>
  <c r="D361" i="41"/>
  <c r="G364" i="43" l="1"/>
  <c r="E364" i="43"/>
  <c r="D364" i="43"/>
  <c r="B365" i="43"/>
  <c r="A364" i="43"/>
  <c r="F364" i="43"/>
  <c r="C364" i="43"/>
  <c r="G361" i="42"/>
  <c r="F361" i="42"/>
  <c r="E361" i="42"/>
  <c r="D361" i="42"/>
  <c r="B362" i="42"/>
  <c r="A361" i="42"/>
  <c r="C361" i="42"/>
  <c r="G362" i="41"/>
  <c r="F362" i="41"/>
  <c r="D362" i="41"/>
  <c r="C362" i="41"/>
  <c r="E362" i="41"/>
  <c r="A362" i="41"/>
  <c r="B363" i="41"/>
  <c r="F365" i="43" l="1"/>
  <c r="E365" i="43"/>
  <c r="B366" i="43"/>
  <c r="C365" i="43"/>
  <c r="G365" i="43"/>
  <c r="D365" i="43"/>
  <c r="A365" i="43"/>
  <c r="G362" i="42"/>
  <c r="F362" i="42"/>
  <c r="E362" i="42"/>
  <c r="B363" i="42"/>
  <c r="D362" i="42"/>
  <c r="A362" i="42"/>
  <c r="C362" i="42"/>
  <c r="G363" i="41"/>
  <c r="E363" i="41"/>
  <c r="D363" i="41"/>
  <c r="C363" i="41"/>
  <c r="A363" i="41"/>
  <c r="B364" i="41"/>
  <c r="F363" i="41"/>
  <c r="B367" i="43" l="1"/>
  <c r="A366" i="43"/>
  <c r="G366" i="43"/>
  <c r="F366" i="43"/>
  <c r="C366" i="43"/>
  <c r="E366" i="43"/>
  <c r="D366" i="43"/>
  <c r="B364" i="42"/>
  <c r="A363" i="42"/>
  <c r="G363" i="42"/>
  <c r="F363" i="42"/>
  <c r="C363" i="42"/>
  <c r="E363" i="42"/>
  <c r="D363" i="42"/>
  <c r="B365" i="41"/>
  <c r="A364" i="41"/>
  <c r="F364" i="41"/>
  <c r="E364" i="41"/>
  <c r="D364" i="41"/>
  <c r="G364" i="41"/>
  <c r="C364" i="41"/>
  <c r="G367" i="43" l="1"/>
  <c r="D367" i="43"/>
  <c r="A367" i="43"/>
  <c r="E367" i="43"/>
  <c r="B368" i="43"/>
  <c r="F367" i="43"/>
  <c r="C367" i="43"/>
  <c r="B365" i="42"/>
  <c r="A364" i="42"/>
  <c r="G364" i="42"/>
  <c r="D364" i="42"/>
  <c r="E364" i="42"/>
  <c r="C364" i="42"/>
  <c r="F364" i="42"/>
  <c r="B366" i="41"/>
  <c r="A365" i="41"/>
  <c r="G365" i="41"/>
  <c r="F365" i="41"/>
  <c r="E365" i="41"/>
  <c r="D365" i="41"/>
  <c r="C365" i="41"/>
  <c r="C368" i="43" l="1"/>
  <c r="B369" i="43"/>
  <c r="A368" i="43"/>
  <c r="E368" i="43"/>
  <c r="G368" i="43"/>
  <c r="F368" i="43"/>
  <c r="D368" i="43"/>
  <c r="C365" i="42"/>
  <c r="B366" i="42"/>
  <c r="A365" i="42"/>
  <c r="E365" i="42"/>
  <c r="G365" i="42"/>
  <c r="F365" i="42"/>
  <c r="D365" i="42"/>
  <c r="C366" i="41"/>
  <c r="G366" i="41"/>
  <c r="F366" i="41"/>
  <c r="A366" i="41"/>
  <c r="B367" i="41"/>
  <c r="E366" i="41"/>
  <c r="D366" i="41"/>
  <c r="D369" i="43" l="1"/>
  <c r="B370" i="43"/>
  <c r="A369" i="43"/>
  <c r="F369" i="43"/>
  <c r="C369" i="43"/>
  <c r="G369" i="43"/>
  <c r="E369" i="43"/>
  <c r="D366" i="42"/>
  <c r="C366" i="42"/>
  <c r="B367" i="42"/>
  <c r="A366" i="42"/>
  <c r="F366" i="42"/>
  <c r="G366" i="42"/>
  <c r="E366" i="42"/>
  <c r="D367" i="41"/>
  <c r="C367" i="41"/>
  <c r="B368" i="41"/>
  <c r="A367" i="41"/>
  <c r="G367" i="41"/>
  <c r="F367" i="41"/>
  <c r="E367" i="41"/>
  <c r="E370" i="43" l="1"/>
  <c r="C370" i="43"/>
  <c r="G370" i="43"/>
  <c r="B371" i="43"/>
  <c r="F370" i="43"/>
  <c r="A370" i="43"/>
  <c r="D370" i="43"/>
  <c r="E367" i="42"/>
  <c r="D367" i="42"/>
  <c r="C367" i="42"/>
  <c r="G367" i="42"/>
  <c r="F367" i="42"/>
  <c r="B368" i="42"/>
  <c r="A367" i="42"/>
  <c r="E368" i="41"/>
  <c r="D368" i="41"/>
  <c r="B369" i="41"/>
  <c r="A368" i="41"/>
  <c r="G368" i="41"/>
  <c r="F368" i="41"/>
  <c r="C368" i="41"/>
  <c r="F371" i="43" l="1"/>
  <c r="D371" i="43"/>
  <c r="C371" i="43"/>
  <c r="E371" i="43"/>
  <c r="A371" i="43"/>
  <c r="B372" i="43"/>
  <c r="G371" i="43"/>
  <c r="F368" i="42"/>
  <c r="E368" i="42"/>
  <c r="D368" i="42"/>
  <c r="C368" i="42"/>
  <c r="B369" i="42"/>
  <c r="G368" i="42"/>
  <c r="A368" i="42"/>
  <c r="F369" i="41"/>
  <c r="E369" i="41"/>
  <c r="C369" i="41"/>
  <c r="B370" i="41"/>
  <c r="A369" i="41"/>
  <c r="G369" i="41"/>
  <c r="D369" i="41"/>
  <c r="G372" i="43" l="1"/>
  <c r="E372" i="43"/>
  <c r="D372" i="43"/>
  <c r="B373" i="43"/>
  <c r="A372" i="43"/>
  <c r="F372" i="43"/>
  <c r="C372" i="43"/>
  <c r="G369" i="42"/>
  <c r="F369" i="42"/>
  <c r="E369" i="42"/>
  <c r="D369" i="42"/>
  <c r="B370" i="42"/>
  <c r="A369" i="42"/>
  <c r="C369" i="42"/>
  <c r="G370" i="41"/>
  <c r="F370" i="41"/>
  <c r="D370" i="41"/>
  <c r="C370" i="41"/>
  <c r="B371" i="41"/>
  <c r="E370" i="41"/>
  <c r="A370" i="41"/>
  <c r="F373" i="43" l="1"/>
  <c r="E373" i="43"/>
  <c r="G373" i="43"/>
  <c r="D373" i="43"/>
  <c r="C373" i="43"/>
  <c r="A373" i="43"/>
  <c r="B374" i="43"/>
  <c r="G370" i="42"/>
  <c r="F370" i="42"/>
  <c r="E370" i="42"/>
  <c r="A370" i="42"/>
  <c r="D370" i="42"/>
  <c r="C370" i="42"/>
  <c r="B371" i="42"/>
  <c r="G371" i="41"/>
  <c r="E371" i="41"/>
  <c r="D371" i="41"/>
  <c r="C371" i="41"/>
  <c r="B372" i="41"/>
  <c r="F371" i="41"/>
  <c r="A371" i="41"/>
  <c r="B375" i="43" l="1"/>
  <c r="A374" i="43"/>
  <c r="G374" i="43"/>
  <c r="F374" i="43"/>
  <c r="C374" i="43"/>
  <c r="D374" i="43"/>
  <c r="E374" i="43"/>
  <c r="B372" i="42"/>
  <c r="A371" i="42"/>
  <c r="G371" i="42"/>
  <c r="F371" i="42"/>
  <c r="C371" i="42"/>
  <c r="E371" i="42"/>
  <c r="D371" i="42"/>
  <c r="B373" i="41"/>
  <c r="A372" i="41"/>
  <c r="F372" i="41"/>
  <c r="E372" i="41"/>
  <c r="D372" i="41"/>
  <c r="G372" i="41"/>
  <c r="C372" i="41"/>
  <c r="G375" i="43" l="1"/>
  <c r="D375" i="43"/>
  <c r="B376" i="43"/>
  <c r="F375" i="43"/>
  <c r="E375" i="43"/>
  <c r="C375" i="43"/>
  <c r="A375" i="43"/>
  <c r="B373" i="42"/>
  <c r="A372" i="42"/>
  <c r="G372" i="42"/>
  <c r="D372" i="42"/>
  <c r="F372" i="42"/>
  <c r="E372" i="42"/>
  <c r="C372" i="42"/>
  <c r="B374" i="41"/>
  <c r="A373" i="41"/>
  <c r="G373" i="41"/>
  <c r="F373" i="41"/>
  <c r="E373" i="41"/>
  <c r="D373" i="41"/>
  <c r="C373" i="41"/>
  <c r="C376" i="43" l="1"/>
  <c r="B377" i="43"/>
  <c r="A376" i="43"/>
  <c r="E376" i="43"/>
  <c r="F376" i="43"/>
  <c r="D376" i="43"/>
  <c r="G376" i="43"/>
  <c r="C373" i="42"/>
  <c r="B374" i="42"/>
  <c r="A373" i="42"/>
  <c r="E373" i="42"/>
  <c r="F373" i="42"/>
  <c r="G373" i="42"/>
  <c r="D373" i="42"/>
  <c r="C374" i="41"/>
  <c r="G374" i="41"/>
  <c r="F374" i="41"/>
  <c r="B375" i="41"/>
  <c r="E374" i="41"/>
  <c r="D374" i="41"/>
  <c r="A374" i="41"/>
  <c r="D377" i="43" l="1"/>
  <c r="B378" i="43"/>
  <c r="A377" i="43"/>
  <c r="F377" i="43"/>
  <c r="G377" i="43"/>
  <c r="E377" i="43"/>
  <c r="C377" i="43"/>
  <c r="D374" i="42"/>
  <c r="C374" i="42"/>
  <c r="B375" i="42"/>
  <c r="A374" i="42"/>
  <c r="F374" i="42"/>
  <c r="G374" i="42"/>
  <c r="E374" i="42"/>
  <c r="D375" i="41"/>
  <c r="C375" i="41"/>
  <c r="B376" i="41"/>
  <c r="A375" i="41"/>
  <c r="G375" i="41"/>
  <c r="F375" i="41"/>
  <c r="E375" i="41"/>
  <c r="E378" i="43" l="1"/>
  <c r="C378" i="43"/>
  <c r="G378" i="43"/>
  <c r="D378" i="43"/>
  <c r="A378" i="43"/>
  <c r="B379" i="43"/>
  <c r="F378" i="43"/>
  <c r="E375" i="42"/>
  <c r="D375" i="42"/>
  <c r="C375" i="42"/>
  <c r="G375" i="42"/>
  <c r="F375" i="42"/>
  <c r="A375" i="42"/>
  <c r="B376" i="42"/>
  <c r="E376" i="41"/>
  <c r="D376" i="41"/>
  <c r="B377" i="41"/>
  <c r="A376" i="41"/>
  <c r="G376" i="41"/>
  <c r="F376" i="41"/>
  <c r="C376" i="41"/>
  <c r="F379" i="43" l="1"/>
  <c r="D379" i="43"/>
  <c r="C379" i="43"/>
  <c r="B380" i="43"/>
  <c r="G379" i="43"/>
  <c r="A379" i="43"/>
  <c r="E379" i="43"/>
  <c r="F376" i="42"/>
  <c r="E376" i="42"/>
  <c r="D376" i="42"/>
  <c r="C376" i="42"/>
  <c r="A376" i="42"/>
  <c r="G376" i="42"/>
  <c r="B377" i="42"/>
  <c r="F377" i="41"/>
  <c r="E377" i="41"/>
  <c r="C377" i="41"/>
  <c r="B378" i="41"/>
  <c r="A377" i="41"/>
  <c r="G377" i="41"/>
  <c r="D377" i="41"/>
  <c r="G380" i="43" l="1"/>
  <c r="E380" i="43"/>
  <c r="D380" i="43"/>
  <c r="B381" i="43"/>
  <c r="A380" i="43"/>
  <c r="F380" i="43"/>
  <c r="C380" i="43"/>
  <c r="G377" i="42"/>
  <c r="F377" i="42"/>
  <c r="E377" i="42"/>
  <c r="D377" i="42"/>
  <c r="B378" i="42"/>
  <c r="A377" i="42"/>
  <c r="C377" i="42"/>
  <c r="G378" i="41"/>
  <c r="F378" i="41"/>
  <c r="D378" i="41"/>
  <c r="C378" i="41"/>
  <c r="A378" i="41"/>
  <c r="B379" i="41"/>
  <c r="E378" i="41"/>
  <c r="F381" i="43" l="1"/>
  <c r="E381" i="43"/>
  <c r="B382" i="43"/>
  <c r="C381" i="43"/>
  <c r="G381" i="43"/>
  <c r="D381" i="43"/>
  <c r="A381" i="43"/>
  <c r="G378" i="42"/>
  <c r="F378" i="42"/>
  <c r="E378" i="42"/>
  <c r="B379" i="42"/>
  <c r="D378" i="42"/>
  <c r="C378" i="42"/>
  <c r="A378" i="42"/>
  <c r="G379" i="41"/>
  <c r="E379" i="41"/>
  <c r="D379" i="41"/>
  <c r="C379" i="41"/>
  <c r="B380" i="41"/>
  <c r="F379" i="41"/>
  <c r="A379" i="41"/>
  <c r="B383" i="43" l="1"/>
  <c r="A382" i="43"/>
  <c r="G382" i="43"/>
  <c r="F382" i="43"/>
  <c r="C382" i="43"/>
  <c r="E382" i="43"/>
  <c r="D382" i="43"/>
  <c r="B380" i="42"/>
  <c r="A379" i="42"/>
  <c r="G379" i="42"/>
  <c r="F379" i="42"/>
  <c r="C379" i="42"/>
  <c r="E379" i="42"/>
  <c r="D379" i="42"/>
  <c r="B381" i="41"/>
  <c r="A380" i="41"/>
  <c r="F380" i="41"/>
  <c r="E380" i="41"/>
  <c r="D380" i="41"/>
  <c r="G380" i="41"/>
  <c r="C380" i="41"/>
  <c r="G383" i="43" l="1"/>
  <c r="D383" i="43"/>
  <c r="A383" i="43"/>
  <c r="E383" i="43"/>
  <c r="B384" i="43"/>
  <c r="F383" i="43"/>
  <c r="C383" i="43"/>
  <c r="B381" i="42"/>
  <c r="A380" i="42"/>
  <c r="G380" i="42"/>
  <c r="D380" i="42"/>
  <c r="F380" i="42"/>
  <c r="C380" i="42"/>
  <c r="E380" i="42"/>
  <c r="B382" i="41"/>
  <c r="A381" i="41"/>
  <c r="G381" i="41"/>
  <c r="F381" i="41"/>
  <c r="E381" i="41"/>
  <c r="C381" i="41"/>
  <c r="D381" i="41"/>
  <c r="C384" i="43" l="1"/>
  <c r="B385" i="43"/>
  <c r="A384" i="43"/>
  <c r="E384" i="43"/>
  <c r="G384" i="43"/>
  <c r="F384" i="43"/>
  <c r="D384" i="43"/>
  <c r="C381" i="42"/>
  <c r="B382" i="42"/>
  <c r="A381" i="42"/>
  <c r="E381" i="42"/>
  <c r="G381" i="42"/>
  <c r="F381" i="42"/>
  <c r="D381" i="42"/>
  <c r="C382" i="41"/>
  <c r="G382" i="41"/>
  <c r="F382" i="41"/>
  <c r="B383" i="41"/>
  <c r="E382" i="41"/>
  <c r="D382" i="41"/>
  <c r="A382" i="41"/>
  <c r="D385" i="43" l="1"/>
  <c r="B386" i="43"/>
  <c r="A385" i="43"/>
  <c r="F385" i="43"/>
  <c r="C385" i="43"/>
  <c r="G385" i="43"/>
  <c r="E385" i="43"/>
  <c r="D382" i="42"/>
  <c r="C382" i="42"/>
  <c r="B383" i="42"/>
  <c r="A382" i="42"/>
  <c r="F382" i="42"/>
  <c r="G382" i="42"/>
  <c r="E382" i="42"/>
  <c r="D383" i="41"/>
  <c r="C383" i="41"/>
  <c r="B384" i="41"/>
  <c r="A383" i="41"/>
  <c r="G383" i="41"/>
  <c r="F383" i="41"/>
  <c r="E383" i="41"/>
  <c r="E386" i="43" l="1"/>
  <c r="C386" i="43"/>
  <c r="G386" i="43"/>
  <c r="B387" i="43"/>
  <c r="F386" i="43"/>
  <c r="D386" i="43"/>
  <c r="A386" i="43"/>
  <c r="E383" i="42"/>
  <c r="D383" i="42"/>
  <c r="C383" i="42"/>
  <c r="G383" i="42"/>
  <c r="B384" i="42"/>
  <c r="F383" i="42"/>
  <c r="A383" i="42"/>
  <c r="E384" i="41"/>
  <c r="D384" i="41"/>
  <c r="B385" i="41"/>
  <c r="A384" i="41"/>
  <c r="C384" i="41"/>
  <c r="G384" i="41"/>
  <c r="F384" i="41"/>
  <c r="F387" i="43" l="1"/>
  <c r="D387" i="43"/>
  <c r="C387" i="43"/>
  <c r="E387" i="43"/>
  <c r="A387" i="43"/>
  <c r="B388" i="43"/>
  <c r="G387" i="43"/>
  <c r="F384" i="42"/>
  <c r="E384" i="42"/>
  <c r="D384" i="42"/>
  <c r="C384" i="42"/>
  <c r="B385" i="42"/>
  <c r="G384" i="42"/>
  <c r="A384" i="42"/>
  <c r="F385" i="41"/>
  <c r="E385" i="41"/>
  <c r="C385" i="41"/>
  <c r="B386" i="41"/>
  <c r="A385" i="41"/>
  <c r="G385" i="41"/>
  <c r="D385" i="41"/>
  <c r="G388" i="43" l="1"/>
  <c r="E388" i="43"/>
  <c r="D388" i="43"/>
  <c r="B389" i="43"/>
  <c r="A388" i="43"/>
  <c r="C388" i="43"/>
  <c r="F388" i="43"/>
  <c r="G385" i="42"/>
  <c r="F385" i="42"/>
  <c r="E385" i="42"/>
  <c r="D385" i="42"/>
  <c r="B386" i="42"/>
  <c r="A385" i="42"/>
  <c r="C385" i="42"/>
  <c r="G386" i="41"/>
  <c r="F386" i="41"/>
  <c r="D386" i="41"/>
  <c r="C386" i="41"/>
  <c r="B387" i="41"/>
  <c r="E386" i="41"/>
  <c r="A386" i="41"/>
  <c r="F389" i="43" l="1"/>
  <c r="E389" i="43"/>
  <c r="G389" i="43"/>
  <c r="D389" i="43"/>
  <c r="C389" i="43"/>
  <c r="A389" i="43"/>
  <c r="B390" i="43"/>
  <c r="G386" i="42"/>
  <c r="F386" i="42"/>
  <c r="E386" i="42"/>
  <c r="B387" i="42"/>
  <c r="A386" i="42"/>
  <c r="C386" i="42"/>
  <c r="D386" i="42"/>
  <c r="G387" i="41"/>
  <c r="E387" i="41"/>
  <c r="D387" i="41"/>
  <c r="C387" i="41"/>
  <c r="A387" i="41"/>
  <c r="B388" i="41"/>
  <c r="F387" i="41"/>
  <c r="B391" i="43" l="1"/>
  <c r="A390" i="43"/>
  <c r="G390" i="43"/>
  <c r="F390" i="43"/>
  <c r="C390" i="43"/>
  <c r="D390" i="43"/>
  <c r="E390" i="43"/>
  <c r="B388" i="42"/>
  <c r="A387" i="42"/>
  <c r="G387" i="42"/>
  <c r="F387" i="42"/>
  <c r="C387" i="42"/>
  <c r="E387" i="42"/>
  <c r="D387" i="42"/>
  <c r="B389" i="41"/>
  <c r="A388" i="41"/>
  <c r="F388" i="41"/>
  <c r="E388" i="41"/>
  <c r="D388" i="41"/>
  <c r="G388" i="41"/>
  <c r="C388" i="41"/>
  <c r="G391" i="43" l="1"/>
  <c r="D391" i="43"/>
  <c r="B392" i="43"/>
  <c r="F391" i="43"/>
  <c r="E391" i="43"/>
  <c r="C391" i="43"/>
  <c r="A391" i="43"/>
  <c r="B389" i="42"/>
  <c r="A388" i="42"/>
  <c r="G388" i="42"/>
  <c r="D388" i="42"/>
  <c r="C388" i="42"/>
  <c r="F388" i="42"/>
  <c r="E388" i="42"/>
  <c r="B390" i="41"/>
  <c r="A389" i="41"/>
  <c r="G389" i="41"/>
  <c r="F389" i="41"/>
  <c r="E389" i="41"/>
  <c r="D389" i="41"/>
  <c r="C389" i="41"/>
  <c r="C392" i="43" l="1"/>
  <c r="B393" i="43"/>
  <c r="A392" i="43"/>
  <c r="E392" i="43"/>
  <c r="F392" i="43"/>
  <c r="G392" i="43"/>
  <c r="D392" i="43"/>
  <c r="C389" i="42"/>
  <c r="B390" i="42"/>
  <c r="A389" i="42"/>
  <c r="E389" i="42"/>
  <c r="G389" i="42"/>
  <c r="D389" i="42"/>
  <c r="F389" i="42"/>
  <c r="C390" i="41"/>
  <c r="G390" i="41"/>
  <c r="F390" i="41"/>
  <c r="D390" i="41"/>
  <c r="A390" i="41"/>
  <c r="B391" i="41"/>
  <c r="E390" i="41"/>
  <c r="D393" i="43" l="1"/>
  <c r="B394" i="43"/>
  <c r="A393" i="43"/>
  <c r="F393" i="43"/>
  <c r="G393" i="43"/>
  <c r="E393" i="43"/>
  <c r="C393" i="43"/>
  <c r="D390" i="42"/>
  <c r="C390" i="42"/>
  <c r="B391" i="42"/>
  <c r="A390" i="42"/>
  <c r="F390" i="42"/>
  <c r="G390" i="42"/>
  <c r="E390" i="42"/>
  <c r="D391" i="41"/>
  <c r="C391" i="41"/>
  <c r="B392" i="41"/>
  <c r="A391" i="41"/>
  <c r="G391" i="41"/>
  <c r="F391" i="41"/>
  <c r="E391" i="41"/>
  <c r="E394" i="43" l="1"/>
  <c r="C394" i="43"/>
  <c r="G394" i="43"/>
  <c r="D394" i="43"/>
  <c r="A394" i="43"/>
  <c r="F394" i="43"/>
  <c r="B395" i="43"/>
  <c r="E391" i="42"/>
  <c r="D391" i="42"/>
  <c r="C391" i="42"/>
  <c r="G391" i="42"/>
  <c r="A391" i="42"/>
  <c r="B392" i="42"/>
  <c r="F391" i="42"/>
  <c r="E392" i="41"/>
  <c r="D392" i="41"/>
  <c r="B393" i="41"/>
  <c r="A392" i="41"/>
  <c r="G392" i="41"/>
  <c r="F392" i="41"/>
  <c r="C392" i="41"/>
  <c r="F395" i="43" l="1"/>
  <c r="D395" i="43"/>
  <c r="C395" i="43"/>
  <c r="B396" i="43"/>
  <c r="G395" i="43"/>
  <c r="A395" i="43"/>
  <c r="E395" i="43"/>
  <c r="F392" i="42"/>
  <c r="E392" i="42"/>
  <c r="D392" i="42"/>
  <c r="C392" i="42"/>
  <c r="B393" i="42"/>
  <c r="A392" i="42"/>
  <c r="G392" i="42"/>
  <c r="F393" i="41"/>
  <c r="E393" i="41"/>
  <c r="C393" i="41"/>
  <c r="B394" i="41"/>
  <c r="A393" i="41"/>
  <c r="D393" i="41"/>
  <c r="G393" i="41"/>
  <c r="G396" i="43" l="1"/>
  <c r="E396" i="43"/>
  <c r="D396" i="43"/>
  <c r="B397" i="43"/>
  <c r="A396" i="43"/>
  <c r="F396" i="43"/>
  <c r="C396" i="43"/>
  <c r="G393" i="42"/>
  <c r="F393" i="42"/>
  <c r="E393" i="42"/>
  <c r="D393" i="42"/>
  <c r="B394" i="42"/>
  <c r="A393" i="42"/>
  <c r="C393" i="42"/>
  <c r="G394" i="41"/>
  <c r="F394" i="41"/>
  <c r="D394" i="41"/>
  <c r="C394" i="41"/>
  <c r="B395" i="41"/>
  <c r="E394" i="41"/>
  <c r="A394" i="41"/>
  <c r="F397" i="43" l="1"/>
  <c r="E397" i="43"/>
  <c r="B398" i="43"/>
  <c r="C397" i="43"/>
  <c r="G397" i="43"/>
  <c r="D397" i="43"/>
  <c r="A397" i="43"/>
  <c r="G394" i="42"/>
  <c r="F394" i="42"/>
  <c r="E394" i="42"/>
  <c r="C394" i="42"/>
  <c r="A394" i="42"/>
  <c r="B395" i="42"/>
  <c r="D394" i="42"/>
  <c r="G395" i="41"/>
  <c r="E395" i="41"/>
  <c r="D395" i="41"/>
  <c r="C395" i="41"/>
  <c r="B396" i="41"/>
  <c r="F395" i="41"/>
  <c r="A395" i="41"/>
  <c r="B399" i="43" l="1"/>
  <c r="A398" i="43"/>
  <c r="G398" i="43"/>
  <c r="F398" i="43"/>
  <c r="C398" i="43"/>
  <c r="E398" i="43"/>
  <c r="D398" i="43"/>
  <c r="B396" i="42"/>
  <c r="A395" i="42"/>
  <c r="G395" i="42"/>
  <c r="F395" i="42"/>
  <c r="C395" i="42"/>
  <c r="E395" i="42"/>
  <c r="D395" i="42"/>
  <c r="B397" i="41"/>
  <c r="A396" i="41"/>
  <c r="F396" i="41"/>
  <c r="E396" i="41"/>
  <c r="D396" i="41"/>
  <c r="C396" i="41"/>
  <c r="G396" i="41"/>
  <c r="G399" i="43" l="1"/>
  <c r="D399" i="43"/>
  <c r="A399" i="43"/>
  <c r="E399" i="43"/>
  <c r="B400" i="43"/>
  <c r="F399" i="43"/>
  <c r="C399" i="43"/>
  <c r="B397" i="42"/>
  <c r="A396" i="42"/>
  <c r="G396" i="42"/>
  <c r="D396" i="42"/>
  <c r="F396" i="42"/>
  <c r="E396" i="42"/>
  <c r="C396" i="42"/>
  <c r="B398" i="41"/>
  <c r="A397" i="41"/>
  <c r="G397" i="41"/>
  <c r="F397" i="41"/>
  <c r="E397" i="41"/>
  <c r="D397" i="41"/>
  <c r="C397" i="41"/>
  <c r="C400" i="43" l="1"/>
  <c r="B401" i="43"/>
  <c r="A400" i="43"/>
  <c r="E400" i="43"/>
  <c r="G400" i="43"/>
  <c r="F400" i="43"/>
  <c r="D400" i="43"/>
  <c r="C397" i="42"/>
  <c r="B398" i="42"/>
  <c r="A397" i="42"/>
  <c r="E397" i="42"/>
  <c r="D397" i="42"/>
  <c r="G397" i="42"/>
  <c r="F397" i="42"/>
  <c r="C398" i="41"/>
  <c r="G398" i="41"/>
  <c r="F398" i="41"/>
  <c r="B399" i="41"/>
  <c r="E398" i="41"/>
  <c r="D398" i="41"/>
  <c r="A398" i="41"/>
  <c r="D401" i="43" l="1"/>
  <c r="B402" i="43"/>
  <c r="A401" i="43"/>
  <c r="F401" i="43"/>
  <c r="C401" i="43"/>
  <c r="G401" i="43"/>
  <c r="E401" i="43"/>
  <c r="D398" i="42"/>
  <c r="C398" i="42"/>
  <c r="B399" i="42"/>
  <c r="A398" i="42"/>
  <c r="F398" i="42"/>
  <c r="G398" i="42"/>
  <c r="E398" i="42"/>
  <c r="D399" i="41"/>
  <c r="C399" i="41"/>
  <c r="B400" i="41"/>
  <c r="A399" i="41"/>
  <c r="G399" i="41"/>
  <c r="E399" i="41"/>
  <c r="F399" i="41"/>
  <c r="E402" i="43" l="1"/>
  <c r="C402" i="43"/>
  <c r="G402" i="43"/>
  <c r="B403" i="43"/>
  <c r="F402" i="43"/>
  <c r="D402" i="43"/>
  <c r="A402" i="43"/>
  <c r="E399" i="42"/>
  <c r="D399" i="42"/>
  <c r="C399" i="42"/>
  <c r="G399" i="42"/>
  <c r="B400" i="42"/>
  <c r="F399" i="42"/>
  <c r="A399" i="42"/>
  <c r="E400" i="41"/>
  <c r="D400" i="41"/>
  <c r="B401" i="41"/>
  <c r="A400" i="41"/>
  <c r="G400" i="41"/>
  <c r="F400" i="41"/>
  <c r="C400" i="41"/>
  <c r="F403" i="43" l="1"/>
  <c r="D403" i="43"/>
  <c r="C403" i="43"/>
  <c r="E403" i="43"/>
  <c r="A403" i="43"/>
  <c r="B404" i="43"/>
  <c r="G403" i="43"/>
  <c r="F400" i="42"/>
  <c r="E400" i="42"/>
  <c r="D400" i="42"/>
  <c r="C400" i="42"/>
  <c r="A400" i="42"/>
  <c r="B401" i="42"/>
  <c r="G400" i="42"/>
  <c r="F401" i="41"/>
  <c r="E401" i="41"/>
  <c r="C401" i="41"/>
  <c r="B402" i="41"/>
  <c r="A401" i="41"/>
  <c r="G401" i="41"/>
  <c r="D401" i="41"/>
  <c r="F404" i="43" l="1"/>
  <c r="E404" i="43"/>
  <c r="D404" i="43"/>
  <c r="G404" i="43"/>
  <c r="A404" i="43"/>
  <c r="B405" i="43"/>
  <c r="C404" i="43"/>
  <c r="G401" i="42"/>
  <c r="F401" i="42"/>
  <c r="E401" i="42"/>
  <c r="D401" i="42"/>
  <c r="B402" i="42"/>
  <c r="A401" i="42"/>
  <c r="C401" i="42"/>
  <c r="G402" i="41"/>
  <c r="F402" i="41"/>
  <c r="D402" i="41"/>
  <c r="C402" i="41"/>
  <c r="E402" i="41"/>
  <c r="A402" i="41"/>
  <c r="B403" i="41"/>
  <c r="G405" i="43" l="1"/>
  <c r="F405" i="43"/>
  <c r="E405" i="43"/>
  <c r="C405" i="43"/>
  <c r="A405" i="43"/>
  <c r="B406" i="43"/>
  <c r="D405" i="43"/>
  <c r="G402" i="42"/>
  <c r="F402" i="42"/>
  <c r="E402" i="42"/>
  <c r="B403" i="42"/>
  <c r="D402" i="42"/>
  <c r="C402" i="42"/>
  <c r="A402" i="42"/>
  <c r="B404" i="41"/>
  <c r="G403" i="41"/>
  <c r="E403" i="41"/>
  <c r="D403" i="41"/>
  <c r="C403" i="41"/>
  <c r="F403" i="41"/>
  <c r="A403" i="41"/>
  <c r="G406" i="43" l="1"/>
  <c r="F406" i="43"/>
  <c r="E406" i="43"/>
  <c r="D406" i="43"/>
  <c r="A406" i="43"/>
  <c r="B407" i="43"/>
  <c r="C406" i="43"/>
  <c r="A403" i="42"/>
  <c r="B404" i="42"/>
  <c r="G403" i="42"/>
  <c r="F403" i="42"/>
  <c r="C403" i="42"/>
  <c r="D403" i="42"/>
  <c r="E403" i="42"/>
  <c r="F404" i="41"/>
  <c r="B405" i="41"/>
  <c r="A404" i="41"/>
  <c r="G404" i="41"/>
  <c r="E404" i="41"/>
  <c r="D404" i="41"/>
  <c r="C404" i="41"/>
  <c r="B408" i="43" l="1"/>
  <c r="A407" i="43"/>
  <c r="G407" i="43"/>
  <c r="C407" i="43"/>
  <c r="E407" i="43"/>
  <c r="F407" i="43"/>
  <c r="D407" i="43"/>
  <c r="G404" i="42"/>
  <c r="F404" i="42"/>
  <c r="E404" i="42"/>
  <c r="C404" i="42"/>
  <c r="B405" i="42"/>
  <c r="A404" i="42"/>
  <c r="D404" i="42"/>
  <c r="G405" i="41"/>
  <c r="E405" i="41"/>
  <c r="D405" i="41"/>
  <c r="C405" i="41"/>
  <c r="B406" i="41"/>
  <c r="A405" i="41"/>
  <c r="F405" i="41"/>
  <c r="B409" i="43" l="1"/>
  <c r="A408" i="43"/>
  <c r="G408" i="43"/>
  <c r="E408" i="43"/>
  <c r="D408" i="43"/>
  <c r="C408" i="43"/>
  <c r="F408" i="43"/>
  <c r="G405" i="42"/>
  <c r="F405" i="42"/>
  <c r="E405" i="42"/>
  <c r="D405" i="42"/>
  <c r="C405" i="42"/>
  <c r="A405" i="42"/>
  <c r="B406" i="42"/>
  <c r="F406" i="41"/>
  <c r="E406" i="41"/>
  <c r="D406" i="41"/>
  <c r="C406" i="41"/>
  <c r="A406" i="41"/>
  <c r="B407" i="41"/>
  <c r="G406" i="41"/>
  <c r="C409" i="43" l="1"/>
  <c r="B410" i="43"/>
  <c r="A409" i="43"/>
  <c r="E409" i="43"/>
  <c r="G409" i="43"/>
  <c r="F409" i="43"/>
  <c r="D409" i="43"/>
  <c r="B407" i="42"/>
  <c r="A406" i="42"/>
  <c r="G406" i="42"/>
  <c r="F406" i="42"/>
  <c r="E406" i="42"/>
  <c r="C406" i="42"/>
  <c r="D406" i="42"/>
  <c r="B408" i="41"/>
  <c r="A407" i="41"/>
  <c r="G407" i="41"/>
  <c r="F407" i="41"/>
  <c r="E407" i="41"/>
  <c r="D407" i="41"/>
  <c r="C407" i="41"/>
  <c r="D410" i="43" l="1"/>
  <c r="C410" i="43"/>
  <c r="G410" i="43"/>
  <c r="E410" i="43"/>
  <c r="A410" i="43"/>
  <c r="B411" i="43"/>
  <c r="F410" i="43"/>
  <c r="B408" i="42"/>
  <c r="A407" i="42"/>
  <c r="G407" i="42"/>
  <c r="F407" i="42"/>
  <c r="D407" i="42"/>
  <c r="E407" i="42"/>
  <c r="C407" i="42"/>
  <c r="G408" i="41"/>
  <c r="F408" i="41"/>
  <c r="E408" i="41"/>
  <c r="B409" i="41"/>
  <c r="C408" i="41"/>
  <c r="A408" i="41"/>
  <c r="D408" i="41"/>
  <c r="E411" i="43" l="1"/>
  <c r="D411" i="43"/>
  <c r="C411" i="43"/>
  <c r="B412" i="43"/>
  <c r="F411" i="43"/>
  <c r="A411" i="43"/>
  <c r="G411" i="43"/>
  <c r="C408" i="42"/>
  <c r="B409" i="42"/>
  <c r="A408" i="42"/>
  <c r="G408" i="42"/>
  <c r="E408" i="42"/>
  <c r="F408" i="42"/>
  <c r="D408" i="42"/>
  <c r="C409" i="41"/>
  <c r="B410" i="41"/>
  <c r="A409" i="41"/>
  <c r="G409" i="41"/>
  <c r="F409" i="41"/>
  <c r="D409" i="41"/>
  <c r="E409" i="41"/>
  <c r="F412" i="43" l="1"/>
  <c r="E412" i="43"/>
  <c r="D412" i="43"/>
  <c r="G412" i="43"/>
  <c r="A412" i="43"/>
  <c r="B413" i="43"/>
  <c r="C412" i="43"/>
  <c r="D409" i="42"/>
  <c r="C409" i="42"/>
  <c r="B410" i="42"/>
  <c r="A409" i="42"/>
  <c r="F409" i="42"/>
  <c r="G409" i="42"/>
  <c r="E409" i="42"/>
  <c r="D410" i="41"/>
  <c r="B411" i="41"/>
  <c r="A410" i="41"/>
  <c r="G410" i="41"/>
  <c r="F410" i="41"/>
  <c r="E410" i="41"/>
  <c r="C410" i="41"/>
  <c r="G413" i="43" l="1"/>
  <c r="F413" i="43"/>
  <c r="E413" i="43"/>
  <c r="B414" i="43"/>
  <c r="D413" i="43"/>
  <c r="C413" i="43"/>
  <c r="A413" i="43"/>
  <c r="E410" i="42"/>
  <c r="D410" i="42"/>
  <c r="C410" i="42"/>
  <c r="B411" i="42"/>
  <c r="A410" i="42"/>
  <c r="G410" i="42"/>
  <c r="F410" i="42"/>
  <c r="E411" i="41"/>
  <c r="C411" i="41"/>
  <c r="B412" i="41"/>
  <c r="A411" i="41"/>
  <c r="G411" i="41"/>
  <c r="D411" i="41"/>
  <c r="F411" i="41"/>
  <c r="G414" i="43" l="1"/>
  <c r="F414" i="43"/>
  <c r="D414" i="43"/>
  <c r="A414" i="43"/>
  <c r="B415" i="43"/>
  <c r="C414" i="43"/>
  <c r="E414" i="43"/>
  <c r="F411" i="42"/>
  <c r="E411" i="42"/>
  <c r="D411" i="42"/>
  <c r="C411" i="42"/>
  <c r="B412" i="42"/>
  <c r="G411" i="42"/>
  <c r="A411" i="42"/>
  <c r="F412" i="41"/>
  <c r="D412" i="41"/>
  <c r="C412" i="41"/>
  <c r="B413" i="41"/>
  <c r="A412" i="41"/>
  <c r="E412" i="41"/>
  <c r="G412" i="41"/>
  <c r="B416" i="43" l="1"/>
  <c r="A415" i="43"/>
  <c r="G415" i="43"/>
  <c r="F415" i="43"/>
  <c r="E415" i="43"/>
  <c r="C415" i="43"/>
  <c r="D415" i="43"/>
  <c r="G412" i="42"/>
  <c r="F412" i="42"/>
  <c r="E412" i="42"/>
  <c r="D412" i="42"/>
  <c r="C412" i="42"/>
  <c r="B413" i="42"/>
  <c r="A412" i="42"/>
  <c r="G413" i="41"/>
  <c r="E413" i="41"/>
  <c r="D413" i="41"/>
  <c r="C413" i="41"/>
  <c r="B414" i="41"/>
  <c r="F413" i="41"/>
  <c r="A413" i="41"/>
  <c r="B417" i="43" l="1"/>
  <c r="A416" i="43"/>
  <c r="D416" i="43"/>
  <c r="F416" i="43"/>
  <c r="G416" i="43"/>
  <c r="E416" i="43"/>
  <c r="C416" i="43"/>
  <c r="G413" i="42"/>
  <c r="F413" i="42"/>
  <c r="E413" i="42"/>
  <c r="D413" i="42"/>
  <c r="C413" i="42"/>
  <c r="A413" i="42"/>
  <c r="B414" i="42"/>
  <c r="F414" i="41"/>
  <c r="E414" i="41"/>
  <c r="D414" i="41"/>
  <c r="C414" i="41"/>
  <c r="B415" i="41"/>
  <c r="A414" i="41"/>
  <c r="G414" i="41"/>
  <c r="C417" i="43" l="1"/>
  <c r="B418" i="43"/>
  <c r="A417" i="43"/>
  <c r="F417" i="43"/>
  <c r="E417" i="43"/>
  <c r="G417" i="43"/>
  <c r="D417" i="43"/>
  <c r="B415" i="42"/>
  <c r="A414" i="42"/>
  <c r="G414" i="42"/>
  <c r="F414" i="42"/>
  <c r="E414" i="42"/>
  <c r="C414" i="42"/>
  <c r="D414" i="42"/>
  <c r="B416" i="41"/>
  <c r="A415" i="41"/>
  <c r="G415" i="41"/>
  <c r="F415" i="41"/>
  <c r="E415" i="41"/>
  <c r="D415" i="41"/>
  <c r="C415" i="41"/>
  <c r="D418" i="43" l="1"/>
  <c r="C418" i="43"/>
  <c r="A418" i="43"/>
  <c r="B419" i="43"/>
  <c r="F418" i="43"/>
  <c r="G418" i="43"/>
  <c r="E418" i="43"/>
  <c r="B416" i="42"/>
  <c r="A415" i="42"/>
  <c r="G415" i="42"/>
  <c r="F415" i="42"/>
  <c r="D415" i="42"/>
  <c r="E415" i="42"/>
  <c r="C415" i="42"/>
  <c r="G416" i="41"/>
  <c r="F416" i="41"/>
  <c r="E416" i="41"/>
  <c r="B417" i="41"/>
  <c r="D416" i="41"/>
  <c r="A416" i="41"/>
  <c r="C416" i="41"/>
  <c r="E419" i="43" l="1"/>
  <c r="D419" i="43"/>
  <c r="C419" i="43"/>
  <c r="F419" i="43"/>
  <c r="B420" i="43"/>
  <c r="G419" i="43"/>
  <c r="A419" i="43"/>
  <c r="C416" i="42"/>
  <c r="B417" i="42"/>
  <c r="A416" i="42"/>
  <c r="G416" i="42"/>
  <c r="E416" i="42"/>
  <c r="F416" i="42"/>
  <c r="D416" i="42"/>
  <c r="C417" i="41"/>
  <c r="B418" i="41"/>
  <c r="A417" i="41"/>
  <c r="G417" i="41"/>
  <c r="F417" i="41"/>
  <c r="D417" i="41"/>
  <c r="E417" i="41"/>
  <c r="F420" i="43" l="1"/>
  <c r="E420" i="43"/>
  <c r="D420" i="43"/>
  <c r="A420" i="43"/>
  <c r="B421" i="43"/>
  <c r="C420" i="43"/>
  <c r="G420" i="43"/>
  <c r="D417" i="42"/>
  <c r="C417" i="42"/>
  <c r="B418" i="42"/>
  <c r="A417" i="42"/>
  <c r="F417" i="42"/>
  <c r="G417" i="42"/>
  <c r="E417" i="42"/>
  <c r="D418" i="41"/>
  <c r="B419" i="41"/>
  <c r="A418" i="41"/>
  <c r="G418" i="41"/>
  <c r="E418" i="41"/>
  <c r="C418" i="41"/>
  <c r="F418" i="41"/>
  <c r="G421" i="43" l="1"/>
  <c r="F421" i="43"/>
  <c r="E421" i="43"/>
  <c r="C421" i="43"/>
  <c r="D421" i="43"/>
  <c r="A421" i="43"/>
  <c r="B422" i="43"/>
  <c r="E418" i="42"/>
  <c r="D418" i="42"/>
  <c r="C418" i="42"/>
  <c r="B419" i="42"/>
  <c r="A418" i="42"/>
  <c r="G418" i="42"/>
  <c r="F418" i="42"/>
  <c r="E419" i="41"/>
  <c r="C419" i="41"/>
  <c r="B420" i="41"/>
  <c r="A419" i="41"/>
  <c r="G419" i="41"/>
  <c r="F419" i="41"/>
  <c r="D419" i="41"/>
  <c r="G422" i="43" l="1"/>
  <c r="F422" i="43"/>
  <c r="A422" i="43"/>
  <c r="B423" i="43"/>
  <c r="C422" i="43"/>
  <c r="D422" i="43"/>
  <c r="E422" i="43"/>
  <c r="F419" i="42"/>
  <c r="E419" i="42"/>
  <c r="D419" i="42"/>
  <c r="C419" i="42"/>
  <c r="A419" i="42"/>
  <c r="B420" i="42"/>
  <c r="G419" i="42"/>
  <c r="F420" i="41"/>
  <c r="D420" i="41"/>
  <c r="C420" i="41"/>
  <c r="B421" i="41"/>
  <c r="A420" i="41"/>
  <c r="E420" i="41"/>
  <c r="G420" i="41"/>
  <c r="B424" i="43" l="1"/>
  <c r="A423" i="43"/>
  <c r="G423" i="43"/>
  <c r="E423" i="43"/>
  <c r="C423" i="43"/>
  <c r="F423" i="43"/>
  <c r="D423" i="43"/>
  <c r="G420" i="42"/>
  <c r="F420" i="42"/>
  <c r="E420" i="42"/>
  <c r="D420" i="42"/>
  <c r="C420" i="42"/>
  <c r="B421" i="42"/>
  <c r="A420" i="42"/>
  <c r="G421" i="41"/>
  <c r="E421" i="41"/>
  <c r="D421" i="41"/>
  <c r="C421" i="41"/>
  <c r="F421" i="41"/>
  <c r="A421" i="41"/>
  <c r="B422" i="41"/>
  <c r="B425" i="43" l="1"/>
  <c r="A424" i="43"/>
  <c r="G424" i="43"/>
  <c r="F424" i="43"/>
  <c r="C424" i="43"/>
  <c r="E424" i="43"/>
  <c r="D424" i="43"/>
  <c r="G421" i="42"/>
  <c r="F421" i="42"/>
  <c r="E421" i="42"/>
  <c r="D421" i="42"/>
  <c r="B422" i="42"/>
  <c r="C421" i="42"/>
  <c r="A421" i="42"/>
  <c r="F422" i="41"/>
  <c r="E422" i="41"/>
  <c r="D422" i="41"/>
  <c r="C422" i="41"/>
  <c r="B423" i="41"/>
  <c r="G422" i="41"/>
  <c r="A422" i="41"/>
  <c r="C425" i="43" l="1"/>
  <c r="B426" i="43"/>
  <c r="A425" i="43"/>
  <c r="E425" i="43"/>
  <c r="G425" i="43"/>
  <c r="D425" i="43"/>
  <c r="F425" i="43"/>
  <c r="B423" i="42"/>
  <c r="A422" i="42"/>
  <c r="G422" i="42"/>
  <c r="F422" i="42"/>
  <c r="E422" i="42"/>
  <c r="C422" i="42"/>
  <c r="D422" i="42"/>
  <c r="B424" i="41"/>
  <c r="A423" i="41"/>
  <c r="G423" i="41"/>
  <c r="F423" i="41"/>
  <c r="E423" i="41"/>
  <c r="D423" i="41"/>
  <c r="C423" i="41"/>
  <c r="D426" i="43" l="1"/>
  <c r="C426" i="43"/>
  <c r="B427" i="43"/>
  <c r="G426" i="43"/>
  <c r="F426" i="43"/>
  <c r="A426" i="43"/>
  <c r="E426" i="43"/>
  <c r="B424" i="42"/>
  <c r="A423" i="42"/>
  <c r="G423" i="42"/>
  <c r="F423" i="42"/>
  <c r="D423" i="42"/>
  <c r="E423" i="42"/>
  <c r="C423" i="42"/>
  <c r="G424" i="41"/>
  <c r="F424" i="41"/>
  <c r="E424" i="41"/>
  <c r="D424" i="41"/>
  <c r="C424" i="41"/>
  <c r="A424" i="41"/>
  <c r="B425" i="41"/>
  <c r="E427" i="43" l="1"/>
  <c r="D427" i="43"/>
  <c r="C427" i="43"/>
  <c r="G427" i="43"/>
  <c r="B428" i="43"/>
  <c r="F427" i="43"/>
  <c r="A427" i="43"/>
  <c r="C424" i="42"/>
  <c r="B425" i="42"/>
  <c r="A424" i="42"/>
  <c r="G424" i="42"/>
  <c r="E424" i="42"/>
  <c r="F424" i="42"/>
  <c r="D424" i="42"/>
  <c r="C425" i="41"/>
  <c r="B426" i="41"/>
  <c r="A425" i="41"/>
  <c r="G425" i="41"/>
  <c r="F425" i="41"/>
  <c r="E425" i="41"/>
  <c r="D425" i="41"/>
  <c r="F428" i="43" l="1"/>
  <c r="E428" i="43"/>
  <c r="D428" i="43"/>
  <c r="B429" i="43"/>
  <c r="G428" i="43"/>
  <c r="C428" i="43"/>
  <c r="A428" i="43"/>
  <c r="D425" i="42"/>
  <c r="C425" i="42"/>
  <c r="B426" i="42"/>
  <c r="A425" i="42"/>
  <c r="F425" i="42"/>
  <c r="G425" i="42"/>
  <c r="E425" i="42"/>
  <c r="D426" i="41"/>
  <c r="B427" i="41"/>
  <c r="A426" i="41"/>
  <c r="G426" i="41"/>
  <c r="E426" i="41"/>
  <c r="C426" i="41"/>
  <c r="F426" i="41"/>
  <c r="G429" i="43" l="1"/>
  <c r="F429" i="43"/>
  <c r="E429" i="43"/>
  <c r="D429" i="43"/>
  <c r="A429" i="43"/>
  <c r="B430" i="43"/>
  <c r="C429" i="43"/>
  <c r="E426" i="42"/>
  <c r="D426" i="42"/>
  <c r="C426" i="42"/>
  <c r="B427" i="42"/>
  <c r="A426" i="42"/>
  <c r="G426" i="42"/>
  <c r="F426" i="42"/>
  <c r="E427" i="41"/>
  <c r="C427" i="41"/>
  <c r="B428" i="41"/>
  <c r="A427" i="41"/>
  <c r="F427" i="41"/>
  <c r="D427" i="41"/>
  <c r="G427" i="41"/>
  <c r="G430" i="43" l="1"/>
  <c r="F430" i="43"/>
  <c r="B431" i="43"/>
  <c r="D430" i="43"/>
  <c r="C430" i="43"/>
  <c r="A430" i="43"/>
  <c r="E430" i="43"/>
  <c r="F427" i="42"/>
  <c r="E427" i="42"/>
  <c r="D427" i="42"/>
  <c r="C427" i="42"/>
  <c r="A427" i="42"/>
  <c r="B428" i="42"/>
  <c r="G427" i="42"/>
  <c r="F428" i="41"/>
  <c r="D428" i="41"/>
  <c r="C428" i="41"/>
  <c r="B429" i="41"/>
  <c r="A428" i="41"/>
  <c r="G428" i="41"/>
  <c r="E428" i="41"/>
  <c r="B432" i="43" l="1"/>
  <c r="A431" i="43"/>
  <c r="G431" i="43"/>
  <c r="D431" i="43"/>
  <c r="F431" i="43"/>
  <c r="E431" i="43"/>
  <c r="C431" i="43"/>
  <c r="G428" i="42"/>
  <c r="F428" i="42"/>
  <c r="E428" i="42"/>
  <c r="D428" i="42"/>
  <c r="C428" i="42"/>
  <c r="B429" i="42"/>
  <c r="A428" i="42"/>
  <c r="G429" i="41"/>
  <c r="E429" i="41"/>
  <c r="D429" i="41"/>
  <c r="C429" i="41"/>
  <c r="B430" i="41"/>
  <c r="F429" i="41"/>
  <c r="A429" i="41"/>
  <c r="B433" i="43" l="1"/>
  <c r="A432" i="43"/>
  <c r="F432" i="43"/>
  <c r="D432" i="43"/>
  <c r="C432" i="43"/>
  <c r="E432" i="43"/>
  <c r="G432" i="43"/>
  <c r="G429" i="42"/>
  <c r="F429" i="42"/>
  <c r="E429" i="42"/>
  <c r="D429" i="42"/>
  <c r="B430" i="42"/>
  <c r="A429" i="42"/>
  <c r="C429" i="42"/>
  <c r="F430" i="41"/>
  <c r="E430" i="41"/>
  <c r="D430" i="41"/>
  <c r="C430" i="41"/>
  <c r="G430" i="41"/>
  <c r="B431" i="41"/>
  <c r="A430" i="41"/>
  <c r="C433" i="43" l="1"/>
  <c r="B434" i="43"/>
  <c r="A433" i="43"/>
  <c r="G433" i="43"/>
  <c r="D433" i="43"/>
  <c r="E433" i="43"/>
  <c r="F433" i="43"/>
  <c r="B431" i="42"/>
  <c r="A430" i="42"/>
  <c r="G430" i="42"/>
  <c r="F430" i="42"/>
  <c r="E430" i="42"/>
  <c r="C430" i="42"/>
  <c r="D430" i="42"/>
  <c r="B432" i="41"/>
  <c r="A431" i="41"/>
  <c r="G431" i="41"/>
  <c r="F431" i="41"/>
  <c r="E431" i="41"/>
  <c r="D431" i="41"/>
  <c r="C431" i="41"/>
  <c r="D434" i="43" l="1"/>
  <c r="C434" i="43"/>
  <c r="F434" i="43"/>
  <c r="A434" i="43"/>
  <c r="B435" i="43"/>
  <c r="G434" i="43"/>
  <c r="E434" i="43"/>
  <c r="B432" i="42"/>
  <c r="A431" i="42"/>
  <c r="G431" i="42"/>
  <c r="F431" i="42"/>
  <c r="D431" i="42"/>
  <c r="E431" i="42"/>
  <c r="C431" i="42"/>
  <c r="G432" i="41"/>
  <c r="F432" i="41"/>
  <c r="E432" i="41"/>
  <c r="D432" i="41"/>
  <c r="C432" i="41"/>
  <c r="A432" i="41"/>
  <c r="B433" i="41"/>
  <c r="E435" i="43" l="1"/>
  <c r="D435" i="43"/>
  <c r="C435" i="43"/>
  <c r="G435" i="43"/>
  <c r="A435" i="43"/>
  <c r="B436" i="43"/>
  <c r="F435" i="43"/>
  <c r="C432" i="42"/>
  <c r="B433" i="42"/>
  <c r="A432" i="42"/>
  <c r="G432" i="42"/>
  <c r="E432" i="42"/>
  <c r="F432" i="42"/>
  <c r="D432" i="42"/>
  <c r="C433" i="41"/>
  <c r="B434" i="41"/>
  <c r="A433" i="41"/>
  <c r="G433" i="41"/>
  <c r="F433" i="41"/>
  <c r="E433" i="41"/>
  <c r="D433" i="41"/>
  <c r="F436" i="43" l="1"/>
  <c r="E436" i="43"/>
  <c r="D436" i="43"/>
  <c r="C436" i="43"/>
  <c r="A436" i="43"/>
  <c r="B437" i="43"/>
  <c r="G436" i="43"/>
  <c r="D433" i="42"/>
  <c r="C433" i="42"/>
  <c r="B434" i="42"/>
  <c r="A433" i="42"/>
  <c r="F433" i="42"/>
  <c r="G433" i="42"/>
  <c r="E433" i="42"/>
  <c r="D434" i="41"/>
  <c r="B435" i="41"/>
  <c r="A434" i="41"/>
  <c r="G434" i="41"/>
  <c r="F434" i="41"/>
  <c r="E434" i="41"/>
  <c r="C434" i="41"/>
  <c r="G437" i="43" l="1"/>
  <c r="F437" i="43"/>
  <c r="E437" i="43"/>
  <c r="D437" i="43"/>
  <c r="A437" i="43"/>
  <c r="C437" i="43"/>
  <c r="B438" i="43"/>
  <c r="E434" i="42"/>
  <c r="D434" i="42"/>
  <c r="C434" i="42"/>
  <c r="B435" i="42"/>
  <c r="A434" i="42"/>
  <c r="G434" i="42"/>
  <c r="F434" i="42"/>
  <c r="E435" i="41"/>
  <c r="C435" i="41"/>
  <c r="B436" i="41"/>
  <c r="A435" i="41"/>
  <c r="F435" i="41"/>
  <c r="D435" i="41"/>
  <c r="G435" i="41"/>
  <c r="G438" i="43" l="1"/>
  <c r="F438" i="43"/>
  <c r="C438" i="43"/>
  <c r="A438" i="43"/>
  <c r="E438" i="43"/>
  <c r="B439" i="43"/>
  <c r="D438" i="43"/>
  <c r="F435" i="42"/>
  <c r="E435" i="42"/>
  <c r="D435" i="42"/>
  <c r="C435" i="42"/>
  <c r="B436" i="42"/>
  <c r="G435" i="42"/>
  <c r="A435" i="42"/>
  <c r="F436" i="41"/>
  <c r="D436" i="41"/>
  <c r="C436" i="41"/>
  <c r="B437" i="41"/>
  <c r="A436" i="41"/>
  <c r="G436" i="41"/>
  <c r="E436" i="41"/>
  <c r="B440" i="43" l="1"/>
  <c r="A439" i="43"/>
  <c r="G439" i="43"/>
  <c r="E439" i="43"/>
  <c r="D439" i="43"/>
  <c r="F439" i="43"/>
  <c r="C439" i="43"/>
  <c r="G436" i="42"/>
  <c r="F436" i="42"/>
  <c r="E436" i="42"/>
  <c r="D436" i="42"/>
  <c r="C436" i="42"/>
  <c r="B437" i="42"/>
  <c r="A436" i="42"/>
  <c r="G437" i="41"/>
  <c r="E437" i="41"/>
  <c r="D437" i="41"/>
  <c r="C437" i="41"/>
  <c r="B438" i="41"/>
  <c r="F437" i="41"/>
  <c r="A437" i="41"/>
  <c r="B441" i="43" l="1"/>
  <c r="A440" i="43"/>
  <c r="C440" i="43"/>
  <c r="E440" i="43"/>
  <c r="F440" i="43"/>
  <c r="G440" i="43"/>
  <c r="D440" i="43"/>
  <c r="G437" i="42"/>
  <c r="F437" i="42"/>
  <c r="E437" i="42"/>
  <c r="D437" i="42"/>
  <c r="C437" i="42"/>
  <c r="B438" i="42"/>
  <c r="A437" i="42"/>
  <c r="F438" i="41"/>
  <c r="E438" i="41"/>
  <c r="D438" i="41"/>
  <c r="C438" i="41"/>
  <c r="G438" i="41"/>
  <c r="A438" i="41"/>
  <c r="B439" i="41"/>
  <c r="C441" i="43" l="1"/>
  <c r="B442" i="43"/>
  <c r="A441" i="43"/>
  <c r="G441" i="43"/>
  <c r="E441" i="43"/>
  <c r="D441" i="43"/>
  <c r="F441" i="43"/>
  <c r="B439" i="42"/>
  <c r="A438" i="42"/>
  <c r="G438" i="42"/>
  <c r="F438" i="42"/>
  <c r="E438" i="42"/>
  <c r="C438" i="42"/>
  <c r="D438" i="42"/>
  <c r="B440" i="41"/>
  <c r="A439" i="41"/>
  <c r="G439" i="41"/>
  <c r="F439" i="41"/>
  <c r="E439" i="41"/>
  <c r="D439" i="41"/>
  <c r="C439" i="41"/>
  <c r="D442" i="43" l="1"/>
  <c r="C442" i="43"/>
  <c r="B443" i="43"/>
  <c r="E442" i="43"/>
  <c r="G442" i="43"/>
  <c r="F442" i="43"/>
  <c r="A442" i="43"/>
  <c r="B440" i="42"/>
  <c r="A439" i="42"/>
  <c r="G439" i="42"/>
  <c r="F439" i="42"/>
  <c r="D439" i="42"/>
  <c r="E439" i="42"/>
  <c r="C439" i="42"/>
  <c r="G440" i="41"/>
  <c r="F440" i="41"/>
  <c r="E440" i="41"/>
  <c r="A440" i="41"/>
  <c r="B441" i="41"/>
  <c r="C440" i="41"/>
  <c r="D440" i="41"/>
  <c r="E443" i="43" l="1"/>
  <c r="D443" i="43"/>
  <c r="C443" i="43"/>
  <c r="G443" i="43"/>
  <c r="A443" i="43"/>
  <c r="B444" i="43"/>
  <c r="F443" i="43"/>
  <c r="C440" i="42"/>
  <c r="B441" i="42"/>
  <c r="A440" i="42"/>
  <c r="G440" i="42"/>
  <c r="E440" i="42"/>
  <c r="F440" i="42"/>
  <c r="D440" i="42"/>
  <c r="C441" i="41"/>
  <c r="B442" i="41"/>
  <c r="A441" i="41"/>
  <c r="G441" i="41"/>
  <c r="F441" i="41"/>
  <c r="E441" i="41"/>
  <c r="D441" i="41"/>
  <c r="G444" i="43" l="1"/>
  <c r="F444" i="43"/>
  <c r="E444" i="43"/>
  <c r="D444" i="43"/>
  <c r="B445" i="43"/>
  <c r="C444" i="43"/>
  <c r="A444" i="43"/>
  <c r="D441" i="42"/>
  <c r="C441" i="42"/>
  <c r="B442" i="42"/>
  <c r="A441" i="42"/>
  <c r="F441" i="42"/>
  <c r="G441" i="42"/>
  <c r="E441" i="42"/>
  <c r="D442" i="41"/>
  <c r="B443" i="41"/>
  <c r="A442" i="41"/>
  <c r="G442" i="41"/>
  <c r="F442" i="41"/>
  <c r="E442" i="41"/>
  <c r="C442" i="41"/>
  <c r="G445" i="43" l="1"/>
  <c r="F445" i="43"/>
  <c r="E445" i="43"/>
  <c r="B446" i="43"/>
  <c r="C445" i="43"/>
  <c r="D445" i="43"/>
  <c r="A445" i="43"/>
  <c r="E442" i="42"/>
  <c r="D442" i="42"/>
  <c r="C442" i="42"/>
  <c r="B443" i="42"/>
  <c r="A442" i="42"/>
  <c r="G442" i="42"/>
  <c r="F442" i="42"/>
  <c r="E443" i="41"/>
  <c r="C443" i="41"/>
  <c r="B444" i="41"/>
  <c r="A443" i="41"/>
  <c r="G443" i="41"/>
  <c r="F443" i="41"/>
  <c r="D443" i="41"/>
  <c r="B447" i="43" l="1"/>
  <c r="A446" i="43"/>
  <c r="G446" i="43"/>
  <c r="F446" i="43"/>
  <c r="D446" i="43"/>
  <c r="E446" i="43"/>
  <c r="C446" i="43"/>
  <c r="F443" i="42"/>
  <c r="E443" i="42"/>
  <c r="D443" i="42"/>
  <c r="C443" i="42"/>
  <c r="B444" i="42"/>
  <c r="G443" i="42"/>
  <c r="A443" i="42"/>
  <c r="F444" i="41"/>
  <c r="D444" i="41"/>
  <c r="C444" i="41"/>
  <c r="B445" i="41"/>
  <c r="A444" i="41"/>
  <c r="G444" i="41"/>
  <c r="E444" i="41"/>
  <c r="B448" i="43" l="1"/>
  <c r="A447" i="43"/>
  <c r="G447" i="43"/>
  <c r="E447" i="43"/>
  <c r="D447" i="43"/>
  <c r="F447" i="43"/>
  <c r="C447" i="43"/>
  <c r="G444" i="42"/>
  <c r="F444" i="42"/>
  <c r="E444" i="42"/>
  <c r="D444" i="42"/>
  <c r="C444" i="42"/>
  <c r="B445" i="42"/>
  <c r="A444" i="42"/>
  <c r="G445" i="41"/>
  <c r="E445" i="41"/>
  <c r="D445" i="41"/>
  <c r="C445" i="41"/>
  <c r="F445" i="41"/>
  <c r="B446" i="41"/>
  <c r="A445" i="41"/>
  <c r="C448" i="43" l="1"/>
  <c r="B449" i="43"/>
  <c r="A448" i="43"/>
  <c r="D448" i="43"/>
  <c r="F448" i="43"/>
  <c r="G448" i="43"/>
  <c r="E448" i="43"/>
  <c r="G445" i="42"/>
  <c r="F445" i="42"/>
  <c r="E445" i="42"/>
  <c r="D445" i="42"/>
  <c r="C445" i="42"/>
  <c r="A445" i="42"/>
  <c r="B446" i="42"/>
  <c r="F446" i="41"/>
  <c r="E446" i="41"/>
  <c r="D446" i="41"/>
  <c r="C446" i="41"/>
  <c r="A446" i="41"/>
  <c r="B447" i="41"/>
  <c r="G446" i="41"/>
  <c r="D449" i="43" l="1"/>
  <c r="C449" i="43"/>
  <c r="B450" i="43"/>
  <c r="A449" i="43"/>
  <c r="G449" i="43"/>
  <c r="F449" i="43"/>
  <c r="E449" i="43"/>
  <c r="B447" i="42"/>
  <c r="A446" i="42"/>
  <c r="G446" i="42"/>
  <c r="F446" i="42"/>
  <c r="E446" i="42"/>
  <c r="C446" i="42"/>
  <c r="D446" i="42"/>
  <c r="B448" i="41"/>
  <c r="A447" i="41"/>
  <c r="G447" i="41"/>
  <c r="F447" i="41"/>
  <c r="E447" i="41"/>
  <c r="D447" i="41"/>
  <c r="C447" i="41"/>
  <c r="E450" i="43" l="1"/>
  <c r="D450" i="43"/>
  <c r="C450" i="43"/>
  <c r="F450" i="43"/>
  <c r="B451" i="43"/>
  <c r="G450" i="43"/>
  <c r="A450" i="43"/>
  <c r="B448" i="42"/>
  <c r="A447" i="42"/>
  <c r="G447" i="42"/>
  <c r="F447" i="42"/>
  <c r="D447" i="42"/>
  <c r="E447" i="42"/>
  <c r="C447" i="42"/>
  <c r="G448" i="41"/>
  <c r="F448" i="41"/>
  <c r="E448" i="41"/>
  <c r="B449" i="41"/>
  <c r="D448" i="41"/>
  <c r="A448" i="41"/>
  <c r="C448" i="41"/>
  <c r="F451" i="43" l="1"/>
  <c r="E451" i="43"/>
  <c r="D451" i="43"/>
  <c r="C451" i="43"/>
  <c r="B452" i="43"/>
  <c r="A451" i="43"/>
  <c r="G451" i="43"/>
  <c r="C448" i="42"/>
  <c r="B449" i="42"/>
  <c r="A448" i="42"/>
  <c r="G448" i="42"/>
  <c r="E448" i="42"/>
  <c r="F448" i="42"/>
  <c r="D448" i="42"/>
  <c r="C449" i="41"/>
  <c r="B450" i="41"/>
  <c r="A449" i="41"/>
  <c r="G449" i="41"/>
  <c r="F449" i="41"/>
  <c r="E449" i="41"/>
  <c r="D449" i="41"/>
  <c r="G452" i="43" l="1"/>
  <c r="F452" i="43"/>
  <c r="E452" i="43"/>
  <c r="D452" i="43"/>
  <c r="A452" i="43"/>
  <c r="C452" i="43"/>
  <c r="B453" i="43"/>
  <c r="D449" i="42"/>
  <c r="C449" i="42"/>
  <c r="B450" i="42"/>
  <c r="A449" i="42"/>
  <c r="F449" i="42"/>
  <c r="G449" i="42"/>
  <c r="E449" i="42"/>
  <c r="D450" i="41"/>
  <c r="B451" i="41"/>
  <c r="A450" i="41"/>
  <c r="G450" i="41"/>
  <c r="F450" i="41"/>
  <c r="E450" i="41"/>
  <c r="C450" i="41"/>
  <c r="G453" i="43" l="1"/>
  <c r="F453" i="43"/>
  <c r="E453" i="43"/>
  <c r="A453" i="43"/>
  <c r="C453" i="43"/>
  <c r="D453" i="43"/>
  <c r="B454" i="43"/>
  <c r="E450" i="42"/>
  <c r="D450" i="42"/>
  <c r="C450" i="42"/>
  <c r="B451" i="42"/>
  <c r="A450" i="42"/>
  <c r="G450" i="42"/>
  <c r="F450" i="42"/>
  <c r="E451" i="41"/>
  <c r="C451" i="41"/>
  <c r="B452" i="41"/>
  <c r="A451" i="41"/>
  <c r="G451" i="41"/>
  <c r="F451" i="41"/>
  <c r="D451" i="41"/>
  <c r="B455" i="43" l="1"/>
  <c r="A454" i="43"/>
  <c r="G454" i="43"/>
  <c r="F454" i="43"/>
  <c r="D454" i="43"/>
  <c r="C454" i="43"/>
  <c r="E454" i="43"/>
  <c r="F451" i="42"/>
  <c r="E451" i="42"/>
  <c r="D451" i="42"/>
  <c r="C451" i="42"/>
  <c r="A451" i="42"/>
  <c r="B452" i="42"/>
  <c r="G451" i="42"/>
  <c r="F452" i="41"/>
  <c r="D452" i="41"/>
  <c r="C452" i="41"/>
  <c r="B453" i="41"/>
  <c r="A452" i="41"/>
  <c r="G452" i="41"/>
  <c r="E452" i="41"/>
  <c r="B456" i="43" l="1"/>
  <c r="A455" i="43"/>
  <c r="G455" i="43"/>
  <c r="C455" i="43"/>
  <c r="E455" i="43"/>
  <c r="F455" i="43"/>
  <c r="D455" i="43"/>
  <c r="G452" i="42"/>
  <c r="F452" i="42"/>
  <c r="E452" i="42"/>
  <c r="D452" i="42"/>
  <c r="C452" i="42"/>
  <c r="B453" i="42"/>
  <c r="A452" i="42"/>
  <c r="G453" i="41"/>
  <c r="E453" i="41"/>
  <c r="D453" i="41"/>
  <c r="C453" i="41"/>
  <c r="F453" i="41"/>
  <c r="A453" i="41"/>
  <c r="B454" i="41"/>
  <c r="C456" i="43" l="1"/>
  <c r="B457" i="43"/>
  <c r="A456" i="43"/>
  <c r="F456" i="43"/>
  <c r="E456" i="43"/>
  <c r="G456" i="43"/>
  <c r="D456" i="43"/>
  <c r="G453" i="42"/>
  <c r="F453" i="42"/>
  <c r="E453" i="42"/>
  <c r="D453" i="42"/>
  <c r="B454" i="42"/>
  <c r="C453" i="42"/>
  <c r="A453" i="42"/>
  <c r="F454" i="41"/>
  <c r="E454" i="41"/>
  <c r="D454" i="41"/>
  <c r="C454" i="41"/>
  <c r="B455" i="41"/>
  <c r="G454" i="41"/>
  <c r="A454" i="41"/>
  <c r="D457" i="43" l="1"/>
  <c r="C457" i="43"/>
  <c r="B458" i="43"/>
  <c r="A457" i="43"/>
  <c r="E457" i="43"/>
  <c r="G457" i="43"/>
  <c r="F457" i="43"/>
  <c r="B455" i="42"/>
  <c r="A454" i="42"/>
  <c r="G454" i="42"/>
  <c r="F454" i="42"/>
  <c r="E454" i="42"/>
  <c r="C454" i="42"/>
  <c r="D454" i="42"/>
  <c r="B456" i="41"/>
  <c r="A455" i="41"/>
  <c r="G455" i="41"/>
  <c r="F455" i="41"/>
  <c r="E455" i="41"/>
  <c r="D455" i="41"/>
  <c r="C455" i="41"/>
  <c r="E458" i="43" l="1"/>
  <c r="D458" i="43"/>
  <c r="C458" i="43"/>
  <c r="G458" i="43"/>
  <c r="A458" i="43"/>
  <c r="B459" i="43"/>
  <c r="F458" i="43"/>
  <c r="B456" i="42"/>
  <c r="A455" i="42"/>
  <c r="G455" i="42"/>
  <c r="F455" i="42"/>
  <c r="D455" i="42"/>
  <c r="E455" i="42"/>
  <c r="C455" i="42"/>
  <c r="G456" i="41"/>
  <c r="F456" i="41"/>
  <c r="E456" i="41"/>
  <c r="B457" i="41"/>
  <c r="D456" i="41"/>
  <c r="C456" i="41"/>
  <c r="A456" i="41"/>
  <c r="F459" i="43" l="1"/>
  <c r="E459" i="43"/>
  <c r="D459" i="43"/>
  <c r="C459" i="43"/>
  <c r="G459" i="43"/>
  <c r="A459" i="43"/>
  <c r="B460" i="43"/>
  <c r="C456" i="42"/>
  <c r="B457" i="42"/>
  <c r="A456" i="42"/>
  <c r="G456" i="42"/>
  <c r="E456" i="42"/>
  <c r="F456" i="42"/>
  <c r="D456" i="42"/>
  <c r="C457" i="41"/>
  <c r="B458" i="41"/>
  <c r="A457" i="41"/>
  <c r="G457" i="41"/>
  <c r="F457" i="41"/>
  <c r="E457" i="41"/>
  <c r="D457" i="41"/>
  <c r="G460" i="43" l="1"/>
  <c r="F460" i="43"/>
  <c r="E460" i="43"/>
  <c r="D460" i="43"/>
  <c r="B461" i="43"/>
  <c r="C460" i="43"/>
  <c r="A460" i="43"/>
  <c r="D457" i="42"/>
  <c r="C457" i="42"/>
  <c r="B458" i="42"/>
  <c r="A457" i="42"/>
  <c r="F457" i="42"/>
  <c r="G457" i="42"/>
  <c r="E457" i="42"/>
  <c r="D458" i="41"/>
  <c r="B459" i="41"/>
  <c r="A458" i="41"/>
  <c r="G458" i="41"/>
  <c r="C458" i="41"/>
  <c r="F458" i="41"/>
  <c r="E458" i="41"/>
  <c r="G461" i="43" l="1"/>
  <c r="F461" i="43"/>
  <c r="E461" i="43"/>
  <c r="B462" i="43"/>
  <c r="C461" i="43"/>
  <c r="D461" i="43"/>
  <c r="A461" i="43"/>
  <c r="E458" i="42"/>
  <c r="D458" i="42"/>
  <c r="C458" i="42"/>
  <c r="B459" i="42"/>
  <c r="A458" i="42"/>
  <c r="G458" i="42"/>
  <c r="F458" i="42"/>
  <c r="E459" i="41"/>
  <c r="C459" i="41"/>
  <c r="B460" i="41"/>
  <c r="A459" i="41"/>
  <c r="G459" i="41"/>
  <c r="F459" i="41"/>
  <c r="D459" i="41"/>
  <c r="B463" i="43" l="1"/>
  <c r="A462" i="43"/>
  <c r="G462" i="43"/>
  <c r="F462" i="43"/>
  <c r="D462" i="43"/>
  <c r="E462" i="43"/>
  <c r="C462" i="43"/>
  <c r="F459" i="42"/>
  <c r="E459" i="42"/>
  <c r="D459" i="42"/>
  <c r="C459" i="42"/>
  <c r="A459" i="42"/>
  <c r="B460" i="42"/>
  <c r="G459" i="42"/>
  <c r="F460" i="41"/>
  <c r="D460" i="41"/>
  <c r="C460" i="41"/>
  <c r="B461" i="41"/>
  <c r="A460" i="41"/>
  <c r="G460" i="41"/>
  <c r="E460" i="41"/>
  <c r="B464" i="43" l="1"/>
  <c r="A463" i="43"/>
  <c r="G463" i="43"/>
  <c r="E463" i="43"/>
  <c r="D463" i="43"/>
  <c r="F463" i="43"/>
  <c r="C463" i="43"/>
  <c r="G460" i="42"/>
  <c r="F460" i="42"/>
  <c r="E460" i="42"/>
  <c r="D460" i="42"/>
  <c r="C460" i="42"/>
  <c r="B461" i="42"/>
  <c r="A460" i="42"/>
  <c r="G461" i="41"/>
  <c r="E461" i="41"/>
  <c r="D461" i="41"/>
  <c r="C461" i="41"/>
  <c r="A461" i="41"/>
  <c r="B462" i="41"/>
  <c r="F461" i="41"/>
  <c r="C464" i="43" l="1"/>
  <c r="B465" i="43"/>
  <c r="A464" i="43"/>
  <c r="D464" i="43"/>
  <c r="F464" i="43"/>
  <c r="G464" i="43"/>
  <c r="E464" i="43"/>
  <c r="G461" i="42"/>
  <c r="F461" i="42"/>
  <c r="E461" i="42"/>
  <c r="D461" i="42"/>
  <c r="B462" i="42"/>
  <c r="C461" i="42"/>
  <c r="A461" i="42"/>
  <c r="F462" i="41"/>
  <c r="E462" i="41"/>
  <c r="D462" i="41"/>
  <c r="C462" i="41"/>
  <c r="B463" i="41"/>
  <c r="G462" i="41"/>
  <c r="A462" i="41"/>
  <c r="D465" i="43" l="1"/>
  <c r="C465" i="43"/>
  <c r="B466" i="43"/>
  <c r="A465" i="43"/>
  <c r="G465" i="43"/>
  <c r="F465" i="43"/>
  <c r="E465" i="43"/>
  <c r="B463" i="42"/>
  <c r="A462" i="42"/>
  <c r="G462" i="42"/>
  <c r="F462" i="42"/>
  <c r="E462" i="42"/>
  <c r="C462" i="42"/>
  <c r="D462" i="42"/>
  <c r="B464" i="41"/>
  <c r="A463" i="41"/>
  <c r="G463" i="41"/>
  <c r="F463" i="41"/>
  <c r="E463" i="41"/>
  <c r="D463" i="41"/>
  <c r="C463" i="41"/>
  <c r="E466" i="43" l="1"/>
  <c r="D466" i="43"/>
  <c r="C466" i="43"/>
  <c r="F466" i="43"/>
  <c r="A466" i="43"/>
  <c r="B467" i="43"/>
  <c r="G466" i="43"/>
  <c r="B464" i="42"/>
  <c r="A463" i="42"/>
  <c r="G463" i="42"/>
  <c r="F463" i="42"/>
  <c r="D463" i="42"/>
  <c r="E463" i="42"/>
  <c r="C463" i="42"/>
  <c r="G464" i="41"/>
  <c r="F464" i="41"/>
  <c r="E464" i="41"/>
  <c r="C464" i="41"/>
  <c r="A464" i="41"/>
  <c r="D464" i="41"/>
  <c r="B465" i="41"/>
  <c r="F467" i="43" l="1"/>
  <c r="E467" i="43"/>
  <c r="D467" i="43"/>
  <c r="C467" i="43"/>
  <c r="B468" i="43"/>
  <c r="A467" i="43"/>
  <c r="G467" i="43"/>
  <c r="C464" i="42"/>
  <c r="B465" i="42"/>
  <c r="A464" i="42"/>
  <c r="G464" i="42"/>
  <c r="E464" i="42"/>
  <c r="F464" i="42"/>
  <c r="D464" i="42"/>
  <c r="C465" i="41"/>
  <c r="B466" i="41"/>
  <c r="A465" i="41"/>
  <c r="G465" i="41"/>
  <c r="F465" i="41"/>
  <c r="E465" i="41"/>
  <c r="D465" i="41"/>
  <c r="G468" i="43" l="1"/>
  <c r="F468" i="43"/>
  <c r="E468" i="43"/>
  <c r="D468" i="43"/>
  <c r="A468" i="43"/>
  <c r="B469" i="43"/>
  <c r="C468" i="43"/>
  <c r="D465" i="42"/>
  <c r="C465" i="42"/>
  <c r="B466" i="42"/>
  <c r="A465" i="42"/>
  <c r="F465" i="42"/>
  <c r="E465" i="42"/>
  <c r="G465" i="42"/>
  <c r="D466" i="41"/>
  <c r="B467" i="41"/>
  <c r="A466" i="41"/>
  <c r="G466" i="41"/>
  <c r="F466" i="41"/>
  <c r="C466" i="41"/>
  <c r="E466" i="41"/>
  <c r="G469" i="43" l="1"/>
  <c r="F469" i="43"/>
  <c r="E469" i="43"/>
  <c r="A469" i="43"/>
  <c r="C469" i="43"/>
  <c r="B470" i="43"/>
  <c r="D469" i="43"/>
  <c r="E466" i="42"/>
  <c r="D466" i="42"/>
  <c r="C466" i="42"/>
  <c r="B467" i="42"/>
  <c r="A466" i="42"/>
  <c r="G466" i="42"/>
  <c r="F466" i="42"/>
  <c r="E467" i="41"/>
  <c r="C467" i="41"/>
  <c r="B468" i="41"/>
  <c r="A467" i="41"/>
  <c r="D467" i="41"/>
  <c r="G467" i="41"/>
  <c r="F467" i="41"/>
  <c r="B471" i="43" l="1"/>
  <c r="A470" i="43"/>
  <c r="G470" i="43"/>
  <c r="F470" i="43"/>
  <c r="D470" i="43"/>
  <c r="C470" i="43"/>
  <c r="E470" i="43"/>
  <c r="F467" i="42"/>
  <c r="E467" i="42"/>
  <c r="D467" i="42"/>
  <c r="C467" i="42"/>
  <c r="B468" i="42"/>
  <c r="G467" i="42"/>
  <c r="A467" i="42"/>
  <c r="F468" i="41"/>
  <c r="D468" i="41"/>
  <c r="C468" i="41"/>
  <c r="B469" i="41"/>
  <c r="A468" i="41"/>
  <c r="G468" i="41"/>
  <c r="E468" i="41"/>
  <c r="B472" i="43" l="1"/>
  <c r="A471" i="43"/>
  <c r="G471" i="43"/>
  <c r="C471" i="43"/>
  <c r="E471" i="43"/>
  <c r="F471" i="43"/>
  <c r="D471" i="43"/>
  <c r="G468" i="42"/>
  <c r="F468" i="42"/>
  <c r="E468" i="42"/>
  <c r="D468" i="42"/>
  <c r="C468" i="42"/>
  <c r="B469" i="42"/>
  <c r="A468" i="42"/>
  <c r="G469" i="41"/>
  <c r="E469" i="41"/>
  <c r="D469" i="41"/>
  <c r="C469" i="41"/>
  <c r="B470" i="41"/>
  <c r="F469" i="41"/>
  <c r="A469" i="41"/>
  <c r="C472" i="43" l="1"/>
  <c r="B473" i="43"/>
  <c r="A472" i="43"/>
  <c r="F472" i="43"/>
  <c r="E472" i="43"/>
  <c r="D472" i="43"/>
  <c r="G472" i="43"/>
  <c r="G469" i="42"/>
  <c r="F469" i="42"/>
  <c r="E469" i="42"/>
  <c r="D469" i="42"/>
  <c r="C469" i="42"/>
  <c r="B470" i="42"/>
  <c r="A469" i="42"/>
  <c r="F470" i="41"/>
  <c r="E470" i="41"/>
  <c r="D470" i="41"/>
  <c r="C470" i="41"/>
  <c r="G470" i="41"/>
  <c r="A470" i="41"/>
  <c r="B471" i="41"/>
  <c r="D473" i="43" l="1"/>
  <c r="C473" i="43"/>
  <c r="B474" i="43"/>
  <c r="A473" i="43"/>
  <c r="E473" i="43"/>
  <c r="G473" i="43"/>
  <c r="F473" i="43"/>
  <c r="B471" i="42"/>
  <c r="A470" i="42"/>
  <c r="G470" i="42"/>
  <c r="F470" i="42"/>
  <c r="E470" i="42"/>
  <c r="C470" i="42"/>
  <c r="D470" i="42"/>
  <c r="B472" i="41"/>
  <c r="A471" i="41"/>
  <c r="G471" i="41"/>
  <c r="F471" i="41"/>
  <c r="E471" i="41"/>
  <c r="D471" i="41"/>
  <c r="C471" i="41"/>
  <c r="E474" i="43" l="1"/>
  <c r="D474" i="43"/>
  <c r="C474" i="43"/>
  <c r="G474" i="43"/>
  <c r="B475" i="43"/>
  <c r="F474" i="43"/>
  <c r="A474" i="43"/>
  <c r="B472" i="42"/>
  <c r="A471" i="42"/>
  <c r="G471" i="42"/>
  <c r="F471" i="42"/>
  <c r="D471" i="42"/>
  <c r="E471" i="42"/>
  <c r="C471" i="42"/>
  <c r="G472" i="41"/>
  <c r="F472" i="41"/>
  <c r="E472" i="41"/>
  <c r="B473" i="41"/>
  <c r="D472" i="41"/>
  <c r="C472" i="41"/>
  <c r="A472" i="41"/>
  <c r="F475" i="43" l="1"/>
  <c r="E475" i="43"/>
  <c r="D475" i="43"/>
  <c r="C475" i="43"/>
  <c r="G475" i="43"/>
  <c r="A475" i="43"/>
  <c r="B476" i="43"/>
  <c r="C472" i="42"/>
  <c r="B473" i="42"/>
  <c r="A472" i="42"/>
  <c r="G472" i="42"/>
  <c r="E472" i="42"/>
  <c r="F472" i="42"/>
  <c r="D472" i="42"/>
  <c r="C473" i="41"/>
  <c r="B474" i="41"/>
  <c r="A473" i="41"/>
  <c r="G473" i="41"/>
  <c r="F473" i="41"/>
  <c r="E473" i="41"/>
  <c r="D473" i="41"/>
  <c r="G476" i="43" l="1"/>
  <c r="F476" i="43"/>
  <c r="E476" i="43"/>
  <c r="D476" i="43"/>
  <c r="B477" i="43"/>
  <c r="C476" i="43"/>
  <c r="A476" i="43"/>
  <c r="D473" i="42"/>
  <c r="C473" i="42"/>
  <c r="B474" i="42"/>
  <c r="A473" i="42"/>
  <c r="F473" i="42"/>
  <c r="G473" i="42"/>
  <c r="E473" i="42"/>
  <c r="E474" i="41"/>
  <c r="D474" i="41"/>
  <c r="B475" i="41"/>
  <c r="A474" i="41"/>
  <c r="G474" i="41"/>
  <c r="F474" i="41"/>
  <c r="C474" i="41"/>
  <c r="G477" i="43" l="1"/>
  <c r="F477" i="43"/>
  <c r="E477" i="43"/>
  <c r="B478" i="43"/>
  <c r="C477" i="43"/>
  <c r="D477" i="43"/>
  <c r="A477" i="43"/>
  <c r="E474" i="42"/>
  <c r="D474" i="42"/>
  <c r="C474" i="42"/>
  <c r="B475" i="42"/>
  <c r="A474" i="42"/>
  <c r="G474" i="42"/>
  <c r="F474" i="42"/>
  <c r="F475" i="41"/>
  <c r="E475" i="41"/>
  <c r="D475" i="41"/>
  <c r="C475" i="41"/>
  <c r="B476" i="41"/>
  <c r="A475" i="41"/>
  <c r="G475" i="41"/>
  <c r="B479" i="43" l="1"/>
  <c r="A478" i="43"/>
  <c r="G478" i="43"/>
  <c r="F478" i="43"/>
  <c r="D478" i="43"/>
  <c r="E478" i="43"/>
  <c r="C478" i="43"/>
  <c r="F475" i="42"/>
  <c r="E475" i="42"/>
  <c r="D475" i="42"/>
  <c r="C475" i="42"/>
  <c r="B476" i="42"/>
  <c r="G475" i="42"/>
  <c r="A475" i="42"/>
  <c r="G476" i="41"/>
  <c r="F476" i="41"/>
  <c r="E476" i="41"/>
  <c r="D476" i="41"/>
  <c r="C476" i="41"/>
  <c r="B477" i="41"/>
  <c r="A476" i="41"/>
  <c r="B480" i="43" l="1"/>
  <c r="A479" i="43"/>
  <c r="G479" i="43"/>
  <c r="E479" i="43"/>
  <c r="D479" i="43"/>
  <c r="F479" i="43"/>
  <c r="C479" i="43"/>
  <c r="G476" i="42"/>
  <c r="F476" i="42"/>
  <c r="E476" i="42"/>
  <c r="D476" i="42"/>
  <c r="C476" i="42"/>
  <c r="B477" i="42"/>
  <c r="A476" i="42"/>
  <c r="G477" i="41"/>
  <c r="F477" i="41"/>
  <c r="E477" i="41"/>
  <c r="D477" i="41"/>
  <c r="C477" i="41"/>
  <c r="B478" i="41"/>
  <c r="A477" i="41"/>
  <c r="C480" i="43" l="1"/>
  <c r="B481" i="43"/>
  <c r="A480" i="43"/>
  <c r="D480" i="43"/>
  <c r="F480" i="43"/>
  <c r="G480" i="43"/>
  <c r="E480" i="43"/>
  <c r="G477" i="42"/>
  <c r="F477" i="42"/>
  <c r="E477" i="42"/>
  <c r="D477" i="42"/>
  <c r="C477" i="42"/>
  <c r="A477" i="42"/>
  <c r="B478" i="42"/>
  <c r="B479" i="41"/>
  <c r="A478" i="41"/>
  <c r="G478" i="41"/>
  <c r="F478" i="41"/>
  <c r="E478" i="41"/>
  <c r="D478" i="41"/>
  <c r="C478" i="41"/>
  <c r="D481" i="43" l="1"/>
  <c r="C481" i="43"/>
  <c r="B482" i="43"/>
  <c r="A481" i="43"/>
  <c r="G481" i="43"/>
  <c r="F481" i="43"/>
  <c r="E481" i="43"/>
  <c r="B479" i="42"/>
  <c r="A478" i="42"/>
  <c r="G478" i="42"/>
  <c r="F478" i="42"/>
  <c r="E478" i="42"/>
  <c r="C478" i="42"/>
  <c r="D478" i="42"/>
  <c r="B480" i="41"/>
  <c r="A479" i="41"/>
  <c r="G479" i="41"/>
  <c r="F479" i="41"/>
  <c r="E479" i="41"/>
  <c r="D479" i="41"/>
  <c r="C479" i="41"/>
  <c r="E482" i="43" l="1"/>
  <c r="D482" i="43"/>
  <c r="C482" i="43"/>
  <c r="F482" i="43"/>
  <c r="B483" i="43"/>
  <c r="G482" i="43"/>
  <c r="A482" i="43"/>
  <c r="B480" i="42"/>
  <c r="A479" i="42"/>
  <c r="G479" i="42"/>
  <c r="F479" i="42"/>
  <c r="D479" i="42"/>
  <c r="E479" i="42"/>
  <c r="C479" i="42"/>
  <c r="C480" i="41"/>
  <c r="B481" i="41"/>
  <c r="A480" i="41"/>
  <c r="G480" i="41"/>
  <c r="F480" i="41"/>
  <c r="E480" i="41"/>
  <c r="D480" i="41"/>
  <c r="F483" i="43" l="1"/>
  <c r="E483" i="43"/>
  <c r="D483" i="43"/>
  <c r="C483" i="43"/>
  <c r="B484" i="43"/>
  <c r="A483" i="43"/>
  <c r="G483" i="43"/>
  <c r="C480" i="42"/>
  <c r="B481" i="42"/>
  <c r="A480" i="42"/>
  <c r="G480" i="42"/>
  <c r="E480" i="42"/>
  <c r="F480" i="42"/>
  <c r="D480" i="42"/>
  <c r="D481" i="41"/>
  <c r="C481" i="41"/>
  <c r="B482" i="41"/>
  <c r="A481" i="41"/>
  <c r="G481" i="41"/>
  <c r="F481" i="41"/>
  <c r="E481" i="41"/>
  <c r="G484" i="43" l="1"/>
  <c r="F484" i="43"/>
  <c r="E484" i="43"/>
  <c r="D484" i="43"/>
  <c r="A484" i="43"/>
  <c r="C484" i="43"/>
  <c r="B485" i="43"/>
  <c r="D481" i="42"/>
  <c r="C481" i="42"/>
  <c r="B482" i="42"/>
  <c r="A481" i="42"/>
  <c r="F481" i="42"/>
  <c r="G481" i="42"/>
  <c r="E481" i="42"/>
  <c r="E482" i="41"/>
  <c r="D482" i="41"/>
  <c r="C482" i="41"/>
  <c r="B483" i="41"/>
  <c r="A482" i="41"/>
  <c r="G482" i="41"/>
  <c r="F482" i="41"/>
  <c r="G485" i="43" l="1"/>
  <c r="F485" i="43"/>
  <c r="E485" i="43"/>
  <c r="A485" i="43"/>
  <c r="C485" i="43"/>
  <c r="D485" i="43"/>
  <c r="B486" i="43"/>
  <c r="E482" i="42"/>
  <c r="D482" i="42"/>
  <c r="C482" i="42"/>
  <c r="B483" i="42"/>
  <c r="A482" i="42"/>
  <c r="G482" i="42"/>
  <c r="F482" i="42"/>
  <c r="F483" i="41"/>
  <c r="E483" i="41"/>
  <c r="D483" i="41"/>
  <c r="C483" i="41"/>
  <c r="B484" i="41"/>
  <c r="A483" i="41"/>
  <c r="G483" i="41"/>
  <c r="B487" i="43" l="1"/>
  <c r="A486" i="43"/>
  <c r="G486" i="43"/>
  <c r="F486" i="43"/>
  <c r="D486" i="43"/>
  <c r="C486" i="43"/>
  <c r="E486" i="43"/>
  <c r="F483" i="42"/>
  <c r="E483" i="42"/>
  <c r="D483" i="42"/>
  <c r="C483" i="42"/>
  <c r="A483" i="42"/>
  <c r="B484" i="42"/>
  <c r="G483" i="42"/>
  <c r="G484" i="41"/>
  <c r="F484" i="41"/>
  <c r="E484" i="41"/>
  <c r="D484" i="41"/>
  <c r="C484" i="41"/>
  <c r="B485" i="41"/>
  <c r="A484" i="41"/>
  <c r="B488" i="43" l="1"/>
  <c r="A487" i="43"/>
  <c r="G487" i="43"/>
  <c r="C487" i="43"/>
  <c r="E487" i="43"/>
  <c r="F487" i="43"/>
  <c r="D487" i="43"/>
  <c r="G484" i="42"/>
  <c r="F484" i="42"/>
  <c r="E484" i="42"/>
  <c r="D484" i="42"/>
  <c r="C484" i="42"/>
  <c r="B485" i="42"/>
  <c r="A484" i="42"/>
  <c r="G485" i="41"/>
  <c r="F485" i="41"/>
  <c r="E485" i="41"/>
  <c r="D485" i="41"/>
  <c r="C485" i="41"/>
  <c r="B486" i="41"/>
  <c r="A485" i="41"/>
  <c r="C488" i="43" l="1"/>
  <c r="B489" i="43"/>
  <c r="A488" i="43"/>
  <c r="F488" i="43"/>
  <c r="E488" i="43"/>
  <c r="G488" i="43"/>
  <c r="D488" i="43"/>
  <c r="G485" i="42"/>
  <c r="F485" i="42"/>
  <c r="E485" i="42"/>
  <c r="D485" i="42"/>
  <c r="B486" i="42"/>
  <c r="C485" i="42"/>
  <c r="A485" i="42"/>
  <c r="B487" i="41"/>
  <c r="A486" i="41"/>
  <c r="G486" i="41"/>
  <c r="F486" i="41"/>
  <c r="E486" i="41"/>
  <c r="D486" i="41"/>
  <c r="C486" i="41"/>
  <c r="D489" i="43" l="1"/>
  <c r="C489" i="43"/>
  <c r="B490" i="43"/>
  <c r="A489" i="43"/>
  <c r="E489" i="43"/>
  <c r="G489" i="43"/>
  <c r="F489" i="43"/>
  <c r="B487" i="42"/>
  <c r="A486" i="42"/>
  <c r="G486" i="42"/>
  <c r="F486" i="42"/>
  <c r="E486" i="42"/>
  <c r="C486" i="42"/>
  <c r="D486" i="42"/>
  <c r="B488" i="41"/>
  <c r="A487" i="41"/>
  <c r="G487" i="41"/>
  <c r="F487" i="41"/>
  <c r="E487" i="41"/>
  <c r="D487" i="41"/>
  <c r="C487" i="41"/>
  <c r="E490" i="43" l="1"/>
  <c r="D490" i="43"/>
  <c r="C490" i="43"/>
  <c r="G490" i="43"/>
  <c r="A490" i="43"/>
  <c r="B491" i="43"/>
  <c r="F490" i="43"/>
  <c r="B488" i="42"/>
  <c r="A487" i="42"/>
  <c r="G487" i="42"/>
  <c r="F487" i="42"/>
  <c r="D487" i="42"/>
  <c r="E487" i="42"/>
  <c r="C487" i="42"/>
  <c r="C488" i="41"/>
  <c r="B489" i="41"/>
  <c r="A488" i="41"/>
  <c r="G488" i="41"/>
  <c r="F488" i="41"/>
  <c r="E488" i="41"/>
  <c r="D488" i="41"/>
  <c r="F491" i="43" l="1"/>
  <c r="E491" i="43"/>
  <c r="D491" i="43"/>
  <c r="C491" i="43"/>
  <c r="G491" i="43"/>
  <c r="A491" i="43"/>
  <c r="B492" i="43"/>
  <c r="C488" i="42"/>
  <c r="B489" i="42"/>
  <c r="A488" i="42"/>
  <c r="G488" i="42"/>
  <c r="E488" i="42"/>
  <c r="F488" i="42"/>
  <c r="D488" i="42"/>
  <c r="D489" i="41"/>
  <c r="C489" i="41"/>
  <c r="B490" i="41"/>
  <c r="A489" i="41"/>
  <c r="G489" i="41"/>
  <c r="F489" i="41"/>
  <c r="E489" i="41"/>
  <c r="G492" i="43" l="1"/>
  <c r="F492" i="43"/>
  <c r="E492" i="43"/>
  <c r="D492" i="43"/>
  <c r="B493" i="43"/>
  <c r="C492" i="43"/>
  <c r="A492" i="43"/>
  <c r="D489" i="42"/>
  <c r="C489" i="42"/>
  <c r="B490" i="42"/>
  <c r="A489" i="42"/>
  <c r="F489" i="42"/>
  <c r="G489" i="42"/>
  <c r="E489" i="42"/>
  <c r="E490" i="41"/>
  <c r="D490" i="41"/>
  <c r="C490" i="41"/>
  <c r="B491" i="41"/>
  <c r="A490" i="41"/>
  <c r="G490" i="41"/>
  <c r="F490" i="41"/>
  <c r="G493" i="43" l="1"/>
  <c r="F493" i="43"/>
  <c r="E493" i="43"/>
  <c r="D493" i="43"/>
  <c r="C493" i="43"/>
  <c r="B494" i="43"/>
  <c r="A493" i="43"/>
  <c r="E490" i="42"/>
  <c r="D490" i="42"/>
  <c r="C490" i="42"/>
  <c r="B491" i="42"/>
  <c r="A490" i="42"/>
  <c r="G490" i="42"/>
  <c r="F490" i="42"/>
  <c r="F491" i="41"/>
  <c r="E491" i="41"/>
  <c r="D491" i="41"/>
  <c r="C491" i="41"/>
  <c r="B492" i="41"/>
  <c r="A491" i="41"/>
  <c r="G491" i="41"/>
  <c r="B495" i="43" l="1"/>
  <c r="A494" i="43"/>
  <c r="G494" i="43"/>
  <c r="F494" i="43"/>
  <c r="E494" i="43"/>
  <c r="C494" i="43"/>
  <c r="D494" i="43"/>
  <c r="F491" i="42"/>
  <c r="E491" i="42"/>
  <c r="D491" i="42"/>
  <c r="C491" i="42"/>
  <c r="A491" i="42"/>
  <c r="B492" i="42"/>
  <c r="G491" i="42"/>
  <c r="G492" i="41"/>
  <c r="F492" i="41"/>
  <c r="E492" i="41"/>
  <c r="D492" i="41"/>
  <c r="C492" i="41"/>
  <c r="B493" i="41"/>
  <c r="A492" i="41"/>
  <c r="B496" i="43" l="1"/>
  <c r="A495" i="43"/>
  <c r="G495" i="43"/>
  <c r="F495" i="43"/>
  <c r="C495" i="43"/>
  <c r="D495" i="43"/>
  <c r="E495" i="43"/>
  <c r="G492" i="42"/>
  <c r="F492" i="42"/>
  <c r="E492" i="42"/>
  <c r="D492" i="42"/>
  <c r="C492" i="42"/>
  <c r="B493" i="42"/>
  <c r="A492" i="42"/>
  <c r="G493" i="41"/>
  <c r="F493" i="41"/>
  <c r="E493" i="41"/>
  <c r="D493" i="41"/>
  <c r="C493" i="41"/>
  <c r="B494" i="41"/>
  <c r="A493" i="41"/>
  <c r="C496" i="43" l="1"/>
  <c r="B497" i="43"/>
  <c r="A496" i="43"/>
  <c r="G496" i="43"/>
  <c r="E496" i="43"/>
  <c r="D496" i="43"/>
  <c r="F496" i="43"/>
  <c r="G493" i="42"/>
  <c r="F493" i="42"/>
  <c r="E493" i="42"/>
  <c r="D493" i="42"/>
  <c r="B494" i="42"/>
  <c r="C493" i="42"/>
  <c r="A493" i="42"/>
  <c r="B495" i="41"/>
  <c r="A494" i="41"/>
  <c r="G494" i="41"/>
  <c r="F494" i="41"/>
  <c r="E494" i="41"/>
  <c r="D494" i="41"/>
  <c r="C494" i="41"/>
  <c r="D497" i="43" l="1"/>
  <c r="C497" i="43"/>
  <c r="B498" i="43"/>
  <c r="A497" i="43"/>
  <c r="E497" i="43"/>
  <c r="G497" i="43"/>
  <c r="F497" i="43"/>
  <c r="B495" i="42"/>
  <c r="A494" i="42"/>
  <c r="G494" i="42"/>
  <c r="F494" i="42"/>
  <c r="E494" i="42"/>
  <c r="C494" i="42"/>
  <c r="D494" i="42"/>
  <c r="B496" i="41"/>
  <c r="A495" i="41"/>
  <c r="G495" i="41"/>
  <c r="F495" i="41"/>
  <c r="E495" i="41"/>
  <c r="D495" i="41"/>
  <c r="C495" i="41"/>
  <c r="E498" i="43" l="1"/>
  <c r="D498" i="43"/>
  <c r="C498" i="43"/>
  <c r="B499" i="43"/>
  <c r="A498" i="43"/>
  <c r="G498" i="43"/>
  <c r="F498" i="43"/>
  <c r="B496" i="42"/>
  <c r="A495" i="42"/>
  <c r="G495" i="42"/>
  <c r="F495" i="42"/>
  <c r="D495" i="42"/>
  <c r="E495" i="42"/>
  <c r="C495" i="42"/>
  <c r="C496" i="41"/>
  <c r="B497" i="41"/>
  <c r="A496" i="41"/>
  <c r="G496" i="41"/>
  <c r="F496" i="41"/>
  <c r="E496" i="41"/>
  <c r="D496" i="41"/>
  <c r="F499" i="43" l="1"/>
  <c r="E499" i="43"/>
  <c r="D499" i="43"/>
  <c r="C499" i="43"/>
  <c r="B500" i="43"/>
  <c r="G499" i="43"/>
  <c r="A499" i="43"/>
  <c r="C496" i="42"/>
  <c r="B497" i="42"/>
  <c r="A496" i="42"/>
  <c r="G496" i="42"/>
  <c r="E496" i="42"/>
  <c r="F496" i="42"/>
  <c r="D496" i="42"/>
  <c r="D497" i="41"/>
  <c r="C497" i="41"/>
  <c r="B498" i="41"/>
  <c r="A497" i="41"/>
  <c r="G497" i="41"/>
  <c r="F497" i="41"/>
  <c r="E497" i="41"/>
  <c r="G500" i="43" l="1"/>
  <c r="F500" i="43"/>
  <c r="E500" i="43"/>
  <c r="D500" i="43"/>
  <c r="C500" i="43"/>
  <c r="A500" i="43"/>
  <c r="D497" i="42"/>
  <c r="C497" i="42"/>
  <c r="B498" i="42"/>
  <c r="A497" i="42"/>
  <c r="F497" i="42"/>
  <c r="G497" i="42"/>
  <c r="E497" i="42"/>
  <c r="E498" i="41"/>
  <c r="D498" i="41"/>
  <c r="C498" i="41"/>
  <c r="B499" i="41"/>
  <c r="A498" i="41"/>
  <c r="G498" i="41"/>
  <c r="F498" i="41"/>
  <c r="E498" i="42" l="1"/>
  <c r="D498" i="42"/>
  <c r="C498" i="42"/>
  <c r="B499" i="42"/>
  <c r="A498" i="42"/>
  <c r="G498" i="42"/>
  <c r="F498" i="42"/>
  <c r="F499" i="41"/>
  <c r="E499" i="41"/>
  <c r="D499" i="41"/>
  <c r="C499" i="41"/>
  <c r="B500" i="41"/>
  <c r="A499" i="41"/>
  <c r="G499" i="41"/>
  <c r="F499" i="42" l="1"/>
  <c r="E499" i="42"/>
  <c r="D499" i="42"/>
  <c r="C499" i="42"/>
  <c r="B500" i="42"/>
  <c r="G499" i="42"/>
  <c r="A499" i="42"/>
  <c r="G500" i="41"/>
  <c r="F500" i="41"/>
  <c r="E500" i="41"/>
  <c r="D500" i="41"/>
  <c r="C500" i="41"/>
  <c r="A500" i="41"/>
  <c r="G500" i="42" l="1"/>
  <c r="F500" i="42"/>
  <c r="E500" i="42"/>
  <c r="D500" i="42"/>
  <c r="C500" i="42"/>
  <c r="A500" i="42"/>
  <c r="F4" i="40" l="1"/>
  <c r="B17" i="40"/>
  <c r="B18" i="40" s="1"/>
  <c r="L9" i="40"/>
  <c r="M8" i="40"/>
  <c r="D8" i="40"/>
  <c r="D9" i="40" s="1"/>
  <c r="B19" i="40" l="1"/>
  <c r="M7" i="40"/>
  <c r="M5" i="40"/>
  <c r="M4" i="40"/>
  <c r="A17" i="40"/>
  <c r="A18" i="40" s="1"/>
  <c r="M6" i="40"/>
  <c r="E10" i="40" s="1"/>
  <c r="E12" i="40" l="1"/>
  <c r="E11" i="40"/>
  <c r="E19" i="40" s="1"/>
  <c r="A19" i="40"/>
  <c r="B20" i="40"/>
  <c r="A20" i="40" l="1"/>
  <c r="B21" i="40"/>
  <c r="E20" i="40"/>
  <c r="D20" i="40"/>
  <c r="E18" i="40"/>
  <c r="D18" i="40"/>
  <c r="F18" i="40" s="1"/>
  <c r="C17" i="40"/>
  <c r="D17" i="40"/>
  <c r="E17" i="40"/>
  <c r="D19" i="40"/>
  <c r="F19" i="40" s="1"/>
  <c r="F20" i="40" l="1"/>
  <c r="D21" i="40"/>
  <c r="F21" i="40" s="1"/>
  <c r="A21" i="40"/>
  <c r="B22" i="40"/>
  <c r="E21" i="40"/>
  <c r="F17" i="40"/>
  <c r="F18" i="12" s="1"/>
  <c r="E18" i="12" s="1"/>
  <c r="G17" i="40"/>
  <c r="C18" i="40" s="1"/>
  <c r="G18" i="40" s="1"/>
  <c r="C19" i="40" s="1"/>
  <c r="G19" i="40" s="1"/>
  <c r="C20" i="40" s="1"/>
  <c r="G20" i="40" s="1"/>
  <c r="C21" i="40" s="1"/>
  <c r="G21" i="40" s="1"/>
  <c r="B23" i="40" l="1"/>
  <c r="D22" i="40"/>
  <c r="F22" i="40" s="1"/>
  <c r="E22" i="40"/>
  <c r="C22" i="40"/>
  <c r="G22" i="40" s="1"/>
  <c r="A22" i="40"/>
  <c r="D23" i="40" l="1"/>
  <c r="F23" i="40" s="1"/>
  <c r="E23" i="40"/>
  <c r="C23" i="40"/>
  <c r="G23" i="40" s="1"/>
  <c r="A23" i="40"/>
  <c r="B24" i="40"/>
  <c r="B25" i="40" l="1"/>
  <c r="D24" i="40"/>
  <c r="F24" i="40" s="1"/>
  <c r="C24" i="40"/>
  <c r="G24" i="40" s="1"/>
  <c r="A24" i="40"/>
  <c r="E24" i="40"/>
  <c r="B26" i="40" l="1"/>
  <c r="E25" i="40"/>
  <c r="D25" i="40"/>
  <c r="C25" i="40"/>
  <c r="A25" i="40"/>
  <c r="G25" i="40" l="1"/>
  <c r="F25" i="40"/>
  <c r="E26" i="40"/>
  <c r="B27" i="40"/>
  <c r="A26" i="40"/>
  <c r="C26" i="40"/>
  <c r="G26" i="40" s="1"/>
  <c r="D26" i="40"/>
  <c r="F26" i="40" s="1"/>
  <c r="B28" i="40" l="1"/>
  <c r="E27" i="40"/>
  <c r="D27" i="40"/>
  <c r="C27" i="40"/>
  <c r="A27" i="40"/>
  <c r="G27" i="40" l="1"/>
  <c r="C28" i="40" s="1"/>
  <c r="G28" i="40" s="1"/>
  <c r="F27" i="40"/>
  <c r="E28" i="40"/>
  <c r="D28" i="40"/>
  <c r="F28" i="40" s="1"/>
  <c r="B29" i="40"/>
  <c r="A28" i="40"/>
  <c r="E29" i="40" l="1"/>
  <c r="C29" i="40"/>
  <c r="A29" i="40"/>
  <c r="D29" i="40"/>
  <c r="F29" i="40" s="1"/>
  <c r="B30" i="40"/>
  <c r="G29" i="40"/>
  <c r="C30" i="40" l="1"/>
  <c r="A30" i="40"/>
  <c r="B31" i="40"/>
  <c r="E30" i="40"/>
  <c r="G30" i="40" s="1"/>
  <c r="D30" i="40"/>
  <c r="F30" i="40" s="1"/>
  <c r="C31" i="40" l="1"/>
  <c r="E31" i="40"/>
  <c r="G31" i="40" s="1"/>
  <c r="B32" i="40"/>
  <c r="D31" i="40"/>
  <c r="A31" i="40"/>
  <c r="F31" i="40" l="1"/>
  <c r="A32" i="40"/>
  <c r="B33" i="40"/>
  <c r="E32" i="40"/>
  <c r="D32" i="40"/>
  <c r="C32" i="40"/>
  <c r="F32" i="40" l="1"/>
  <c r="G32" i="40"/>
  <c r="C33" i="40" s="1"/>
  <c r="G33" i="40" s="1"/>
  <c r="D33" i="40"/>
  <c r="F33" i="40" s="1"/>
  <c r="A33" i="40"/>
  <c r="E33" i="40"/>
  <c r="B34" i="40"/>
  <c r="B35" i="40" l="1"/>
  <c r="A34" i="40"/>
  <c r="E34" i="40"/>
  <c r="D34" i="40"/>
  <c r="F34" i="40" s="1"/>
  <c r="C34" i="40"/>
  <c r="G34" i="40" s="1"/>
  <c r="D35" i="40" l="1"/>
  <c r="B36" i="40"/>
  <c r="C35" i="40"/>
  <c r="A35" i="40"/>
  <c r="E35" i="40"/>
  <c r="F35" i="40" s="1"/>
  <c r="G35" i="40" l="1"/>
  <c r="C36" i="40" s="1"/>
  <c r="G36" i="40" s="1"/>
  <c r="B37" i="40"/>
  <c r="D36" i="40"/>
  <c r="F36" i="40" s="1"/>
  <c r="E36" i="40"/>
  <c r="A36" i="40"/>
  <c r="B38" i="40" l="1"/>
  <c r="E37" i="40"/>
  <c r="D37" i="40"/>
  <c r="F37" i="40" s="1"/>
  <c r="C37" i="40"/>
  <c r="A37" i="40"/>
  <c r="G37" i="40"/>
  <c r="E38" i="40" l="1"/>
  <c r="D38" i="40"/>
  <c r="F38" i="40" s="1"/>
  <c r="A38" i="40"/>
  <c r="B39" i="40"/>
  <c r="C38" i="40"/>
  <c r="G38" i="40" s="1"/>
  <c r="E39" i="40" l="1"/>
  <c r="D39" i="40"/>
  <c r="F39" i="40" s="1"/>
  <c r="C39" i="40"/>
  <c r="G39" i="40" s="1"/>
  <c r="A39" i="40"/>
  <c r="B40" i="40"/>
  <c r="E40" i="40" l="1"/>
  <c r="G40" i="40" s="1"/>
  <c r="C40" i="40"/>
  <c r="D40" i="40"/>
  <c r="F40" i="40" s="1"/>
  <c r="A40" i="40"/>
  <c r="B41" i="40"/>
  <c r="E41" i="40" l="1"/>
  <c r="B42" i="40"/>
  <c r="D41" i="40"/>
  <c r="F41" i="40" s="1"/>
  <c r="C41" i="40"/>
  <c r="G41" i="40" s="1"/>
  <c r="A41" i="40"/>
  <c r="C42" i="40" l="1"/>
  <c r="A42" i="40"/>
  <c r="B43" i="40"/>
  <c r="E42" i="40"/>
  <c r="G42" i="40" s="1"/>
  <c r="D42" i="40"/>
  <c r="F42" i="40" s="1"/>
  <c r="C43" i="40" l="1"/>
  <c r="A43" i="40"/>
  <c r="D43" i="40"/>
  <c r="F43" i="40" s="1"/>
  <c r="E43" i="40"/>
  <c r="G43" i="40" s="1"/>
  <c r="B44" i="40"/>
  <c r="A44" i="40" l="1"/>
  <c r="D44" i="40"/>
  <c r="C44" i="40"/>
  <c r="B45" i="40"/>
  <c r="E44" i="40"/>
  <c r="F44" i="40" s="1"/>
  <c r="G44" i="40" l="1"/>
  <c r="D45" i="40"/>
  <c r="F45" i="40" s="1"/>
  <c r="A45" i="40"/>
  <c r="C45" i="40"/>
  <c r="B46" i="40"/>
  <c r="E45" i="40"/>
  <c r="G45" i="40" s="1"/>
  <c r="B47" i="40" l="1"/>
  <c r="E46" i="40"/>
  <c r="D46" i="40"/>
  <c r="F46" i="40" s="1"/>
  <c r="C46" i="40"/>
  <c r="G46" i="40" s="1"/>
  <c r="A46" i="40"/>
  <c r="D47" i="40" l="1"/>
  <c r="F47" i="40" s="1"/>
  <c r="C47" i="40"/>
  <c r="A47" i="40"/>
  <c r="E47" i="40"/>
  <c r="G47" i="40" s="1"/>
  <c r="B48" i="40"/>
  <c r="B49" i="40" l="1"/>
  <c r="D48" i="40"/>
  <c r="A48" i="40"/>
  <c r="E48" i="40"/>
  <c r="C48" i="40"/>
  <c r="G48" i="40" l="1"/>
  <c r="F48" i="40"/>
  <c r="B50" i="40"/>
  <c r="E49" i="40"/>
  <c r="A49" i="40"/>
  <c r="D49" i="40"/>
  <c r="F49" i="40" s="1"/>
  <c r="C49" i="40"/>
  <c r="G49" i="40" s="1"/>
  <c r="E50" i="40" l="1"/>
  <c r="B51" i="40"/>
  <c r="C50" i="40"/>
  <c r="G50" i="40" s="1"/>
  <c r="A50" i="40"/>
  <c r="D50" i="40"/>
  <c r="F50" i="40" s="1"/>
  <c r="B52" i="40" l="1"/>
  <c r="C51" i="40"/>
  <c r="A51" i="40"/>
  <c r="E51" i="40"/>
  <c r="D51" i="40"/>
  <c r="F51" i="40" s="1"/>
  <c r="G51" i="40" l="1"/>
  <c r="E52" i="40"/>
  <c r="G52" i="40" s="1"/>
  <c r="C52" i="40"/>
  <c r="B53" i="40"/>
  <c r="D52" i="40"/>
  <c r="F52" i="40" s="1"/>
  <c r="A52" i="40"/>
  <c r="E53" i="40" l="1"/>
  <c r="D53" i="40"/>
  <c r="F53" i="40" s="1"/>
  <c r="C53" i="40"/>
  <c r="G53" i="40" s="1"/>
  <c r="A53" i="40"/>
  <c r="B54" i="40"/>
  <c r="A54" i="40" l="1"/>
  <c r="E54" i="40"/>
  <c r="C54" i="40"/>
  <c r="G54" i="40"/>
  <c r="D54" i="40"/>
  <c r="F54" i="40" s="1"/>
  <c r="B55" i="40"/>
  <c r="C55" i="40" l="1"/>
  <c r="B56" i="40"/>
  <c r="D55" i="40"/>
  <c r="F55" i="40" s="1"/>
  <c r="A55" i="40"/>
  <c r="E55" i="40"/>
  <c r="G55" i="40" l="1"/>
  <c r="E56" i="40"/>
  <c r="G56" i="40" s="1"/>
  <c r="C56" i="40"/>
  <c r="B57" i="40"/>
  <c r="D56" i="40"/>
  <c r="F56" i="40" s="1"/>
  <c r="A56" i="40"/>
  <c r="D57" i="40" l="1"/>
  <c r="A57" i="40"/>
  <c r="E57" i="40"/>
  <c r="F57" i="40" s="1"/>
  <c r="C57" i="40"/>
  <c r="B58" i="40"/>
  <c r="G57" i="40" l="1"/>
  <c r="B59" i="40"/>
  <c r="E58" i="40"/>
  <c r="C58" i="40"/>
  <c r="D58" i="40"/>
  <c r="F58" i="40" s="1"/>
  <c r="A58" i="40"/>
  <c r="G58" i="40"/>
  <c r="B60" i="40" l="1"/>
  <c r="C59" i="40"/>
  <c r="A59" i="40"/>
  <c r="E59" i="40"/>
  <c r="D59" i="40"/>
  <c r="F59" i="40" s="1"/>
  <c r="G59" i="40" l="1"/>
  <c r="D60" i="40"/>
  <c r="C60" i="40"/>
  <c r="A60" i="40"/>
  <c r="E60" i="40"/>
  <c r="B61" i="40"/>
  <c r="G60" i="40" l="1"/>
  <c r="F60" i="40"/>
  <c r="B62" i="40"/>
  <c r="D61" i="40"/>
  <c r="F61" i="40" s="1"/>
  <c r="E61" i="40"/>
  <c r="C61" i="40"/>
  <c r="G61" i="40" s="1"/>
  <c r="A61" i="40"/>
  <c r="E62" i="40" l="1"/>
  <c r="D62" i="40"/>
  <c r="F62" i="40" s="1"/>
  <c r="B63" i="40"/>
  <c r="C62" i="40"/>
  <c r="G62" i="40" s="1"/>
  <c r="A62" i="40"/>
  <c r="B64" i="40" l="1"/>
  <c r="A63" i="40"/>
  <c r="E63" i="40"/>
  <c r="D63" i="40"/>
  <c r="F63" i="40" s="1"/>
  <c r="C63" i="40"/>
  <c r="G63" i="40" s="1"/>
  <c r="C64" i="40" l="1"/>
  <c r="E64" i="40"/>
  <c r="G64" i="40" s="1"/>
  <c r="A64" i="40"/>
  <c r="D64" i="40"/>
  <c r="F64" i="40" s="1"/>
  <c r="B65" i="40"/>
  <c r="E65" i="40" l="1"/>
  <c r="B66" i="40"/>
  <c r="D65" i="40"/>
  <c r="F65" i="40" s="1"/>
  <c r="C65" i="40"/>
  <c r="A65" i="40"/>
  <c r="G65" i="40"/>
  <c r="A66" i="40" l="1"/>
  <c r="E66" i="40"/>
  <c r="B67" i="40"/>
  <c r="D66" i="40"/>
  <c r="F66" i="40" s="1"/>
  <c r="C66" i="40"/>
  <c r="G66" i="40" s="1"/>
  <c r="C67" i="40" l="1"/>
  <c r="B68" i="40"/>
  <c r="A67" i="40"/>
  <c r="D67" i="40"/>
  <c r="F67" i="40" s="1"/>
  <c r="E67" i="40"/>
  <c r="G67" i="40" s="1"/>
  <c r="E68" i="40" l="1"/>
  <c r="D68" i="40"/>
  <c r="F68" i="40" s="1"/>
  <c r="C68" i="40"/>
  <c r="G68" i="40" s="1"/>
  <c r="A68" i="40"/>
  <c r="B69" i="40"/>
  <c r="D69" i="40" l="1"/>
  <c r="A69" i="40"/>
  <c r="B70" i="40"/>
  <c r="E69" i="40"/>
  <c r="F69" i="40" s="1"/>
  <c r="C69" i="40"/>
  <c r="G69" i="40" l="1"/>
  <c r="B71" i="40"/>
  <c r="E70" i="40"/>
  <c r="A70" i="40"/>
  <c r="D70" i="40"/>
  <c r="F70" i="40" s="1"/>
  <c r="C70" i="40"/>
  <c r="G70" i="40" s="1"/>
  <c r="A71" i="40" l="1"/>
  <c r="B72" i="40"/>
  <c r="D71" i="40"/>
  <c r="C71" i="40"/>
  <c r="E71" i="40"/>
  <c r="F71" i="40" s="1"/>
  <c r="G71" i="40" l="1"/>
  <c r="D72" i="40"/>
  <c r="B73" i="40"/>
  <c r="C72" i="40"/>
  <c r="E72" i="40"/>
  <c r="F72" i="40" s="1"/>
  <c r="A72" i="40"/>
  <c r="G72" i="40" l="1"/>
  <c r="B74" i="40"/>
  <c r="E73" i="40"/>
  <c r="A73" i="40"/>
  <c r="D73" i="40"/>
  <c r="F73" i="40" s="1"/>
  <c r="C73" i="40"/>
  <c r="G73" i="40" l="1"/>
  <c r="E74" i="40"/>
  <c r="B75" i="40"/>
  <c r="C74" i="40"/>
  <c r="D74" i="40"/>
  <c r="F74" i="40" s="1"/>
  <c r="A74" i="40"/>
  <c r="G74" i="40" l="1"/>
  <c r="C75" i="40"/>
  <c r="B76" i="40"/>
  <c r="E75" i="40"/>
  <c r="D75" i="40"/>
  <c r="F75" i="40" s="1"/>
  <c r="A75" i="40"/>
  <c r="G75" i="40" l="1"/>
  <c r="C76" i="40"/>
  <c r="B77" i="40"/>
  <c r="D76" i="40"/>
  <c r="E76" i="40"/>
  <c r="G76" i="40" s="1"/>
  <c r="A76" i="40"/>
  <c r="F76" i="40" l="1"/>
  <c r="E77" i="40"/>
  <c r="G77" i="40"/>
  <c r="B78" i="40"/>
  <c r="F77" i="40"/>
  <c r="D77" i="40"/>
  <c r="C77" i="40"/>
  <c r="A77" i="40"/>
  <c r="A78" i="40" l="1"/>
  <c r="B79" i="40"/>
  <c r="G78" i="40"/>
  <c r="D78" i="40"/>
  <c r="C78" i="40"/>
  <c r="F78" i="40"/>
  <c r="E78" i="40"/>
  <c r="F79" i="40" l="1"/>
  <c r="C79" i="40"/>
  <c r="E79" i="40"/>
  <c r="D79" i="40"/>
  <c r="A79" i="40"/>
  <c r="B80" i="40"/>
  <c r="G79" i="40"/>
  <c r="G80" i="40" l="1"/>
  <c r="D80" i="40"/>
  <c r="E80" i="40"/>
  <c r="B81" i="40"/>
  <c r="F80" i="40"/>
  <c r="A80" i="40"/>
  <c r="C80" i="40"/>
  <c r="D81" i="40" l="1"/>
  <c r="A81" i="40"/>
  <c r="C81" i="40"/>
  <c r="B82" i="40"/>
  <c r="G81" i="40"/>
  <c r="F81" i="40"/>
  <c r="E81" i="40"/>
  <c r="B83" i="40" l="1"/>
  <c r="F82" i="40"/>
  <c r="D82" i="40"/>
  <c r="A82" i="40"/>
  <c r="C82" i="40"/>
  <c r="G82" i="40"/>
  <c r="E82" i="40"/>
  <c r="D83" i="40" l="1"/>
  <c r="A83" i="40"/>
  <c r="E83" i="40"/>
  <c r="G83" i="40"/>
  <c r="F83" i="40"/>
  <c r="B84" i="40"/>
  <c r="C83" i="40"/>
  <c r="G84" i="40" l="1"/>
  <c r="D84" i="40"/>
  <c r="B85" i="40"/>
  <c r="E84" i="40"/>
  <c r="F84" i="40"/>
  <c r="C84" i="40"/>
  <c r="A84" i="40"/>
  <c r="B86" i="40" l="1"/>
  <c r="D85" i="40"/>
  <c r="A85" i="40"/>
  <c r="F85" i="40"/>
  <c r="E85" i="40"/>
  <c r="C85" i="40"/>
  <c r="G85" i="40"/>
  <c r="E86" i="40" l="1"/>
  <c r="B87" i="40"/>
  <c r="F86" i="40"/>
  <c r="A86" i="40"/>
  <c r="D86" i="40"/>
  <c r="C86" i="40"/>
  <c r="G86" i="40"/>
  <c r="G87" i="40" l="1"/>
  <c r="D87" i="40"/>
  <c r="F87" i="40"/>
  <c r="E87" i="40"/>
  <c r="C87" i="40"/>
  <c r="B88" i="40"/>
  <c r="A87" i="40"/>
  <c r="C88" i="40" l="1"/>
  <c r="B89" i="40"/>
  <c r="F88" i="40"/>
  <c r="G88" i="40"/>
  <c r="E88" i="40"/>
  <c r="D88" i="40"/>
  <c r="A88" i="40"/>
  <c r="E89" i="40" l="1"/>
  <c r="D89" i="40"/>
  <c r="B90" i="40"/>
  <c r="C89" i="40"/>
  <c r="A89" i="40"/>
  <c r="G89" i="40"/>
  <c r="F89" i="40"/>
  <c r="A90" i="40" l="1"/>
  <c r="B91" i="40"/>
  <c r="F90" i="40"/>
  <c r="D90" i="40"/>
  <c r="C90" i="40"/>
  <c r="G90" i="40"/>
  <c r="E90" i="40"/>
  <c r="F91" i="40" l="1"/>
  <c r="C91" i="40"/>
  <c r="E91" i="40"/>
  <c r="G91" i="40"/>
  <c r="B92" i="40"/>
  <c r="A91" i="40"/>
  <c r="D91" i="40"/>
  <c r="F92" i="40" l="1"/>
  <c r="B93" i="40"/>
  <c r="G92" i="40"/>
  <c r="E92" i="40"/>
  <c r="A92" i="40"/>
  <c r="D92" i="40"/>
  <c r="C92" i="40"/>
  <c r="D93" i="40" l="1"/>
  <c r="A93" i="40"/>
  <c r="F93" i="40"/>
  <c r="C93" i="40"/>
  <c r="E93" i="40"/>
  <c r="B94" i="40"/>
  <c r="G93" i="40"/>
  <c r="B95" i="40" l="1"/>
  <c r="F94" i="40"/>
  <c r="G94" i="40"/>
  <c r="C94" i="40"/>
  <c r="E94" i="40"/>
  <c r="D94" i="40"/>
  <c r="A94" i="40"/>
  <c r="F95" i="40" l="1"/>
  <c r="D95" i="40"/>
  <c r="G95" i="40"/>
  <c r="E95" i="40"/>
  <c r="B96" i="40"/>
  <c r="C95" i="40"/>
  <c r="A95" i="40"/>
  <c r="G96" i="40" l="1"/>
  <c r="D96" i="40"/>
  <c r="B97" i="40"/>
  <c r="A96" i="40"/>
  <c r="E96" i="40"/>
  <c r="C96" i="40"/>
  <c r="F96" i="40"/>
  <c r="B98" i="40" l="1"/>
  <c r="F97" i="40"/>
  <c r="D97" i="40"/>
  <c r="A97" i="40"/>
  <c r="E97" i="40"/>
  <c r="C97" i="40"/>
  <c r="G97" i="40"/>
  <c r="G98" i="40" l="1"/>
  <c r="E98" i="40"/>
  <c r="B99" i="40"/>
  <c r="F98" i="40"/>
  <c r="D98" i="40"/>
  <c r="C98" i="40"/>
  <c r="A98" i="40"/>
  <c r="G99" i="40" l="1"/>
  <c r="E99" i="40"/>
  <c r="B100" i="40"/>
  <c r="F99" i="40"/>
  <c r="D99" i="40"/>
  <c r="C99" i="40"/>
  <c r="A99" i="40"/>
  <c r="E100" i="40" l="1"/>
  <c r="C100" i="40"/>
  <c r="A100" i="40"/>
  <c r="B101" i="40"/>
  <c r="F100" i="40"/>
  <c r="D100" i="40"/>
  <c r="G100" i="40"/>
  <c r="E101" i="40" l="1"/>
  <c r="G101" i="40"/>
  <c r="C101" i="40"/>
  <c r="F101" i="40"/>
  <c r="D101" i="40"/>
  <c r="B102" i="40"/>
  <c r="A101" i="40"/>
  <c r="C102" i="40" l="1"/>
  <c r="A102" i="40"/>
  <c r="D102" i="40"/>
  <c r="B103" i="40"/>
  <c r="F102" i="40"/>
  <c r="E102" i="40"/>
  <c r="G102" i="40"/>
  <c r="F103" i="40" l="1"/>
  <c r="C103" i="40"/>
  <c r="E103" i="40"/>
  <c r="A103" i="40"/>
  <c r="D103" i="40"/>
  <c r="G103" i="40"/>
  <c r="B104" i="40"/>
  <c r="A104" i="40" l="1"/>
  <c r="E104" i="40"/>
  <c r="C104" i="40"/>
  <c r="G104" i="40"/>
  <c r="F104" i="40"/>
  <c r="D104" i="40"/>
  <c r="B105" i="40"/>
  <c r="F105" i="40" l="1"/>
  <c r="D105" i="40"/>
  <c r="A105" i="40"/>
  <c r="B106" i="40"/>
  <c r="G105" i="40"/>
  <c r="E105" i="40"/>
  <c r="C105" i="40"/>
  <c r="B107" i="40" l="1"/>
  <c r="F106" i="40"/>
  <c r="G106" i="40"/>
  <c r="D106" i="40"/>
  <c r="A106" i="40"/>
  <c r="E106" i="40"/>
  <c r="C106" i="40"/>
  <c r="D107" i="40" l="1"/>
  <c r="B108" i="40"/>
  <c r="G107" i="40"/>
  <c r="F107" i="40"/>
  <c r="E107" i="40"/>
  <c r="C107" i="40"/>
  <c r="A107" i="40"/>
  <c r="B109" i="40" l="1"/>
  <c r="G108" i="40"/>
  <c r="D108" i="40"/>
  <c r="F108" i="40"/>
  <c r="E108" i="40"/>
  <c r="C108" i="40"/>
  <c r="A108" i="40"/>
  <c r="B110" i="40" l="1"/>
  <c r="C109" i="40"/>
  <c r="D109" i="40"/>
  <c r="F109" i="40"/>
  <c r="E109" i="40"/>
  <c r="A109" i="40"/>
  <c r="G109" i="40"/>
  <c r="G110" i="40" l="1"/>
  <c r="E110" i="40"/>
  <c r="B111" i="40"/>
  <c r="D110" i="40"/>
  <c r="F110" i="40"/>
  <c r="C110" i="40"/>
  <c r="A110" i="40"/>
  <c r="G111" i="40" l="1"/>
  <c r="D111" i="40"/>
  <c r="B112" i="40"/>
  <c r="A111" i="40"/>
  <c r="F111" i="40"/>
  <c r="E111" i="40"/>
  <c r="C111" i="40"/>
  <c r="E112" i="40" l="1"/>
  <c r="C112" i="40"/>
  <c r="G112" i="40"/>
  <c r="F112" i="40"/>
  <c r="D112" i="40"/>
  <c r="B113" i="40"/>
  <c r="A112" i="40"/>
  <c r="E113" i="40" l="1"/>
  <c r="F113" i="40"/>
  <c r="C113" i="40"/>
  <c r="B114" i="40"/>
  <c r="G113" i="40"/>
  <c r="D113" i="40"/>
  <c r="A113" i="40"/>
  <c r="C114" i="40" l="1"/>
  <c r="A114" i="40"/>
  <c r="B115" i="40"/>
  <c r="F114" i="40"/>
  <c r="E114" i="40"/>
  <c r="D114" i="40"/>
  <c r="G114" i="40"/>
  <c r="F115" i="40" l="1"/>
  <c r="C115" i="40"/>
  <c r="B116" i="40"/>
  <c r="E115" i="40"/>
  <c r="A115" i="40"/>
  <c r="G115" i="40"/>
  <c r="D115" i="40"/>
  <c r="A116" i="40" l="1"/>
  <c r="G116" i="40"/>
  <c r="F116" i="40"/>
  <c r="E116" i="40"/>
  <c r="B117" i="40"/>
  <c r="D116" i="40"/>
  <c r="C116" i="40"/>
  <c r="F117" i="40" l="1"/>
  <c r="D117" i="40"/>
  <c r="A117" i="40"/>
  <c r="C117" i="40"/>
  <c r="B118" i="40"/>
  <c r="G117" i="40"/>
  <c r="E117" i="40"/>
  <c r="B119" i="40" l="1"/>
  <c r="F118" i="40"/>
  <c r="C118" i="40"/>
  <c r="A118" i="40"/>
  <c r="D118" i="40"/>
  <c r="G118" i="40"/>
  <c r="E118" i="40"/>
  <c r="D119" i="40" l="1"/>
  <c r="B120" i="40"/>
  <c r="F119" i="40"/>
  <c r="G119" i="40"/>
  <c r="E119" i="40"/>
  <c r="C119" i="40"/>
  <c r="A119" i="40"/>
  <c r="B121" i="40" l="1"/>
  <c r="G120" i="40"/>
  <c r="D120" i="40"/>
  <c r="E120" i="40"/>
  <c r="A120" i="40"/>
  <c r="F120" i="40"/>
  <c r="C120" i="40"/>
  <c r="B122" i="40" l="1"/>
  <c r="G121" i="40"/>
  <c r="D121" i="40"/>
  <c r="F121" i="40"/>
  <c r="E121" i="40"/>
  <c r="C121" i="40"/>
  <c r="A121" i="40"/>
  <c r="G122" i="40" l="1"/>
  <c r="E122" i="40"/>
  <c r="D122" i="40"/>
  <c r="B123" i="40"/>
  <c r="F122" i="40"/>
  <c r="C122" i="40"/>
  <c r="A122" i="40"/>
  <c r="G123" i="40" l="1"/>
  <c r="A123" i="40"/>
  <c r="B124" i="40"/>
  <c r="C123" i="40"/>
  <c r="F123" i="40"/>
  <c r="E123" i="40"/>
  <c r="D123" i="40"/>
  <c r="E124" i="40" l="1"/>
  <c r="C124" i="40"/>
  <c r="B125" i="40"/>
  <c r="G124" i="40"/>
  <c r="D124" i="40"/>
  <c r="F124" i="40"/>
  <c r="A124" i="40"/>
  <c r="E125" i="40" l="1"/>
  <c r="B126" i="40"/>
  <c r="G125" i="40"/>
  <c r="F125" i="40"/>
  <c r="D125" i="40"/>
  <c r="A125" i="40"/>
  <c r="C125" i="40"/>
  <c r="C126" i="40" l="1"/>
  <c r="A126" i="40"/>
  <c r="E126" i="40"/>
  <c r="B127" i="40"/>
  <c r="G126" i="40"/>
  <c r="F126" i="40"/>
  <c r="D126" i="40"/>
  <c r="F127" i="40" l="1"/>
  <c r="C127" i="40"/>
  <c r="D127" i="40"/>
  <c r="A127" i="40"/>
  <c r="E127" i="40"/>
  <c r="B128" i="40"/>
  <c r="G127" i="40"/>
  <c r="A128" i="40" l="1"/>
  <c r="F128" i="40"/>
  <c r="B129" i="40"/>
  <c r="G128" i="40"/>
  <c r="E128" i="40"/>
  <c r="D128" i="40"/>
  <c r="C128" i="40"/>
  <c r="F129" i="40" l="1"/>
  <c r="D129" i="40"/>
  <c r="A129" i="40"/>
  <c r="G129" i="40"/>
  <c r="C129" i="40"/>
  <c r="B130" i="40"/>
  <c r="E129" i="40"/>
  <c r="B131" i="40" l="1"/>
  <c r="F130" i="40"/>
  <c r="D130" i="40"/>
  <c r="G130" i="40"/>
  <c r="E130" i="40"/>
  <c r="A130" i="40"/>
  <c r="C130" i="40"/>
  <c r="D131" i="40" l="1"/>
  <c r="F131" i="40"/>
  <c r="A131" i="40"/>
  <c r="B132" i="40"/>
  <c r="G131" i="40"/>
  <c r="E131" i="40"/>
  <c r="C131" i="40"/>
  <c r="B133" i="40" l="1"/>
  <c r="G132" i="40"/>
  <c r="D132" i="40"/>
  <c r="A132" i="40"/>
  <c r="C132" i="40"/>
  <c r="F132" i="40"/>
  <c r="E132" i="40"/>
  <c r="B134" i="40" l="1"/>
  <c r="G133" i="40"/>
  <c r="D133" i="40"/>
  <c r="E133" i="40"/>
  <c r="F133" i="40"/>
  <c r="C133" i="40"/>
  <c r="A133" i="40"/>
  <c r="G134" i="40" l="1"/>
  <c r="E134" i="40"/>
  <c r="C134" i="40"/>
  <c r="B135" i="40"/>
  <c r="F134" i="40"/>
  <c r="A134" i="40"/>
  <c r="D134" i="40"/>
  <c r="G135" i="40" l="1"/>
  <c r="B136" i="40"/>
  <c r="E135" i="40"/>
  <c r="C135" i="40"/>
  <c r="A135" i="40"/>
  <c r="D135" i="40"/>
  <c r="F135" i="40"/>
  <c r="E136" i="40" l="1"/>
  <c r="C136" i="40"/>
  <c r="F136" i="40"/>
  <c r="G136" i="40"/>
  <c r="B137" i="40"/>
  <c r="D136" i="40"/>
  <c r="A136" i="40"/>
  <c r="E137" i="40" l="1"/>
  <c r="G137" i="40"/>
  <c r="B138" i="40"/>
  <c r="F137" i="40"/>
  <c r="D137" i="40"/>
  <c r="A137" i="40"/>
  <c r="C137" i="40"/>
  <c r="C138" i="40" l="1"/>
  <c r="A138" i="40"/>
  <c r="G138" i="40"/>
  <c r="E138" i="40"/>
  <c r="D138" i="40"/>
  <c r="B139" i="40"/>
  <c r="F138" i="40"/>
  <c r="F139" i="40" l="1"/>
  <c r="C139" i="40"/>
  <c r="E139" i="40"/>
  <c r="B140" i="40"/>
  <c r="G139" i="40"/>
  <c r="D139" i="40"/>
  <c r="A139" i="40"/>
  <c r="A140" i="40" l="1"/>
  <c r="B141" i="40"/>
  <c r="F140" i="40"/>
  <c r="C140" i="40"/>
  <c r="G140" i="40"/>
  <c r="E140" i="40"/>
  <c r="D140" i="40"/>
  <c r="F141" i="40" l="1"/>
  <c r="D141" i="40"/>
  <c r="A141" i="40"/>
  <c r="E141" i="40"/>
  <c r="C141" i="40"/>
  <c r="B142" i="40"/>
  <c r="G141" i="40"/>
  <c r="B143" i="40" l="1"/>
  <c r="F142" i="40"/>
  <c r="D142" i="40"/>
  <c r="E142" i="40"/>
  <c r="G142" i="40"/>
  <c r="A142" i="40"/>
  <c r="C142" i="40"/>
  <c r="D143" i="40" l="1"/>
  <c r="E143" i="40"/>
  <c r="A143" i="40"/>
  <c r="B144" i="40"/>
  <c r="G143" i="40"/>
  <c r="C143" i="40"/>
  <c r="F143" i="40"/>
  <c r="B145" i="40" l="1"/>
  <c r="G144" i="40"/>
  <c r="D144" i="40"/>
  <c r="F144" i="40"/>
  <c r="C144" i="40"/>
  <c r="A144" i="40"/>
  <c r="E144" i="40"/>
  <c r="B146" i="40" l="1"/>
  <c r="F145" i="40"/>
  <c r="D145" i="40"/>
  <c r="G145" i="40"/>
  <c r="A145" i="40"/>
  <c r="E145" i="40"/>
  <c r="C145" i="40"/>
  <c r="G146" i="40" l="1"/>
  <c r="E146" i="40"/>
  <c r="B147" i="40"/>
  <c r="F146" i="40"/>
  <c r="C146" i="40"/>
  <c r="A146" i="40"/>
  <c r="D146" i="40"/>
  <c r="G147" i="40" l="1"/>
  <c r="E147" i="40"/>
  <c r="D147" i="40"/>
  <c r="C147" i="40"/>
  <c r="A147" i="40"/>
  <c r="B148" i="40"/>
  <c r="F147" i="40"/>
  <c r="E148" i="40" l="1"/>
  <c r="C148" i="40"/>
  <c r="A148" i="40"/>
  <c r="G148" i="40"/>
  <c r="B149" i="40"/>
  <c r="F148" i="40"/>
  <c r="D148" i="40"/>
  <c r="E149" i="40" l="1"/>
  <c r="G149" i="40"/>
  <c r="C149" i="40"/>
  <c r="B150" i="40"/>
  <c r="F149" i="40"/>
  <c r="A149" i="40"/>
  <c r="D149" i="40"/>
  <c r="C150" i="40" l="1"/>
  <c r="A150" i="40"/>
  <c r="D150" i="40"/>
  <c r="F150" i="40"/>
  <c r="E150" i="40"/>
  <c r="G150" i="40"/>
  <c r="B151" i="40"/>
  <c r="F151" i="40" l="1"/>
  <c r="C151" i="40"/>
  <c r="E151" i="40"/>
  <c r="G151" i="40"/>
  <c r="B152" i="40"/>
  <c r="D151" i="40"/>
  <c r="A151" i="40"/>
  <c r="A152" i="40" l="1"/>
  <c r="E152" i="40"/>
  <c r="C152" i="40"/>
  <c r="B153" i="40"/>
  <c r="G152" i="40"/>
  <c r="D152" i="40"/>
  <c r="F152" i="40"/>
  <c r="F153" i="40" l="1"/>
  <c r="D153" i="40"/>
  <c r="A153" i="40"/>
  <c r="E153" i="40"/>
  <c r="C153" i="40"/>
  <c r="B154" i="40"/>
  <c r="G153" i="40"/>
  <c r="B155" i="40" l="1"/>
  <c r="F154" i="40"/>
  <c r="G154" i="40"/>
  <c r="D154" i="40"/>
  <c r="A154" i="40"/>
  <c r="E154" i="40"/>
  <c r="C154" i="40"/>
  <c r="D155" i="40" l="1"/>
  <c r="B156" i="40"/>
  <c r="A155" i="40"/>
  <c r="G155" i="40"/>
  <c r="E155" i="40"/>
  <c r="C155" i="40"/>
  <c r="F155" i="40"/>
  <c r="B157" i="40" l="1"/>
  <c r="G156" i="40"/>
  <c r="D156" i="40"/>
  <c r="F156" i="40"/>
  <c r="E156" i="40"/>
  <c r="C156" i="40"/>
  <c r="A156" i="40"/>
  <c r="B158" i="40" l="1"/>
  <c r="C157" i="40"/>
  <c r="G157" i="40"/>
  <c r="D157" i="40"/>
  <c r="A157" i="40"/>
  <c r="F157" i="40"/>
  <c r="E157" i="40"/>
  <c r="G158" i="40" l="1"/>
  <c r="E158" i="40"/>
  <c r="B159" i="40"/>
  <c r="D158" i="40"/>
  <c r="C158" i="40"/>
  <c r="A158" i="40"/>
  <c r="F158" i="40"/>
  <c r="G159" i="40" l="1"/>
  <c r="D159" i="40"/>
  <c r="F159" i="40"/>
  <c r="E159" i="40"/>
  <c r="C159" i="40"/>
  <c r="A159" i="40"/>
  <c r="B160" i="40"/>
  <c r="E160" i="40" l="1"/>
  <c r="C160" i="40"/>
  <c r="G160" i="40"/>
  <c r="B161" i="40"/>
  <c r="A160" i="40"/>
  <c r="F160" i="40"/>
  <c r="D160" i="40"/>
  <c r="E161" i="40" l="1"/>
  <c r="F161" i="40"/>
  <c r="C161" i="40"/>
  <c r="A161" i="40"/>
  <c r="B162" i="40"/>
  <c r="D161" i="40"/>
  <c r="G161" i="40"/>
  <c r="C162" i="40" l="1"/>
  <c r="A162" i="40"/>
  <c r="F162" i="40"/>
  <c r="E162" i="40"/>
  <c r="D162" i="40"/>
  <c r="B163" i="40"/>
  <c r="G162" i="40"/>
  <c r="F163" i="40" l="1"/>
  <c r="C163" i="40"/>
  <c r="B164" i="40"/>
  <c r="E163" i="40"/>
  <c r="A163" i="40"/>
  <c r="G163" i="40"/>
  <c r="D163" i="40"/>
  <c r="A164" i="40" l="1"/>
  <c r="C164" i="40"/>
  <c r="B165" i="40"/>
  <c r="G164" i="40"/>
  <c r="E164" i="40"/>
  <c r="D164" i="40"/>
  <c r="F164" i="40"/>
  <c r="F165" i="40" l="1"/>
  <c r="D165" i="40"/>
  <c r="A165" i="40"/>
  <c r="C165" i="40"/>
  <c r="G165" i="40"/>
  <c r="E165" i="40"/>
  <c r="B166" i="40"/>
  <c r="B167" i="40" l="1"/>
  <c r="F166" i="40"/>
  <c r="C166" i="40"/>
  <c r="A166" i="40"/>
  <c r="G166" i="40"/>
  <c r="E166" i="40"/>
  <c r="D166" i="40"/>
  <c r="D167" i="40" l="1"/>
  <c r="B168" i="40"/>
  <c r="F167" i="40"/>
  <c r="A167" i="40"/>
  <c r="E167" i="40"/>
  <c r="C167" i="40"/>
  <c r="G167" i="40"/>
  <c r="B169" i="40" l="1"/>
  <c r="G168" i="40"/>
  <c r="D168" i="40"/>
  <c r="E168" i="40"/>
  <c r="F168" i="40"/>
  <c r="C168" i="40"/>
  <c r="A168" i="40"/>
  <c r="B170" i="40" l="1"/>
  <c r="G169" i="40"/>
  <c r="A169" i="40"/>
  <c r="F169" i="40"/>
  <c r="E169" i="40"/>
  <c r="D169" i="40"/>
  <c r="C169" i="40"/>
  <c r="G170" i="40" l="1"/>
  <c r="E170" i="40"/>
  <c r="D170" i="40"/>
  <c r="A170" i="40"/>
  <c r="F170" i="40"/>
  <c r="C170" i="40"/>
  <c r="B171" i="40"/>
  <c r="G171" i="40" l="1"/>
  <c r="A171" i="40"/>
  <c r="B172" i="40"/>
  <c r="F171" i="40"/>
  <c r="E171" i="40"/>
  <c r="D171" i="40"/>
  <c r="C171" i="40"/>
  <c r="E172" i="40" l="1"/>
  <c r="C172" i="40"/>
  <c r="B173" i="40"/>
  <c r="G172" i="40"/>
  <c r="A172" i="40"/>
  <c r="F172" i="40"/>
  <c r="D172" i="40"/>
  <c r="E173" i="40" l="1"/>
  <c r="C173" i="40"/>
  <c r="B174" i="40"/>
  <c r="F173" i="40"/>
  <c r="D173" i="40"/>
  <c r="G173" i="40"/>
  <c r="A173" i="40"/>
  <c r="C174" i="40" l="1"/>
  <c r="A174" i="40"/>
  <c r="E174" i="40"/>
  <c r="G174" i="40"/>
  <c r="F174" i="40"/>
  <c r="D174" i="40"/>
  <c r="B175" i="40"/>
  <c r="F175" i="40" l="1"/>
  <c r="C175" i="40"/>
  <c r="D175" i="40"/>
  <c r="A175" i="40"/>
  <c r="B176" i="40"/>
  <c r="G175" i="40"/>
  <c r="E175" i="40"/>
  <c r="A176" i="40" l="1"/>
  <c r="F176" i="40"/>
  <c r="C176" i="40"/>
  <c r="B177" i="40"/>
  <c r="E176" i="40"/>
  <c r="D176" i="40"/>
  <c r="G176" i="40"/>
  <c r="F177" i="40" l="1"/>
  <c r="D177" i="40"/>
  <c r="A177" i="40"/>
  <c r="G177" i="40"/>
  <c r="C177" i="40"/>
  <c r="B178" i="40"/>
  <c r="E177" i="40"/>
  <c r="B179" i="40" l="1"/>
  <c r="F178" i="40"/>
  <c r="A178" i="40"/>
  <c r="G178" i="40"/>
  <c r="E178" i="40"/>
  <c r="D178" i="40"/>
  <c r="C178" i="40"/>
  <c r="D179" i="40" l="1"/>
  <c r="F179" i="40"/>
  <c r="A179" i="40"/>
  <c r="C179" i="40"/>
  <c r="G179" i="40"/>
  <c r="E179" i="40"/>
  <c r="B180" i="40"/>
  <c r="B181" i="40" l="1"/>
  <c r="G180" i="40"/>
  <c r="D180" i="40"/>
  <c r="A180" i="40"/>
  <c r="F180" i="40"/>
  <c r="E180" i="40"/>
  <c r="C180" i="40"/>
  <c r="B182" i="40" l="1"/>
  <c r="G181" i="40"/>
  <c r="D181" i="40"/>
  <c r="A181" i="40"/>
  <c r="F181" i="40"/>
  <c r="E181" i="40"/>
  <c r="C181" i="40"/>
  <c r="G182" i="40" l="1"/>
  <c r="E182" i="40"/>
  <c r="C182" i="40"/>
  <c r="D182" i="40"/>
  <c r="F182" i="40"/>
  <c r="B183" i="40"/>
  <c r="A182" i="40"/>
  <c r="G183" i="40" l="1"/>
  <c r="B184" i="40"/>
  <c r="E183" i="40"/>
  <c r="F183" i="40"/>
  <c r="D183" i="40"/>
  <c r="C183" i="40"/>
  <c r="A183" i="40"/>
  <c r="E184" i="40" l="1"/>
  <c r="C184" i="40"/>
  <c r="F184" i="40"/>
  <c r="A184" i="40"/>
  <c r="B185" i="40"/>
  <c r="G184" i="40"/>
  <c r="D184" i="40"/>
  <c r="E185" i="40" l="1"/>
  <c r="G185" i="40"/>
  <c r="C185" i="40"/>
  <c r="F185" i="40"/>
  <c r="D185" i="40"/>
  <c r="B186" i="40"/>
  <c r="A185" i="40"/>
  <c r="C186" i="40" l="1"/>
  <c r="A186" i="40"/>
  <c r="G186" i="40"/>
  <c r="E186" i="40"/>
  <c r="B187" i="40"/>
  <c r="F186" i="40"/>
  <c r="D186" i="40"/>
  <c r="F187" i="40" l="1"/>
  <c r="C187" i="40"/>
  <c r="A187" i="40"/>
  <c r="B188" i="40"/>
  <c r="G187" i="40"/>
  <c r="E187" i="40"/>
  <c r="D187" i="40"/>
  <c r="A188" i="40" l="1"/>
  <c r="B189" i="40"/>
  <c r="F188" i="40"/>
  <c r="C188" i="40"/>
  <c r="D188" i="40"/>
  <c r="G188" i="40"/>
  <c r="E188" i="40"/>
  <c r="F189" i="40" l="1"/>
  <c r="D189" i="40"/>
  <c r="A189" i="40"/>
  <c r="B190" i="40"/>
  <c r="G189" i="40"/>
  <c r="E189" i="40"/>
  <c r="C189" i="40"/>
  <c r="B191" i="40" l="1"/>
  <c r="F190" i="40"/>
  <c r="D190" i="40"/>
  <c r="A190" i="40"/>
  <c r="G190" i="40"/>
  <c r="E190" i="40"/>
  <c r="C190" i="40"/>
  <c r="D191" i="40" l="1"/>
  <c r="E191" i="40"/>
  <c r="A191" i="40"/>
  <c r="F191" i="40"/>
  <c r="G191" i="40"/>
  <c r="B192" i="40"/>
  <c r="C191" i="40"/>
  <c r="B193" i="40" l="1"/>
  <c r="G192" i="40"/>
  <c r="D192" i="40"/>
  <c r="F192" i="40"/>
  <c r="E192" i="40"/>
  <c r="C192" i="40"/>
  <c r="A192" i="40"/>
  <c r="B194" i="40" l="1"/>
  <c r="F193" i="40"/>
  <c r="D193" i="40"/>
  <c r="C193" i="40"/>
  <c r="A193" i="40"/>
  <c r="G193" i="40"/>
  <c r="E193" i="40"/>
  <c r="G194" i="40" l="1"/>
  <c r="E194" i="40"/>
  <c r="B195" i="40"/>
  <c r="D194" i="40"/>
  <c r="F194" i="40"/>
  <c r="C194" i="40"/>
  <c r="A194" i="40"/>
  <c r="G195" i="40" l="1"/>
  <c r="E195" i="40"/>
  <c r="B196" i="40"/>
  <c r="F195" i="40"/>
  <c r="D195" i="40"/>
  <c r="A195" i="40"/>
  <c r="C195" i="40"/>
  <c r="E196" i="40" l="1"/>
  <c r="C196" i="40"/>
  <c r="A196" i="40"/>
  <c r="D196" i="40"/>
  <c r="B197" i="40"/>
  <c r="G196" i="40"/>
  <c r="F196" i="40"/>
  <c r="E197" i="40" l="1"/>
  <c r="G197" i="40"/>
  <c r="C197" i="40"/>
  <c r="D197" i="40"/>
  <c r="B198" i="40"/>
  <c r="F197" i="40"/>
  <c r="A197" i="40"/>
  <c r="C198" i="40" l="1"/>
  <c r="A198" i="40"/>
  <c r="D198" i="40"/>
  <c r="B199" i="40"/>
  <c r="G198" i="40"/>
  <c r="F198" i="40"/>
  <c r="E198" i="40"/>
  <c r="F199" i="40" l="1"/>
  <c r="C199" i="40"/>
  <c r="E199" i="40"/>
  <c r="A199" i="40"/>
  <c r="B200" i="40"/>
  <c r="G199" i="40"/>
  <c r="D199" i="40"/>
  <c r="A200" i="40" l="1"/>
  <c r="E200" i="40"/>
  <c r="C200" i="40"/>
  <c r="F200" i="40"/>
  <c r="B201" i="40"/>
  <c r="G200" i="40"/>
  <c r="D200" i="40"/>
  <c r="F201" i="40" l="1"/>
  <c r="D201" i="40"/>
  <c r="A201" i="40"/>
  <c r="B202" i="40"/>
  <c r="G201" i="40"/>
  <c r="E201" i="40"/>
  <c r="C201" i="40"/>
  <c r="B203" i="40" l="1"/>
  <c r="F202" i="40"/>
  <c r="G202" i="40"/>
  <c r="D202" i="40"/>
  <c r="A202" i="40"/>
  <c r="C202" i="40"/>
  <c r="E202" i="40"/>
  <c r="D203" i="40" l="1"/>
  <c r="B204" i="40"/>
  <c r="F203" i="40"/>
  <c r="G203" i="40"/>
  <c r="C203" i="40"/>
  <c r="A203" i="40"/>
  <c r="E203" i="40"/>
  <c r="B205" i="40" l="1"/>
  <c r="G204" i="40"/>
  <c r="D204" i="40"/>
  <c r="F204" i="40"/>
  <c r="E204" i="40"/>
  <c r="A204" i="40"/>
  <c r="C204" i="40"/>
  <c r="B206" i="40" l="1"/>
  <c r="C205" i="40"/>
  <c r="E205" i="40"/>
  <c r="D205" i="40"/>
  <c r="A205" i="40"/>
  <c r="G205" i="40"/>
  <c r="F205" i="40"/>
  <c r="G206" i="40" l="1"/>
  <c r="E206" i="40"/>
  <c r="B207" i="40"/>
  <c r="D206" i="40"/>
  <c r="F206" i="40"/>
  <c r="C206" i="40"/>
  <c r="A206" i="40"/>
  <c r="G207" i="40" l="1"/>
  <c r="D207" i="40"/>
  <c r="B208" i="40"/>
  <c r="F207" i="40"/>
  <c r="C207" i="40"/>
  <c r="A207" i="40"/>
  <c r="E207" i="40"/>
  <c r="E208" i="40" l="1"/>
  <c r="C208" i="40"/>
  <c r="G208" i="40"/>
  <c r="D208" i="40"/>
  <c r="A208" i="40"/>
  <c r="F208" i="40"/>
  <c r="B209" i="40"/>
  <c r="B210" i="40" l="1"/>
  <c r="E209" i="40"/>
  <c r="F209" i="40"/>
  <c r="C209" i="40"/>
  <c r="G209" i="40"/>
  <c r="D209" i="40"/>
  <c r="A209" i="40"/>
  <c r="D210" i="40" l="1"/>
  <c r="A210" i="40"/>
  <c r="E210" i="40"/>
  <c r="B211" i="40"/>
  <c r="F210" i="40"/>
  <c r="C210" i="40"/>
  <c r="G210" i="40"/>
  <c r="B212" i="40" l="1"/>
  <c r="F211" i="40"/>
  <c r="E211" i="40"/>
  <c r="C211" i="40"/>
  <c r="G211" i="40"/>
  <c r="D211" i="40"/>
  <c r="A211" i="40"/>
  <c r="E212" i="40" l="1"/>
  <c r="C212" i="40"/>
  <c r="F212" i="40"/>
  <c r="A212" i="40"/>
  <c r="B213" i="40"/>
  <c r="G212" i="40"/>
  <c r="D212" i="40"/>
  <c r="G213" i="40" l="1"/>
  <c r="D213" i="40"/>
  <c r="F213" i="40"/>
  <c r="B214" i="40"/>
  <c r="C213" i="40"/>
  <c r="E213" i="40"/>
  <c r="A213" i="40"/>
  <c r="B215" i="40" l="1"/>
  <c r="E214" i="40"/>
  <c r="C214" i="40"/>
  <c r="G214" i="40"/>
  <c r="F214" i="40"/>
  <c r="A214" i="40"/>
  <c r="D214" i="40"/>
  <c r="E215" i="40" l="1"/>
  <c r="G215" i="40"/>
  <c r="C215" i="40"/>
  <c r="F215" i="40"/>
  <c r="D215" i="40"/>
  <c r="A215" i="40"/>
  <c r="B216" i="40"/>
  <c r="G216" i="40" l="1"/>
  <c r="E216" i="40"/>
  <c r="C216" i="40"/>
  <c r="B217" i="40"/>
  <c r="D216" i="40"/>
  <c r="A216" i="40"/>
  <c r="F216" i="40"/>
  <c r="C217" i="40" l="1"/>
  <c r="G217" i="40"/>
  <c r="E217" i="40"/>
  <c r="A217" i="40"/>
  <c r="F217" i="40"/>
  <c r="D217" i="40"/>
  <c r="B218" i="40"/>
  <c r="E218" i="40" l="1"/>
  <c r="F218" i="40"/>
  <c r="C218" i="40"/>
  <c r="A218" i="40"/>
  <c r="B219" i="40"/>
  <c r="G218" i="40"/>
  <c r="D218" i="40"/>
  <c r="A219" i="40" l="1"/>
  <c r="G219" i="40"/>
  <c r="B220" i="40"/>
  <c r="E219" i="40"/>
  <c r="C219" i="40"/>
  <c r="F219" i="40"/>
  <c r="D219" i="40"/>
  <c r="F220" i="40" l="1"/>
  <c r="C220" i="40"/>
  <c r="G220" i="40"/>
  <c r="D220" i="40"/>
  <c r="B221" i="40"/>
  <c r="E220" i="40"/>
  <c r="A220" i="40"/>
  <c r="G221" i="40" l="1"/>
  <c r="A221" i="40"/>
  <c r="B222" i="40"/>
  <c r="F221" i="40"/>
  <c r="D221" i="40"/>
  <c r="C221" i="40"/>
  <c r="E221" i="40"/>
  <c r="D222" i="40" l="1"/>
  <c r="A222" i="40"/>
  <c r="G222" i="40"/>
  <c r="E222" i="40"/>
  <c r="B223" i="40"/>
  <c r="C222" i="40"/>
  <c r="F222" i="40"/>
  <c r="B224" i="40" l="1"/>
  <c r="F223" i="40"/>
  <c r="D223" i="40"/>
  <c r="A223" i="40"/>
  <c r="G223" i="40"/>
  <c r="E223" i="40"/>
  <c r="C223" i="40"/>
  <c r="G224" i="40" l="1"/>
  <c r="E224" i="40"/>
  <c r="A224" i="40"/>
  <c r="B225" i="40"/>
  <c r="D224" i="40"/>
  <c r="F224" i="40"/>
  <c r="C224" i="40"/>
  <c r="G225" i="40" l="1"/>
  <c r="D225" i="40"/>
  <c r="B226" i="40"/>
  <c r="F225" i="40"/>
  <c r="E225" i="40"/>
  <c r="A225" i="40"/>
  <c r="C225" i="40"/>
  <c r="B227" i="40" l="1"/>
  <c r="G226" i="40"/>
  <c r="E226" i="40"/>
  <c r="C226" i="40"/>
  <c r="F226" i="40"/>
  <c r="D226" i="40"/>
  <c r="A226" i="40"/>
  <c r="E227" i="40" l="1"/>
  <c r="B228" i="40"/>
  <c r="G227" i="40"/>
  <c r="C227" i="40"/>
  <c r="F227" i="40"/>
  <c r="D227" i="40"/>
  <c r="A227" i="40"/>
  <c r="G228" i="40" l="1"/>
  <c r="E228" i="40"/>
  <c r="B229" i="40"/>
  <c r="D228" i="40"/>
  <c r="A228" i="40"/>
  <c r="F228" i="40"/>
  <c r="C228" i="40"/>
  <c r="C229" i="40" l="1"/>
  <c r="A229" i="40"/>
  <c r="B230" i="40"/>
  <c r="G229" i="40"/>
  <c r="F229" i="40"/>
  <c r="E229" i="40"/>
  <c r="D229" i="40"/>
  <c r="E230" i="40" l="1"/>
  <c r="B231" i="40"/>
  <c r="F230" i="40"/>
  <c r="D230" i="40"/>
  <c r="A230" i="40"/>
  <c r="G230" i="40"/>
  <c r="C230" i="40"/>
  <c r="A231" i="40" l="1"/>
  <c r="B232" i="40"/>
  <c r="F231" i="40"/>
  <c r="D231" i="40"/>
  <c r="G231" i="40"/>
  <c r="E231" i="40"/>
  <c r="C231" i="40"/>
  <c r="F232" i="40" l="1"/>
  <c r="C232" i="40"/>
  <c r="B233" i="40"/>
  <c r="G232" i="40"/>
  <c r="D232" i="40"/>
  <c r="A232" i="40"/>
  <c r="E232" i="40"/>
  <c r="G233" i="40" l="1"/>
  <c r="D233" i="40"/>
  <c r="F233" i="40"/>
  <c r="E233" i="40"/>
  <c r="C233" i="40"/>
  <c r="A233" i="40"/>
  <c r="B234" i="40"/>
  <c r="D234" i="40" l="1"/>
  <c r="A234" i="40"/>
  <c r="B235" i="40"/>
  <c r="G234" i="40"/>
  <c r="C234" i="40"/>
  <c r="E234" i="40"/>
  <c r="F234" i="40"/>
  <c r="B236" i="40" l="1"/>
  <c r="F235" i="40"/>
  <c r="D235" i="40"/>
  <c r="G235" i="40"/>
  <c r="E235" i="40"/>
  <c r="A235" i="40"/>
  <c r="C235" i="40"/>
  <c r="B237" i="40" l="1"/>
  <c r="G236" i="40"/>
  <c r="D236" i="40"/>
  <c r="F236" i="40"/>
  <c r="A236" i="40"/>
  <c r="E236" i="40"/>
  <c r="C236" i="40"/>
  <c r="G237" i="40" l="1"/>
  <c r="D237" i="40"/>
  <c r="C237" i="40"/>
  <c r="F237" i="40"/>
  <c r="E237" i="40"/>
  <c r="A237" i="40"/>
  <c r="B238" i="40"/>
  <c r="B239" i="40" l="1"/>
  <c r="G238" i="40"/>
  <c r="D238" i="40"/>
  <c r="F238" i="40"/>
  <c r="E238" i="40"/>
  <c r="C238" i="40"/>
  <c r="A238" i="40"/>
  <c r="E239" i="40" l="1"/>
  <c r="C239" i="40"/>
  <c r="F239" i="40"/>
  <c r="A239" i="40"/>
  <c r="G239" i="40"/>
  <c r="D239" i="40"/>
  <c r="B240" i="40"/>
  <c r="G240" i="40" l="1"/>
  <c r="D240" i="40"/>
  <c r="A240" i="40"/>
  <c r="B241" i="40"/>
  <c r="F240" i="40"/>
  <c r="E240" i="40"/>
  <c r="C240" i="40"/>
  <c r="E241" i="40" l="1"/>
  <c r="C241" i="40"/>
  <c r="D241" i="40"/>
  <c r="A241" i="40"/>
  <c r="G241" i="40"/>
  <c r="B242" i="40"/>
  <c r="F241" i="40"/>
  <c r="E242" i="40" l="1"/>
  <c r="F242" i="40"/>
  <c r="G242" i="40"/>
  <c r="C242" i="40"/>
  <c r="B243" i="40"/>
  <c r="D242" i="40"/>
  <c r="A242" i="40"/>
  <c r="C243" i="40" l="1"/>
  <c r="A243" i="40"/>
  <c r="F243" i="40"/>
  <c r="D243" i="40"/>
  <c r="B244" i="40"/>
  <c r="G243" i="40"/>
  <c r="E243" i="40"/>
  <c r="F244" i="40" l="1"/>
  <c r="C244" i="40"/>
  <c r="B245" i="40"/>
  <c r="E244" i="40"/>
  <c r="G244" i="40"/>
  <c r="D244" i="40"/>
  <c r="A244" i="40"/>
  <c r="A245" i="40" l="1"/>
  <c r="G245" i="40"/>
  <c r="E245" i="40"/>
  <c r="B246" i="40"/>
  <c r="D245" i="40"/>
  <c r="C245" i="40"/>
  <c r="F245" i="40"/>
  <c r="F246" i="40" l="1"/>
  <c r="D246" i="40"/>
  <c r="A246" i="40"/>
  <c r="B247" i="40"/>
  <c r="E246" i="40"/>
  <c r="G246" i="40"/>
  <c r="C246" i="40"/>
  <c r="B248" i="40" l="1"/>
  <c r="F247" i="40"/>
  <c r="G247" i="40"/>
  <c r="C247" i="40"/>
  <c r="E247" i="40"/>
  <c r="A247" i="40"/>
  <c r="D247" i="40"/>
  <c r="D248" i="40" l="1"/>
  <c r="C248" i="40"/>
  <c r="F248" i="40"/>
  <c r="B249" i="40"/>
  <c r="G248" i="40"/>
  <c r="E248" i="40"/>
  <c r="A248" i="40"/>
  <c r="B250" i="40" l="1"/>
  <c r="G249" i="40"/>
  <c r="D249" i="40"/>
  <c r="E249" i="40"/>
  <c r="A249" i="40"/>
  <c r="C249" i="40"/>
  <c r="F249" i="40"/>
  <c r="B251" i="40" l="1"/>
  <c r="E250" i="40"/>
  <c r="C250" i="40"/>
  <c r="G250" i="40"/>
  <c r="F250" i="40"/>
  <c r="D250" i="40"/>
  <c r="A250" i="40"/>
  <c r="G251" i="40" l="1"/>
  <c r="E251" i="40"/>
  <c r="B252" i="40"/>
  <c r="D251" i="40"/>
  <c r="A251" i="40"/>
  <c r="F251" i="40"/>
  <c r="C251" i="40"/>
  <c r="G252" i="40" l="1"/>
  <c r="F252" i="40"/>
  <c r="D252" i="40"/>
  <c r="A252" i="40"/>
  <c r="B253" i="40"/>
  <c r="E252" i="40"/>
  <c r="C252" i="40"/>
  <c r="E253" i="40" l="1"/>
  <c r="C253" i="40"/>
  <c r="B254" i="40"/>
  <c r="G253" i="40"/>
  <c r="D253" i="40"/>
  <c r="A253" i="40"/>
  <c r="F253" i="40"/>
  <c r="E254" i="40" l="1"/>
  <c r="B255" i="40"/>
  <c r="F254" i="40"/>
  <c r="D254" i="40"/>
  <c r="G254" i="40"/>
  <c r="C254" i="40"/>
  <c r="A254" i="40"/>
  <c r="C255" i="40" l="1"/>
  <c r="A255" i="40"/>
  <c r="D255" i="40"/>
  <c r="E255" i="40"/>
  <c r="B256" i="40"/>
  <c r="G255" i="40"/>
  <c r="F255" i="40"/>
  <c r="F256" i="40" l="1"/>
  <c r="C256" i="40"/>
  <c r="B257" i="40"/>
  <c r="D256" i="40"/>
  <c r="G256" i="40"/>
  <c r="E256" i="40"/>
  <c r="A256" i="40"/>
  <c r="A257" i="40" l="1"/>
  <c r="D257" i="40"/>
  <c r="B258" i="40"/>
  <c r="F257" i="40"/>
  <c r="E257" i="40"/>
  <c r="C257" i="40"/>
  <c r="G257" i="40"/>
  <c r="F258" i="40" l="1"/>
  <c r="D258" i="40"/>
  <c r="A258" i="40"/>
  <c r="G258" i="40"/>
  <c r="B259" i="40"/>
  <c r="E258" i="40"/>
  <c r="C258" i="40"/>
  <c r="B260" i="40" l="1"/>
  <c r="F259" i="40"/>
  <c r="E259" i="40"/>
  <c r="C259" i="40"/>
  <c r="G259" i="40"/>
  <c r="D259" i="40"/>
  <c r="A259" i="40"/>
  <c r="D260" i="40" l="1"/>
  <c r="B261" i="40"/>
  <c r="F260" i="40"/>
  <c r="A260" i="40"/>
  <c r="G260" i="40"/>
  <c r="E260" i="40"/>
  <c r="C260" i="40"/>
  <c r="B262" i="40" l="1"/>
  <c r="G261" i="40"/>
  <c r="D261" i="40"/>
  <c r="E261" i="40"/>
  <c r="A261" i="40"/>
  <c r="F261" i="40"/>
  <c r="C261" i="40"/>
  <c r="B263" i="40" l="1"/>
  <c r="A262" i="40"/>
  <c r="G262" i="40"/>
  <c r="E262" i="40"/>
  <c r="D262" i="40"/>
  <c r="C262" i="40"/>
  <c r="F262" i="40"/>
  <c r="G263" i="40" l="1"/>
  <c r="E263" i="40"/>
  <c r="C263" i="40"/>
  <c r="F263" i="40"/>
  <c r="A263" i="40"/>
  <c r="B264" i="40"/>
  <c r="D263" i="40"/>
  <c r="G264" i="40" l="1"/>
  <c r="C264" i="40"/>
  <c r="A264" i="40"/>
  <c r="D264" i="40"/>
  <c r="B265" i="40"/>
  <c r="F264" i="40"/>
  <c r="E264" i="40"/>
  <c r="E265" i="40" l="1"/>
  <c r="C265" i="40"/>
  <c r="B266" i="40"/>
  <c r="F265" i="40"/>
  <c r="D265" i="40"/>
  <c r="A265" i="40"/>
  <c r="G265" i="40"/>
  <c r="E266" i="40" l="1"/>
  <c r="D266" i="40"/>
  <c r="G266" i="40"/>
  <c r="A266" i="40"/>
  <c r="C266" i="40"/>
  <c r="B267" i="40"/>
  <c r="F266" i="40"/>
  <c r="C267" i="40" l="1"/>
  <c r="A267" i="40"/>
  <c r="G267" i="40"/>
  <c r="D267" i="40"/>
  <c r="E267" i="40"/>
  <c r="F267" i="40"/>
  <c r="B268" i="40"/>
  <c r="F268" i="40" l="1"/>
  <c r="C268" i="40"/>
  <c r="G268" i="40"/>
  <c r="D268" i="40"/>
  <c r="B269" i="40"/>
  <c r="E268" i="40"/>
  <c r="A268" i="40"/>
  <c r="A269" i="40" l="1"/>
  <c r="B270" i="40"/>
  <c r="F269" i="40"/>
  <c r="C269" i="40"/>
  <c r="E269" i="40"/>
  <c r="D269" i="40"/>
  <c r="G269" i="40"/>
  <c r="F270" i="40" l="1"/>
  <c r="D270" i="40"/>
  <c r="A270" i="40"/>
  <c r="B271" i="40"/>
  <c r="G270" i="40"/>
  <c r="C270" i="40"/>
  <c r="E270" i="40"/>
  <c r="B272" i="40" l="1"/>
  <c r="F271" i="40"/>
  <c r="D271" i="40"/>
  <c r="G271" i="40"/>
  <c r="E271" i="40"/>
  <c r="C271" i="40"/>
  <c r="A271" i="40"/>
  <c r="D272" i="40" l="1"/>
  <c r="E272" i="40"/>
  <c r="G272" i="40"/>
  <c r="A272" i="40"/>
  <c r="B273" i="40"/>
  <c r="F272" i="40"/>
  <c r="C272" i="40"/>
  <c r="D273" i="40" l="1"/>
  <c r="E273" i="40"/>
  <c r="C273" i="40"/>
  <c r="A273" i="40"/>
  <c r="F273" i="40"/>
  <c r="B274" i="40"/>
  <c r="G273" i="40"/>
  <c r="B275" i="40" l="1"/>
  <c r="C274" i="40"/>
  <c r="A274" i="40"/>
  <c r="G274" i="40"/>
  <c r="F274" i="40"/>
  <c r="E274" i="40"/>
  <c r="D274" i="40"/>
  <c r="E275" i="40" l="1"/>
  <c r="D275" i="40"/>
  <c r="B276" i="40"/>
  <c r="F275" i="40"/>
  <c r="C275" i="40"/>
  <c r="G275" i="40"/>
  <c r="A275" i="40"/>
  <c r="G276" i="40" l="1"/>
  <c r="C276" i="40"/>
  <c r="A276" i="40"/>
  <c r="E276" i="40"/>
  <c r="F276" i="40"/>
  <c r="D276" i="40"/>
  <c r="B277" i="40"/>
  <c r="C277" i="40" l="1"/>
  <c r="E277" i="40"/>
  <c r="F277" i="40"/>
  <c r="A277" i="40"/>
  <c r="B278" i="40"/>
  <c r="G277" i="40"/>
  <c r="D277" i="40"/>
  <c r="E278" i="40" l="1"/>
  <c r="C278" i="40"/>
  <c r="A278" i="40"/>
  <c r="G278" i="40"/>
  <c r="D278" i="40"/>
  <c r="F278" i="40"/>
  <c r="B279" i="40"/>
  <c r="A279" i="40" l="1"/>
  <c r="E279" i="40"/>
  <c r="G279" i="40"/>
  <c r="C279" i="40"/>
  <c r="B280" i="40"/>
  <c r="F279" i="40"/>
  <c r="D279" i="40"/>
  <c r="F280" i="40" l="1"/>
  <c r="C280" i="40"/>
  <c r="D280" i="40"/>
  <c r="A280" i="40"/>
  <c r="B281" i="40"/>
  <c r="E280" i="40"/>
  <c r="G280" i="40"/>
  <c r="B282" i="40" l="1"/>
  <c r="E281" i="40"/>
  <c r="D281" i="40"/>
  <c r="A281" i="40"/>
  <c r="F281" i="40"/>
  <c r="C281" i="40"/>
  <c r="G281" i="40"/>
  <c r="D282" i="40" l="1"/>
  <c r="A282" i="40"/>
  <c r="E282" i="40"/>
  <c r="B283" i="40"/>
  <c r="G282" i="40"/>
  <c r="F282" i="40"/>
  <c r="C282" i="40"/>
  <c r="B284" i="40" l="1"/>
  <c r="F283" i="40"/>
  <c r="E283" i="40"/>
  <c r="G283" i="40"/>
  <c r="D283" i="40"/>
  <c r="C283" i="40"/>
  <c r="A283" i="40"/>
  <c r="E284" i="40" l="1"/>
  <c r="C284" i="40"/>
  <c r="D284" i="40"/>
  <c r="F284" i="40"/>
  <c r="G284" i="40"/>
  <c r="A284" i="40"/>
  <c r="B285" i="40"/>
  <c r="G285" i="40" l="1"/>
  <c r="D285" i="40"/>
  <c r="F285" i="40"/>
  <c r="B286" i="40"/>
  <c r="C285" i="40"/>
  <c r="E285" i="40"/>
  <c r="A285" i="40"/>
  <c r="B287" i="40" l="1"/>
  <c r="E286" i="40"/>
  <c r="C286" i="40"/>
  <c r="F286" i="40"/>
  <c r="A286" i="40"/>
  <c r="D286" i="40"/>
  <c r="G286" i="40"/>
  <c r="E287" i="40" l="1"/>
  <c r="G287" i="40"/>
  <c r="A287" i="40"/>
  <c r="D287" i="40"/>
  <c r="B288" i="40"/>
  <c r="F287" i="40"/>
  <c r="C287" i="40"/>
  <c r="G288" i="40" l="1"/>
  <c r="E288" i="40"/>
  <c r="C288" i="40"/>
  <c r="F288" i="40"/>
  <c r="A288" i="40"/>
  <c r="D288" i="40"/>
  <c r="B289" i="40"/>
  <c r="C289" i="40" l="1"/>
  <c r="G289" i="40"/>
  <c r="F289" i="40"/>
  <c r="D289" i="40"/>
  <c r="B290" i="40"/>
  <c r="A289" i="40"/>
  <c r="E289" i="40"/>
  <c r="E290" i="40" l="1"/>
  <c r="F290" i="40"/>
  <c r="C290" i="40"/>
  <c r="B291" i="40"/>
  <c r="A290" i="40"/>
  <c r="G290" i="40"/>
  <c r="D290" i="40"/>
  <c r="A291" i="40" l="1"/>
  <c r="G291" i="40"/>
  <c r="D291" i="40"/>
  <c r="E291" i="40"/>
  <c r="C291" i="40"/>
  <c r="B292" i="40"/>
  <c r="F291" i="40"/>
  <c r="F292" i="40" l="1"/>
  <c r="C292" i="40"/>
  <c r="G292" i="40"/>
  <c r="D292" i="40"/>
  <c r="E292" i="40"/>
  <c r="A292" i="40"/>
  <c r="B293" i="40"/>
  <c r="G293" i="40" l="1"/>
  <c r="B294" i="40"/>
  <c r="E293" i="40"/>
  <c r="D293" i="40"/>
  <c r="F293" i="40"/>
  <c r="C293" i="40"/>
  <c r="A293" i="40"/>
  <c r="D294" i="40" l="1"/>
  <c r="A294" i="40"/>
  <c r="G294" i="40"/>
  <c r="E294" i="40"/>
  <c r="F294" i="40"/>
  <c r="C294" i="40"/>
  <c r="B295" i="40"/>
  <c r="B296" i="40" l="1"/>
  <c r="F295" i="40"/>
  <c r="C295" i="40"/>
  <c r="A295" i="40"/>
  <c r="D295" i="40"/>
  <c r="G295" i="40"/>
  <c r="E295" i="40"/>
  <c r="G296" i="40" l="1"/>
  <c r="E296" i="40"/>
  <c r="A296" i="40"/>
  <c r="B297" i="40"/>
  <c r="D296" i="40"/>
  <c r="F296" i="40"/>
  <c r="C296" i="40"/>
  <c r="G297" i="40" l="1"/>
  <c r="D297" i="40"/>
  <c r="B298" i="40"/>
  <c r="E297" i="40"/>
  <c r="A297" i="40"/>
  <c r="C297" i="40"/>
  <c r="F297" i="40"/>
  <c r="B299" i="40" l="1"/>
  <c r="G298" i="40"/>
  <c r="E298" i="40"/>
  <c r="A298" i="40"/>
  <c r="D298" i="40"/>
  <c r="C298" i="40"/>
  <c r="F298" i="40"/>
  <c r="E299" i="40" l="1"/>
  <c r="B300" i="40"/>
  <c r="F299" i="40"/>
  <c r="A299" i="40"/>
  <c r="G299" i="40"/>
  <c r="D299" i="40"/>
  <c r="C299" i="40"/>
  <c r="G300" i="40" l="1"/>
  <c r="E300" i="40"/>
  <c r="F300" i="40"/>
  <c r="C300" i="40"/>
  <c r="B301" i="40"/>
  <c r="A300" i="40"/>
  <c r="D300" i="40"/>
  <c r="C301" i="40" l="1"/>
  <c r="A301" i="40"/>
  <c r="B302" i="40"/>
  <c r="G301" i="40"/>
  <c r="F301" i="40"/>
  <c r="D301" i="40"/>
  <c r="E301" i="40"/>
  <c r="E302" i="40" l="1"/>
  <c r="B303" i="40"/>
  <c r="F302" i="40"/>
  <c r="C302" i="40"/>
  <c r="D302" i="40"/>
  <c r="G302" i="40"/>
  <c r="A302" i="40"/>
  <c r="C303" i="40" l="1"/>
  <c r="A303" i="40"/>
  <c r="F303" i="40"/>
  <c r="D303" i="40"/>
  <c r="E303" i="40"/>
  <c r="G303" i="40"/>
  <c r="B304" i="40"/>
  <c r="F304" i="40" l="1"/>
  <c r="C304" i="40"/>
  <c r="B305" i="40"/>
  <c r="D304" i="40"/>
  <c r="G304" i="40"/>
  <c r="E304" i="40"/>
  <c r="A304" i="40"/>
  <c r="A305" i="40" l="1"/>
  <c r="D305" i="40"/>
  <c r="B306" i="40"/>
  <c r="E305" i="40"/>
  <c r="G305" i="40"/>
  <c r="F305" i="40"/>
  <c r="C305" i="40"/>
  <c r="F306" i="40" l="1"/>
  <c r="D306" i="40"/>
  <c r="A306" i="40"/>
  <c r="G306" i="40"/>
  <c r="E306" i="40"/>
  <c r="B307" i="40"/>
  <c r="C306" i="40"/>
  <c r="B308" i="40" l="1"/>
  <c r="F307" i="40"/>
  <c r="E307" i="40"/>
  <c r="C307" i="40"/>
  <c r="A307" i="40"/>
  <c r="D307" i="40"/>
  <c r="G307" i="40"/>
  <c r="D308" i="40" l="1"/>
  <c r="B309" i="40"/>
  <c r="E308" i="40"/>
  <c r="G308" i="40"/>
  <c r="F308" i="40"/>
  <c r="C308" i="40"/>
  <c r="A308" i="40"/>
  <c r="G309" i="40" l="1"/>
  <c r="D309" i="40"/>
  <c r="B310" i="40"/>
  <c r="E309" i="40"/>
  <c r="F309" i="40"/>
  <c r="A309" i="40"/>
  <c r="C309" i="40"/>
  <c r="B311" i="40" l="1"/>
  <c r="D310" i="40"/>
  <c r="C310" i="40"/>
  <c r="A310" i="40"/>
  <c r="F310" i="40"/>
  <c r="E310" i="40"/>
  <c r="G310" i="40"/>
  <c r="E311" i="40" l="1"/>
  <c r="B312" i="40"/>
  <c r="F311" i="40"/>
  <c r="G311" i="40"/>
  <c r="A311" i="40"/>
  <c r="D311" i="40"/>
  <c r="C311" i="40"/>
  <c r="G312" i="40" l="1"/>
  <c r="D312" i="40"/>
  <c r="E312" i="40"/>
  <c r="B313" i="40"/>
  <c r="A312" i="40"/>
  <c r="F312" i="40"/>
  <c r="C312" i="40"/>
  <c r="C313" i="40" l="1"/>
  <c r="B314" i="40"/>
  <c r="F313" i="40"/>
  <c r="A313" i="40"/>
  <c r="E313" i="40"/>
  <c r="G313" i="40"/>
  <c r="D313" i="40"/>
  <c r="E314" i="40" l="1"/>
  <c r="D314" i="40"/>
  <c r="F314" i="40"/>
  <c r="B315" i="40"/>
  <c r="G314" i="40"/>
  <c r="A314" i="40"/>
  <c r="C314" i="40"/>
  <c r="A315" i="40" l="1"/>
  <c r="B316" i="40"/>
  <c r="F315" i="40"/>
  <c r="E315" i="40"/>
  <c r="C315" i="40"/>
  <c r="G315" i="40"/>
  <c r="D315" i="40"/>
  <c r="F316" i="40" l="1"/>
  <c r="C316" i="40"/>
  <c r="E316" i="40"/>
  <c r="B317" i="40"/>
  <c r="G316" i="40"/>
  <c r="A316" i="40"/>
  <c r="D316" i="40"/>
  <c r="F317" i="40" l="1"/>
  <c r="G317" i="40"/>
  <c r="C317" i="40"/>
  <c r="B318" i="40"/>
  <c r="E317" i="40"/>
  <c r="D317" i="40"/>
  <c r="A317" i="40"/>
  <c r="D318" i="40" l="1"/>
  <c r="A318" i="40"/>
  <c r="F318" i="40"/>
  <c r="C318" i="40"/>
  <c r="E318" i="40"/>
  <c r="G318" i="40"/>
  <c r="B319" i="40"/>
  <c r="B320" i="40" l="1"/>
  <c r="F319" i="40"/>
  <c r="G319" i="40"/>
  <c r="C319" i="40"/>
  <c r="E319" i="40"/>
  <c r="D319" i="40"/>
  <c r="A319" i="40"/>
  <c r="F320" i="40" l="1"/>
  <c r="D320" i="40"/>
  <c r="B321" i="40"/>
  <c r="G320" i="40"/>
  <c r="A320" i="40"/>
  <c r="E320" i="40"/>
  <c r="C320" i="40"/>
  <c r="G321" i="40" l="1"/>
  <c r="D321" i="40"/>
  <c r="A321" i="40"/>
  <c r="E321" i="40"/>
  <c r="B322" i="40"/>
  <c r="C321" i="40"/>
  <c r="F321" i="40"/>
  <c r="B323" i="40" l="1"/>
  <c r="F322" i="40"/>
  <c r="D322" i="40"/>
  <c r="A322" i="40"/>
  <c r="G322" i="40"/>
  <c r="C322" i="40"/>
  <c r="E322" i="40"/>
  <c r="E323" i="40" l="1"/>
  <c r="G323" i="40"/>
  <c r="D323" i="40"/>
  <c r="B324" i="40"/>
  <c r="A323" i="40"/>
  <c r="F323" i="40"/>
  <c r="C323" i="40"/>
  <c r="G324" i="40" l="1"/>
  <c r="F324" i="40"/>
  <c r="D324" i="40"/>
  <c r="A324" i="40"/>
  <c r="E324" i="40"/>
  <c r="C324" i="40"/>
  <c r="B325" i="40"/>
  <c r="C325" i="40" l="1"/>
  <c r="B326" i="40"/>
  <c r="E325" i="40"/>
  <c r="G325" i="40"/>
  <c r="F325" i="40"/>
  <c r="A325" i="40"/>
  <c r="D325" i="40"/>
  <c r="E326" i="40" l="1"/>
  <c r="G326" i="40"/>
  <c r="D326" i="40"/>
  <c r="A326" i="40"/>
  <c r="F326" i="40"/>
  <c r="B327" i="40"/>
  <c r="C326" i="40"/>
  <c r="A327" i="40" l="1"/>
  <c r="B328" i="40"/>
  <c r="G327" i="40"/>
  <c r="F327" i="40"/>
  <c r="E327" i="40"/>
  <c r="D327" i="40"/>
  <c r="C327" i="40"/>
  <c r="F328" i="40" l="1"/>
  <c r="C328" i="40"/>
  <c r="E328" i="40"/>
  <c r="A328" i="40"/>
  <c r="B329" i="40"/>
  <c r="G328" i="40"/>
  <c r="D328" i="40"/>
  <c r="A329" i="40" l="1"/>
  <c r="B330" i="40"/>
  <c r="D329" i="40"/>
  <c r="F329" i="40"/>
  <c r="C329" i="40"/>
  <c r="G329" i="40"/>
  <c r="E329" i="40"/>
  <c r="D330" i="40" l="1"/>
  <c r="A330" i="40"/>
  <c r="F330" i="40"/>
  <c r="B331" i="40"/>
  <c r="C330" i="40"/>
  <c r="G330" i="40"/>
  <c r="E330" i="40"/>
  <c r="B332" i="40" l="1"/>
  <c r="F331" i="40"/>
  <c r="A331" i="40"/>
  <c r="E331" i="40"/>
  <c r="G331" i="40"/>
  <c r="D331" i="40"/>
  <c r="C331" i="40"/>
  <c r="F332" i="40" l="1"/>
  <c r="C332" i="40"/>
  <c r="A332" i="40"/>
  <c r="G332" i="40"/>
  <c r="E332" i="40"/>
  <c r="B333" i="40"/>
  <c r="D332" i="40"/>
  <c r="G333" i="40" l="1"/>
  <c r="D333" i="40"/>
  <c r="A333" i="40"/>
  <c r="F333" i="40"/>
  <c r="C333" i="40"/>
  <c r="E333" i="40"/>
  <c r="B334" i="40"/>
  <c r="B335" i="40" l="1"/>
  <c r="F334" i="40"/>
  <c r="C334" i="40"/>
  <c r="G334" i="40"/>
  <c r="D334" i="40"/>
  <c r="A334" i="40"/>
  <c r="E334" i="40"/>
  <c r="G335" i="40" l="1"/>
  <c r="E335" i="40"/>
  <c r="A335" i="40"/>
  <c r="F335" i="40"/>
  <c r="D335" i="40"/>
  <c r="C335" i="40"/>
  <c r="B336" i="40"/>
  <c r="G336" i="40" l="1"/>
  <c r="D336" i="40"/>
  <c r="E336" i="40"/>
  <c r="B337" i="40"/>
  <c r="F336" i="40"/>
  <c r="A336" i="40"/>
  <c r="C336" i="40"/>
  <c r="E337" i="40" l="1"/>
  <c r="C337" i="40"/>
  <c r="D337" i="40"/>
  <c r="A337" i="40"/>
  <c r="F337" i="40"/>
  <c r="B338" i="40"/>
  <c r="G337" i="40"/>
  <c r="E338" i="40" l="1"/>
  <c r="F338" i="40"/>
  <c r="A338" i="40"/>
  <c r="B339" i="40"/>
  <c r="G338" i="40"/>
  <c r="D338" i="40"/>
  <c r="C338" i="40"/>
  <c r="C339" i="40" l="1"/>
  <c r="A339" i="40"/>
  <c r="F339" i="40"/>
  <c r="D339" i="40"/>
  <c r="G339" i="40"/>
  <c r="E339" i="40"/>
  <c r="B340" i="40"/>
  <c r="F340" i="40" l="1"/>
  <c r="C340" i="40"/>
  <c r="B341" i="40"/>
  <c r="G340" i="40"/>
  <c r="D340" i="40"/>
  <c r="E340" i="40"/>
  <c r="A340" i="40"/>
  <c r="A341" i="40" l="1"/>
  <c r="G341" i="40"/>
  <c r="E341" i="40"/>
  <c r="D341" i="40"/>
  <c r="B342" i="40"/>
  <c r="C341" i="40"/>
  <c r="F341" i="40"/>
  <c r="F342" i="40" l="1"/>
  <c r="D342" i="40"/>
  <c r="A342" i="40"/>
  <c r="G342" i="40"/>
  <c r="B343" i="40"/>
  <c r="C342" i="40"/>
  <c r="E342" i="40"/>
  <c r="B344" i="40" l="1"/>
  <c r="F343" i="40"/>
  <c r="G343" i="40"/>
  <c r="C343" i="40"/>
  <c r="D343" i="40"/>
  <c r="E343" i="40"/>
  <c r="A343" i="40"/>
  <c r="D344" i="40" l="1"/>
  <c r="C344" i="40"/>
  <c r="A344" i="40"/>
  <c r="B345" i="40"/>
  <c r="G344" i="40"/>
  <c r="F344" i="40"/>
  <c r="E344" i="40"/>
  <c r="B346" i="40" l="1"/>
  <c r="G345" i="40"/>
  <c r="D345" i="40"/>
  <c r="E345" i="40"/>
  <c r="F345" i="40"/>
  <c r="C345" i="40"/>
  <c r="A345" i="40"/>
  <c r="B347" i="40" l="1"/>
  <c r="E346" i="40"/>
  <c r="C346" i="40"/>
  <c r="F346" i="40"/>
  <c r="A346" i="40"/>
  <c r="D346" i="40"/>
  <c r="G346" i="40"/>
  <c r="G347" i="40" l="1"/>
  <c r="E347" i="40"/>
  <c r="A347" i="40"/>
  <c r="F347" i="40"/>
  <c r="D347" i="40"/>
  <c r="C347" i="40"/>
  <c r="B348" i="40"/>
  <c r="G348" i="40" l="1"/>
  <c r="F348" i="40"/>
  <c r="D348" i="40"/>
  <c r="A348" i="40"/>
  <c r="C348" i="40"/>
  <c r="E348" i="40"/>
  <c r="B349" i="40"/>
  <c r="E349" i="40" l="1"/>
  <c r="C349" i="40"/>
  <c r="B350" i="40"/>
  <c r="F349" i="40"/>
  <c r="A349" i="40"/>
  <c r="D349" i="40"/>
  <c r="G349" i="40"/>
  <c r="E350" i="40" l="1"/>
  <c r="B351" i="40"/>
  <c r="F350" i="40"/>
  <c r="A350" i="40"/>
  <c r="C350" i="40"/>
  <c r="G350" i="40"/>
  <c r="D350" i="40"/>
  <c r="C351" i="40" l="1"/>
  <c r="A351" i="40"/>
  <c r="G351" i="40"/>
  <c r="F351" i="40"/>
  <c r="E351" i="40"/>
  <c r="D351" i="40"/>
  <c r="B352" i="40"/>
  <c r="F352" i="40" l="1"/>
  <c r="C352" i="40"/>
  <c r="B353" i="40"/>
  <c r="D352" i="40"/>
  <c r="E352" i="40"/>
  <c r="G352" i="40"/>
  <c r="A352" i="40"/>
  <c r="A353" i="40" l="1"/>
  <c r="D353" i="40"/>
  <c r="C353" i="40"/>
  <c r="F353" i="40"/>
  <c r="B354" i="40"/>
  <c r="E353" i="40"/>
  <c r="G353" i="40"/>
  <c r="F354" i="40" l="1"/>
  <c r="D354" i="40"/>
  <c r="A354" i="40"/>
  <c r="G354" i="40"/>
  <c r="B355" i="40"/>
  <c r="C354" i="40"/>
  <c r="E354" i="40"/>
  <c r="E355" i="40" l="1"/>
  <c r="G355" i="40"/>
  <c r="F355" i="40"/>
  <c r="C355" i="40"/>
  <c r="A355" i="40"/>
  <c r="B356" i="40"/>
  <c r="D355" i="40"/>
  <c r="E356" i="40" l="1"/>
  <c r="C356" i="40"/>
  <c r="B357" i="40"/>
  <c r="D356" i="40"/>
  <c r="A356" i="40"/>
  <c r="G356" i="40"/>
  <c r="F356" i="40"/>
  <c r="E357" i="40" l="1"/>
  <c r="C357" i="40"/>
  <c r="G357" i="40"/>
  <c r="F357" i="40"/>
  <c r="B358" i="40"/>
  <c r="D357" i="40"/>
  <c r="A357" i="40"/>
  <c r="E358" i="40" l="1"/>
  <c r="C358" i="40"/>
  <c r="D358" i="40"/>
  <c r="A358" i="40"/>
  <c r="F358" i="40"/>
  <c r="G358" i="40"/>
  <c r="B359" i="40"/>
  <c r="G359" i="40" l="1"/>
  <c r="C359" i="40"/>
  <c r="A359" i="40"/>
  <c r="B360" i="40"/>
  <c r="F359" i="40"/>
  <c r="D359" i="40"/>
  <c r="E359" i="40"/>
  <c r="F360" i="40" l="1"/>
  <c r="G360" i="40"/>
  <c r="D360" i="40"/>
  <c r="A360" i="40"/>
  <c r="B361" i="40"/>
  <c r="E360" i="40"/>
  <c r="C360" i="40"/>
  <c r="E361" i="40" l="1"/>
  <c r="A361" i="40"/>
  <c r="B362" i="40"/>
  <c r="D361" i="40"/>
  <c r="C361" i="40"/>
  <c r="G361" i="40"/>
  <c r="F361" i="40"/>
  <c r="F362" i="40" l="1"/>
  <c r="D362" i="40"/>
  <c r="B363" i="40"/>
  <c r="G362" i="40"/>
  <c r="C362" i="40"/>
  <c r="E362" i="40"/>
  <c r="A362" i="40"/>
  <c r="C363" i="40" l="1"/>
  <c r="B364" i="40"/>
  <c r="G363" i="40"/>
  <c r="D363" i="40"/>
  <c r="E363" i="40"/>
  <c r="A363" i="40"/>
  <c r="F363" i="40"/>
  <c r="D364" i="40" l="1"/>
  <c r="B365" i="40"/>
  <c r="E364" i="40"/>
  <c r="C364" i="40"/>
  <c r="A364" i="40"/>
  <c r="F364" i="40"/>
  <c r="G364" i="40"/>
  <c r="A365" i="40" l="1"/>
  <c r="B366" i="40"/>
  <c r="G365" i="40"/>
  <c r="D365" i="40"/>
  <c r="F365" i="40"/>
  <c r="E365" i="40"/>
  <c r="C365" i="40"/>
  <c r="F366" i="40" l="1"/>
  <c r="G366" i="40"/>
  <c r="C366" i="40"/>
  <c r="D366" i="40"/>
  <c r="A366" i="40"/>
  <c r="E366" i="40"/>
  <c r="B367" i="40"/>
  <c r="G367" i="40" l="1"/>
  <c r="E367" i="40"/>
  <c r="F367" i="40"/>
  <c r="C367" i="40"/>
  <c r="D367" i="40"/>
  <c r="A367" i="40"/>
  <c r="B368" i="40"/>
  <c r="D368" i="40" l="1"/>
  <c r="B369" i="40"/>
  <c r="C368" i="40"/>
  <c r="A368" i="40"/>
  <c r="F368" i="40"/>
  <c r="E368" i="40"/>
  <c r="G368" i="40"/>
  <c r="B370" i="40" l="1"/>
  <c r="E369" i="40"/>
  <c r="C369" i="40"/>
  <c r="F369" i="40"/>
  <c r="A369" i="40"/>
  <c r="D369" i="40"/>
  <c r="G369" i="40"/>
  <c r="A370" i="40" l="1"/>
  <c r="E370" i="40"/>
  <c r="C370" i="40"/>
  <c r="F370" i="40"/>
  <c r="B371" i="40"/>
  <c r="G370" i="40"/>
  <c r="D370" i="40"/>
  <c r="G371" i="40" l="1"/>
  <c r="C371" i="40"/>
  <c r="A371" i="40"/>
  <c r="D371" i="40"/>
  <c r="B372" i="40"/>
  <c r="E371" i="40"/>
  <c r="F371" i="40"/>
  <c r="F372" i="40" l="1"/>
  <c r="C372" i="40"/>
  <c r="A372" i="40"/>
  <c r="B373" i="40"/>
  <c r="D372" i="40"/>
  <c r="G372" i="40"/>
  <c r="E372" i="40"/>
  <c r="E373" i="40" l="1"/>
  <c r="A373" i="40"/>
  <c r="B374" i="40"/>
  <c r="F373" i="40"/>
  <c r="D373" i="40"/>
  <c r="G373" i="40"/>
  <c r="C373" i="40"/>
  <c r="F374" i="40" l="1"/>
  <c r="D374" i="40"/>
  <c r="E374" i="40"/>
  <c r="G374" i="40"/>
  <c r="A374" i="40"/>
  <c r="B375" i="40"/>
  <c r="C374" i="40"/>
  <c r="C375" i="40" l="1"/>
  <c r="B376" i="40"/>
  <c r="G375" i="40"/>
  <c r="D375" i="40"/>
  <c r="E375" i="40"/>
  <c r="A375" i="40"/>
  <c r="F375" i="40"/>
  <c r="D376" i="40" l="1"/>
  <c r="G376" i="40"/>
  <c r="E376" i="40"/>
  <c r="F376" i="40"/>
  <c r="A376" i="40"/>
  <c r="C376" i="40"/>
  <c r="B377" i="40"/>
  <c r="A377" i="40" l="1"/>
  <c r="B378" i="40"/>
  <c r="G377" i="40"/>
  <c r="D377" i="40"/>
  <c r="C377" i="40"/>
  <c r="F377" i="40"/>
  <c r="E377" i="40"/>
  <c r="F378" i="40" l="1"/>
  <c r="B379" i="40"/>
  <c r="G378" i="40"/>
  <c r="C378" i="40"/>
  <c r="D378" i="40"/>
  <c r="E378" i="40"/>
  <c r="A378" i="40"/>
  <c r="G379" i="40" l="1"/>
  <c r="E379" i="40"/>
  <c r="F379" i="40"/>
  <c r="C379" i="40"/>
  <c r="D379" i="40"/>
  <c r="B380" i="40"/>
  <c r="A379" i="40"/>
  <c r="D380" i="40" l="1"/>
  <c r="E380" i="40"/>
  <c r="C380" i="40"/>
  <c r="A380" i="40"/>
  <c r="F380" i="40"/>
  <c r="B381" i="40"/>
  <c r="G380" i="40"/>
  <c r="B382" i="40" l="1"/>
  <c r="E381" i="40"/>
  <c r="C381" i="40"/>
  <c r="D381" i="40"/>
  <c r="A381" i="40"/>
  <c r="F381" i="40"/>
  <c r="G381" i="40"/>
  <c r="F382" i="40" l="1"/>
  <c r="E382" i="40"/>
  <c r="C382" i="40"/>
  <c r="G382" i="40"/>
  <c r="D382" i="40"/>
  <c r="A382" i="40"/>
  <c r="B383" i="40"/>
  <c r="G383" i="40" l="1"/>
  <c r="C383" i="40"/>
  <c r="A383" i="40"/>
  <c r="F383" i="40"/>
  <c r="D383" i="40"/>
  <c r="E383" i="40"/>
  <c r="B384" i="40"/>
  <c r="F384" i="40" l="1"/>
  <c r="B385" i="40"/>
  <c r="D384" i="40"/>
  <c r="C384" i="40"/>
  <c r="A384" i="40"/>
  <c r="G384" i="40"/>
  <c r="E384" i="40"/>
  <c r="E385" i="40" l="1"/>
  <c r="A385" i="40"/>
  <c r="F385" i="40"/>
  <c r="G385" i="40"/>
  <c r="C385" i="40"/>
  <c r="B386" i="40"/>
  <c r="D385" i="40"/>
  <c r="F386" i="40" l="1"/>
  <c r="D386" i="40"/>
  <c r="A386" i="40"/>
  <c r="G386" i="40"/>
  <c r="B387" i="40"/>
  <c r="E386" i="40"/>
  <c r="C386" i="40"/>
  <c r="C387" i="40" l="1"/>
  <c r="B388" i="40"/>
  <c r="G387" i="40"/>
  <c r="D387" i="40"/>
  <c r="E387" i="40"/>
  <c r="F387" i="40"/>
  <c r="A387" i="40"/>
  <c r="D388" i="40" l="1"/>
  <c r="C388" i="40"/>
  <c r="G388" i="40"/>
  <c r="E388" i="40"/>
  <c r="F388" i="40"/>
  <c r="A388" i="40"/>
  <c r="B389" i="40"/>
  <c r="A389" i="40" l="1"/>
  <c r="B390" i="40"/>
  <c r="G389" i="40"/>
  <c r="E389" i="40"/>
  <c r="D389" i="40"/>
  <c r="C389" i="40"/>
  <c r="F389" i="40"/>
  <c r="F390" i="40" l="1"/>
  <c r="E390" i="40"/>
  <c r="C390" i="40"/>
  <c r="G390" i="40"/>
  <c r="A390" i="40"/>
  <c r="B391" i="40"/>
  <c r="D390" i="40"/>
  <c r="G391" i="40" l="1"/>
  <c r="E391" i="40"/>
  <c r="F391" i="40"/>
  <c r="C391" i="40"/>
  <c r="B392" i="40"/>
  <c r="A391" i="40"/>
  <c r="D391" i="40"/>
  <c r="D392" i="40" l="1"/>
  <c r="G392" i="40"/>
  <c r="E392" i="40"/>
  <c r="A392" i="40"/>
  <c r="F392" i="40"/>
  <c r="B393" i="40"/>
  <c r="C392" i="40"/>
  <c r="B394" i="40" l="1"/>
  <c r="E393" i="40"/>
  <c r="C393" i="40"/>
  <c r="F393" i="40"/>
  <c r="D393" i="40"/>
  <c r="A393" i="40"/>
  <c r="G393" i="40"/>
  <c r="B395" i="40" l="1"/>
  <c r="F394" i="40"/>
  <c r="C394" i="40"/>
  <c r="G394" i="40"/>
  <c r="D394" i="40"/>
  <c r="E394" i="40"/>
  <c r="A394" i="40"/>
  <c r="G395" i="40" l="1"/>
  <c r="E395" i="40"/>
  <c r="C395" i="40"/>
  <c r="A395" i="40"/>
  <c r="B396" i="40"/>
  <c r="D395" i="40"/>
  <c r="F395" i="40"/>
  <c r="F396" i="40" l="1"/>
  <c r="E396" i="40"/>
  <c r="G396" i="40"/>
  <c r="D396" i="40"/>
  <c r="A396" i="40"/>
  <c r="B397" i="40"/>
  <c r="C396" i="40"/>
  <c r="E397" i="40" l="1"/>
  <c r="C397" i="40"/>
  <c r="A397" i="40"/>
  <c r="G397" i="40"/>
  <c r="D397" i="40"/>
  <c r="B398" i="40"/>
  <c r="F397" i="40"/>
  <c r="F398" i="40" l="1"/>
  <c r="D398" i="40"/>
  <c r="C398" i="40"/>
  <c r="A398" i="40"/>
  <c r="B399" i="40"/>
  <c r="G398" i="40"/>
  <c r="E398" i="40"/>
  <c r="C399" i="40" l="1"/>
  <c r="A399" i="40"/>
  <c r="B400" i="40"/>
  <c r="G399" i="40"/>
  <c r="D399" i="40"/>
  <c r="E399" i="40"/>
  <c r="F399" i="40"/>
  <c r="F400" i="40" l="1"/>
  <c r="D400" i="40"/>
  <c r="C400" i="40"/>
  <c r="E400" i="40"/>
  <c r="G400" i="40"/>
  <c r="B401" i="40"/>
  <c r="A400" i="40"/>
  <c r="A401" i="40" l="1"/>
  <c r="B402" i="40"/>
  <c r="G401" i="40"/>
  <c r="F401" i="40"/>
  <c r="E401" i="40"/>
  <c r="C401" i="40"/>
  <c r="D401" i="40"/>
  <c r="F402" i="40" l="1"/>
  <c r="D402" i="40"/>
  <c r="E402" i="40"/>
  <c r="C402" i="40"/>
  <c r="B403" i="40"/>
  <c r="G402" i="40"/>
  <c r="A402" i="40"/>
  <c r="B404" i="40" l="1"/>
  <c r="G403" i="40"/>
  <c r="E403" i="40"/>
  <c r="A403" i="40"/>
  <c r="F403" i="40"/>
  <c r="D403" i="40"/>
  <c r="C403" i="40"/>
  <c r="D404" i="40" l="1"/>
  <c r="E404" i="40"/>
  <c r="B405" i="40"/>
  <c r="F404" i="40"/>
  <c r="A404" i="40"/>
  <c r="G404" i="40"/>
  <c r="C404" i="40"/>
  <c r="B406" i="40" l="1"/>
  <c r="G405" i="40"/>
  <c r="E405" i="40"/>
  <c r="C405" i="40"/>
  <c r="D405" i="40"/>
  <c r="A405" i="40"/>
  <c r="F405" i="40"/>
  <c r="G406" i="40" l="1"/>
  <c r="B407" i="40"/>
  <c r="C406" i="40"/>
  <c r="A406" i="40"/>
  <c r="F406" i="40"/>
  <c r="E406" i="40"/>
  <c r="D406" i="40"/>
  <c r="G407" i="40" l="1"/>
  <c r="E407" i="40"/>
  <c r="C407" i="40"/>
  <c r="A407" i="40"/>
  <c r="B408" i="40"/>
  <c r="F407" i="40"/>
  <c r="D407" i="40"/>
  <c r="F408" i="40" l="1"/>
  <c r="E408" i="40"/>
  <c r="C408" i="40"/>
  <c r="G408" i="40"/>
  <c r="A408" i="40"/>
  <c r="B409" i="40"/>
  <c r="D408" i="40"/>
  <c r="E409" i="40" l="1"/>
  <c r="C409" i="40"/>
  <c r="A409" i="40"/>
  <c r="B410" i="40"/>
  <c r="F409" i="40"/>
  <c r="G409" i="40"/>
  <c r="D409" i="40"/>
  <c r="F410" i="40" l="1"/>
  <c r="D410" i="40"/>
  <c r="E410" i="40"/>
  <c r="G410" i="40"/>
  <c r="C410" i="40"/>
  <c r="B411" i="40"/>
  <c r="A410" i="40"/>
  <c r="C411" i="40" l="1"/>
  <c r="A411" i="40"/>
  <c r="B412" i="40"/>
  <c r="G411" i="40"/>
  <c r="E411" i="40"/>
  <c r="F411" i="40"/>
  <c r="D411" i="40"/>
  <c r="F412" i="40" l="1"/>
  <c r="D412" i="40"/>
  <c r="G412" i="40"/>
  <c r="A412" i="40"/>
  <c r="C412" i="40"/>
  <c r="B413" i="40"/>
  <c r="E412" i="40"/>
  <c r="A413" i="40" l="1"/>
  <c r="B414" i="40"/>
  <c r="G413" i="40"/>
  <c r="C413" i="40"/>
  <c r="D413" i="40"/>
  <c r="F413" i="40"/>
  <c r="E413" i="40"/>
  <c r="F414" i="40" l="1"/>
  <c r="D414" i="40"/>
  <c r="G414" i="40"/>
  <c r="A414" i="40"/>
  <c r="B415" i="40"/>
  <c r="C414" i="40"/>
  <c r="E414" i="40"/>
  <c r="B416" i="40" l="1"/>
  <c r="G415" i="40"/>
  <c r="E415" i="40"/>
  <c r="F415" i="40"/>
  <c r="C415" i="40"/>
  <c r="D415" i="40"/>
  <c r="A415" i="40"/>
  <c r="D416" i="40" l="1"/>
  <c r="B417" i="40"/>
  <c r="G416" i="40"/>
  <c r="F416" i="40"/>
  <c r="A416" i="40"/>
  <c r="E416" i="40"/>
  <c r="C416" i="40"/>
  <c r="B418" i="40" l="1"/>
  <c r="G417" i="40"/>
  <c r="E417" i="40"/>
  <c r="C417" i="40"/>
  <c r="D417" i="40"/>
  <c r="F417" i="40"/>
  <c r="A417" i="40"/>
  <c r="D418" i="40" l="1"/>
  <c r="A418" i="40"/>
  <c r="G418" i="40"/>
  <c r="E418" i="40"/>
  <c r="B419" i="40"/>
  <c r="C418" i="40"/>
  <c r="F418" i="40"/>
  <c r="G419" i="40" l="1"/>
  <c r="E419" i="40"/>
  <c r="C419" i="40"/>
  <c r="A419" i="40"/>
  <c r="F419" i="40"/>
  <c r="B420" i="40"/>
  <c r="D419" i="40"/>
  <c r="F420" i="40" l="1"/>
  <c r="G420" i="40"/>
  <c r="D420" i="40"/>
  <c r="A420" i="40"/>
  <c r="B421" i="40"/>
  <c r="C420" i="40"/>
  <c r="E420" i="40"/>
  <c r="E421" i="40" l="1"/>
  <c r="C421" i="40"/>
  <c r="A421" i="40"/>
  <c r="B422" i="40"/>
  <c r="G421" i="40"/>
  <c r="D421" i="40"/>
  <c r="F421" i="40"/>
  <c r="F422" i="40" l="1"/>
  <c r="D422" i="40"/>
  <c r="B423" i="40"/>
  <c r="C422" i="40"/>
  <c r="E422" i="40"/>
  <c r="G422" i="40"/>
  <c r="A422" i="40"/>
  <c r="C423" i="40" l="1"/>
  <c r="A423" i="40"/>
  <c r="B424" i="40"/>
  <c r="E423" i="40"/>
  <c r="F423" i="40"/>
  <c r="G423" i="40"/>
  <c r="D423" i="40"/>
  <c r="F424" i="40" l="1"/>
  <c r="D424" i="40"/>
  <c r="B425" i="40"/>
  <c r="C424" i="40"/>
  <c r="A424" i="40"/>
  <c r="G424" i="40"/>
  <c r="E424" i="40"/>
  <c r="A425" i="40" l="1"/>
  <c r="B426" i="40"/>
  <c r="G425" i="40"/>
  <c r="E425" i="40"/>
  <c r="F425" i="40"/>
  <c r="C425" i="40"/>
  <c r="D425" i="40"/>
  <c r="F426" i="40" l="1"/>
  <c r="D426" i="40"/>
  <c r="A426" i="40"/>
  <c r="E426" i="40"/>
  <c r="B427" i="40"/>
  <c r="C426" i="40"/>
  <c r="G426" i="40"/>
  <c r="B428" i="40" l="1"/>
  <c r="G427" i="40"/>
  <c r="E427" i="40"/>
  <c r="D427" i="40"/>
  <c r="F427" i="40"/>
  <c r="A427" i="40"/>
  <c r="C427" i="40"/>
  <c r="D428" i="40" l="1"/>
  <c r="F428" i="40"/>
  <c r="C428" i="40"/>
  <c r="B429" i="40"/>
  <c r="G428" i="40"/>
  <c r="A428" i="40"/>
  <c r="E428" i="40"/>
  <c r="B430" i="40" l="1"/>
  <c r="G429" i="40"/>
  <c r="E429" i="40"/>
  <c r="C429" i="40"/>
  <c r="A429" i="40"/>
  <c r="F429" i="40"/>
  <c r="D429" i="40"/>
  <c r="B431" i="40" l="1"/>
  <c r="F430" i="40"/>
  <c r="C430" i="40"/>
  <c r="A430" i="40"/>
  <c r="G430" i="40"/>
  <c r="E430" i="40"/>
  <c r="D430" i="40"/>
  <c r="G431" i="40" l="1"/>
  <c r="E431" i="40"/>
  <c r="C431" i="40"/>
  <c r="A431" i="40"/>
  <c r="B432" i="40"/>
  <c r="D431" i="40"/>
  <c r="F431" i="40"/>
  <c r="F432" i="40" l="1"/>
  <c r="E432" i="40"/>
  <c r="D432" i="40"/>
  <c r="G432" i="40"/>
  <c r="C432" i="40"/>
  <c r="A432" i="40"/>
  <c r="B433" i="40"/>
  <c r="E433" i="40" l="1"/>
  <c r="C433" i="40"/>
  <c r="A433" i="40"/>
  <c r="G433" i="40"/>
  <c r="D433" i="40"/>
  <c r="F433" i="40"/>
  <c r="B434" i="40"/>
  <c r="F434" i="40" l="1"/>
  <c r="D434" i="40"/>
  <c r="E434" i="40"/>
  <c r="B435" i="40"/>
  <c r="G434" i="40"/>
  <c r="A434" i="40"/>
  <c r="C434" i="40"/>
  <c r="C435" i="40" l="1"/>
  <c r="A435" i="40"/>
  <c r="B436" i="40"/>
  <c r="G435" i="40"/>
  <c r="D435" i="40"/>
  <c r="E435" i="40"/>
  <c r="F435" i="40"/>
  <c r="F436" i="40" l="1"/>
  <c r="D436" i="40"/>
  <c r="C436" i="40"/>
  <c r="A436" i="40"/>
  <c r="E436" i="40"/>
  <c r="B437" i="40"/>
  <c r="G436" i="40"/>
  <c r="A437" i="40" l="1"/>
  <c r="B438" i="40"/>
  <c r="G437" i="40"/>
  <c r="F437" i="40"/>
  <c r="E437" i="40"/>
  <c r="C437" i="40"/>
  <c r="D437" i="40"/>
  <c r="F438" i="40" l="1"/>
  <c r="D438" i="40"/>
  <c r="E438" i="40"/>
  <c r="B439" i="40"/>
  <c r="A438" i="40"/>
  <c r="G438" i="40"/>
  <c r="C438" i="40"/>
  <c r="B440" i="40" l="1"/>
  <c r="G439" i="40"/>
  <c r="E439" i="40"/>
  <c r="A439" i="40"/>
  <c r="D439" i="40"/>
  <c r="F439" i="40"/>
  <c r="C439" i="40"/>
  <c r="D440" i="40" l="1"/>
  <c r="E440" i="40"/>
  <c r="F440" i="40"/>
  <c r="B441" i="40"/>
  <c r="G440" i="40"/>
  <c r="C440" i="40"/>
  <c r="A440" i="40"/>
  <c r="B442" i="40" l="1"/>
  <c r="G441" i="40"/>
  <c r="E441" i="40"/>
  <c r="C441" i="40"/>
  <c r="D441" i="40"/>
  <c r="A441" i="40"/>
  <c r="F441" i="40"/>
  <c r="G442" i="40" l="1"/>
  <c r="F442" i="40"/>
  <c r="D442" i="40"/>
  <c r="E442" i="40"/>
  <c r="A442" i="40"/>
  <c r="C442" i="40"/>
  <c r="B443" i="40"/>
  <c r="G443" i="40" l="1"/>
  <c r="E443" i="40"/>
  <c r="C443" i="40"/>
  <c r="A443" i="40"/>
  <c r="B444" i="40"/>
  <c r="F443" i="40"/>
  <c r="D443" i="40"/>
  <c r="F444" i="40" l="1"/>
  <c r="G444" i="40"/>
  <c r="B445" i="40"/>
  <c r="D444" i="40"/>
  <c r="A444" i="40"/>
  <c r="E444" i="40"/>
  <c r="C444" i="40"/>
  <c r="E445" i="40" l="1"/>
  <c r="C445" i="40"/>
  <c r="A445" i="40"/>
  <c r="B446" i="40"/>
  <c r="F445" i="40"/>
  <c r="G445" i="40"/>
  <c r="D445" i="40"/>
  <c r="F446" i="40" l="1"/>
  <c r="D446" i="40"/>
  <c r="E446" i="40"/>
  <c r="C446" i="40"/>
  <c r="G446" i="40"/>
  <c r="B447" i="40"/>
  <c r="A446" i="40"/>
  <c r="C447" i="40" l="1"/>
  <c r="A447" i="40"/>
  <c r="B448" i="40"/>
  <c r="D447" i="40"/>
  <c r="G447" i="40"/>
  <c r="F447" i="40"/>
  <c r="E447" i="40"/>
  <c r="F448" i="40" l="1"/>
  <c r="D448" i="40"/>
  <c r="G448" i="40"/>
  <c r="A448" i="40"/>
  <c r="C448" i="40"/>
  <c r="B449" i="40"/>
  <c r="E448" i="40"/>
  <c r="A449" i="40" l="1"/>
  <c r="B450" i="40"/>
  <c r="G449" i="40"/>
  <c r="C449" i="40"/>
  <c r="F449" i="40"/>
  <c r="D449" i="40"/>
  <c r="E449" i="40"/>
  <c r="F450" i="40" l="1"/>
  <c r="D450" i="40"/>
  <c r="G450" i="40"/>
  <c r="A450" i="40"/>
  <c r="E450" i="40"/>
  <c r="B451" i="40"/>
  <c r="C450" i="40"/>
  <c r="B452" i="40" l="1"/>
  <c r="G451" i="40"/>
  <c r="E451" i="40"/>
  <c r="F451" i="40"/>
  <c r="C451" i="40"/>
  <c r="D451" i="40"/>
  <c r="A451" i="40"/>
  <c r="D452" i="40" l="1"/>
  <c r="B453" i="40"/>
  <c r="F452" i="40"/>
  <c r="A452" i="40"/>
  <c r="C452" i="40"/>
  <c r="G452" i="40"/>
  <c r="E452" i="40"/>
  <c r="B454" i="40" l="1"/>
  <c r="G453" i="40"/>
  <c r="E453" i="40"/>
  <c r="C453" i="40"/>
  <c r="A453" i="40"/>
  <c r="F453" i="40"/>
  <c r="D453" i="40"/>
  <c r="D454" i="40" l="1"/>
  <c r="A454" i="40"/>
  <c r="B455" i="40"/>
  <c r="E454" i="40"/>
  <c r="C454" i="40"/>
  <c r="G454" i="40"/>
  <c r="F454" i="40"/>
  <c r="G455" i="40" l="1"/>
  <c r="E455" i="40"/>
  <c r="C455" i="40"/>
  <c r="A455" i="40"/>
  <c r="B456" i="40"/>
  <c r="D455" i="40"/>
  <c r="F455" i="40"/>
  <c r="F456" i="40" l="1"/>
  <c r="G456" i="40"/>
  <c r="D456" i="40"/>
  <c r="A456" i="40"/>
  <c r="E456" i="40"/>
  <c r="C456" i="40"/>
  <c r="B457" i="40"/>
  <c r="E457" i="40" l="1"/>
  <c r="C457" i="40"/>
  <c r="A457" i="40"/>
  <c r="D457" i="40"/>
  <c r="G457" i="40"/>
  <c r="F457" i="40"/>
  <c r="B458" i="40"/>
  <c r="F458" i="40" l="1"/>
  <c r="D458" i="40"/>
  <c r="B459" i="40"/>
  <c r="C458" i="40"/>
  <c r="E458" i="40"/>
  <c r="G458" i="40"/>
  <c r="A458" i="40"/>
  <c r="C459" i="40" l="1"/>
  <c r="A459" i="40"/>
  <c r="B460" i="40"/>
  <c r="E459" i="40"/>
  <c r="F459" i="40"/>
  <c r="G459" i="40"/>
  <c r="D459" i="40"/>
  <c r="F460" i="40" l="1"/>
  <c r="D460" i="40"/>
  <c r="B461" i="40"/>
  <c r="A460" i="40"/>
  <c r="G460" i="40"/>
  <c r="C460" i="40"/>
  <c r="E460" i="40"/>
  <c r="A461" i="40" l="1"/>
  <c r="B462" i="40"/>
  <c r="G461" i="40"/>
  <c r="E461" i="40"/>
  <c r="F461" i="40"/>
  <c r="D461" i="40"/>
  <c r="C461" i="40"/>
  <c r="F462" i="40" l="1"/>
  <c r="D462" i="40"/>
  <c r="A462" i="40"/>
  <c r="C462" i="40"/>
  <c r="G462" i="40"/>
  <c r="B463" i="40"/>
  <c r="E462" i="40"/>
  <c r="B464" i="40" l="1"/>
  <c r="G463" i="40"/>
  <c r="E463" i="40"/>
  <c r="D463" i="40"/>
  <c r="C463" i="40"/>
  <c r="A463" i="40"/>
  <c r="F463" i="40"/>
  <c r="D464" i="40" l="1"/>
  <c r="F464" i="40"/>
  <c r="C464" i="40"/>
  <c r="B465" i="40"/>
  <c r="G464" i="40"/>
  <c r="A464" i="40"/>
  <c r="E464" i="40"/>
  <c r="B466" i="40" l="1"/>
  <c r="G465" i="40"/>
  <c r="E465" i="40"/>
  <c r="C465" i="40"/>
  <c r="D465" i="40"/>
  <c r="F465" i="40"/>
  <c r="A465" i="40"/>
  <c r="B467" i="40" l="1"/>
  <c r="F466" i="40"/>
  <c r="C466" i="40"/>
  <c r="G466" i="40"/>
  <c r="D466" i="40"/>
  <c r="E466" i="40"/>
  <c r="A466" i="40"/>
  <c r="G467" i="40" l="1"/>
  <c r="E467" i="40"/>
  <c r="C467" i="40"/>
  <c r="A467" i="40"/>
  <c r="B468" i="40"/>
  <c r="F467" i="40"/>
  <c r="D467" i="40"/>
  <c r="F468" i="40" l="1"/>
  <c r="E468" i="40"/>
  <c r="G468" i="40"/>
  <c r="B469" i="40"/>
  <c r="D468" i="40"/>
  <c r="A468" i="40"/>
  <c r="C468" i="40"/>
  <c r="E469" i="40" l="1"/>
  <c r="C469" i="40"/>
  <c r="A469" i="40"/>
  <c r="G469" i="40"/>
  <c r="D469" i="40"/>
  <c r="B470" i="40"/>
  <c r="F469" i="40"/>
  <c r="F470" i="40" l="1"/>
  <c r="D470" i="40"/>
  <c r="C470" i="40"/>
  <c r="A470" i="40"/>
  <c r="E470" i="40"/>
  <c r="B471" i="40"/>
  <c r="G470" i="40"/>
  <c r="C471" i="40" l="1"/>
  <c r="A471" i="40"/>
  <c r="B472" i="40"/>
  <c r="G471" i="40"/>
  <c r="D471" i="40"/>
  <c r="F471" i="40"/>
  <c r="E471" i="40"/>
  <c r="F472" i="40" l="1"/>
  <c r="D472" i="40"/>
  <c r="C472" i="40"/>
  <c r="E472" i="40"/>
  <c r="G472" i="40"/>
  <c r="A472" i="40"/>
  <c r="B473" i="40"/>
  <c r="A473" i="40" l="1"/>
  <c r="B474" i="40"/>
  <c r="G473" i="40"/>
  <c r="F473" i="40"/>
  <c r="E473" i="40"/>
  <c r="C473" i="40"/>
  <c r="D473" i="40"/>
  <c r="F474" i="40" l="1"/>
  <c r="D474" i="40"/>
  <c r="E474" i="40"/>
  <c r="G474" i="40"/>
  <c r="A474" i="40"/>
  <c r="C474" i="40"/>
  <c r="B475" i="40"/>
  <c r="B476" i="40" l="1"/>
  <c r="G475" i="40"/>
  <c r="E475" i="40"/>
  <c r="A475" i="40"/>
  <c r="F475" i="40"/>
  <c r="C475" i="40"/>
  <c r="D475" i="40"/>
  <c r="D476" i="40" l="1"/>
  <c r="E476" i="40"/>
  <c r="B477" i="40"/>
  <c r="F476" i="40"/>
  <c r="A476" i="40"/>
  <c r="G476" i="40"/>
  <c r="C476" i="40"/>
  <c r="B478" i="40" l="1"/>
  <c r="G477" i="40"/>
  <c r="E477" i="40"/>
  <c r="C477" i="40"/>
  <c r="D477" i="40"/>
  <c r="A477" i="40"/>
  <c r="F477" i="40"/>
  <c r="G478" i="40" l="1"/>
  <c r="B479" i="40"/>
  <c r="F478" i="40"/>
  <c r="D478" i="40"/>
  <c r="E478" i="40"/>
  <c r="C478" i="40"/>
  <c r="A478" i="40"/>
  <c r="G479" i="40" l="1"/>
  <c r="E479" i="40"/>
  <c r="C479" i="40"/>
  <c r="A479" i="40"/>
  <c r="B480" i="40"/>
  <c r="F479" i="40"/>
  <c r="D479" i="40"/>
  <c r="F480" i="40" l="1"/>
  <c r="E480" i="40"/>
  <c r="C480" i="40"/>
  <c r="B481" i="40"/>
  <c r="D480" i="40"/>
  <c r="A480" i="40"/>
  <c r="G480" i="40"/>
  <c r="E481" i="40" l="1"/>
  <c r="C481" i="40"/>
  <c r="A481" i="40"/>
  <c r="B482" i="40"/>
  <c r="F481" i="40"/>
  <c r="G481" i="40"/>
  <c r="D481" i="40"/>
  <c r="F482" i="40" l="1"/>
  <c r="D482" i="40"/>
  <c r="E482" i="40"/>
  <c r="G482" i="40"/>
  <c r="B483" i="40"/>
  <c r="A482" i="40"/>
  <c r="C482" i="40"/>
  <c r="C483" i="40" l="1"/>
  <c r="A483" i="40"/>
  <c r="B484" i="40"/>
  <c r="G483" i="40"/>
  <c r="E483" i="40"/>
  <c r="F483" i="40"/>
  <c r="D483" i="40"/>
  <c r="F484" i="40" l="1"/>
  <c r="D484" i="40"/>
  <c r="G484" i="40"/>
  <c r="A484" i="40"/>
  <c r="B485" i="40"/>
  <c r="E484" i="40"/>
  <c r="C484" i="40"/>
  <c r="A485" i="40" l="1"/>
  <c r="B486" i="40"/>
  <c r="G485" i="40"/>
  <c r="C485" i="40"/>
  <c r="D485" i="40"/>
  <c r="F485" i="40"/>
  <c r="E485" i="40"/>
  <c r="F486" i="40" l="1"/>
  <c r="D486" i="40"/>
  <c r="G486" i="40"/>
  <c r="A486" i="40"/>
  <c r="C486" i="40"/>
  <c r="B487" i="40"/>
  <c r="E486" i="40"/>
  <c r="B488" i="40" l="1"/>
  <c r="G487" i="40"/>
  <c r="E487" i="40"/>
  <c r="D487" i="40"/>
  <c r="C487" i="40"/>
  <c r="F487" i="40"/>
  <c r="A487" i="40"/>
  <c r="D488" i="40" l="1"/>
  <c r="B489" i="40"/>
  <c r="A488" i="40"/>
  <c r="F488" i="40"/>
  <c r="C488" i="40"/>
  <c r="G488" i="40"/>
  <c r="E488" i="40"/>
  <c r="B490" i="40" l="1"/>
  <c r="G489" i="40"/>
  <c r="E489" i="40"/>
  <c r="C489" i="40"/>
  <c r="F489" i="40"/>
  <c r="A489" i="40"/>
  <c r="D489" i="40"/>
  <c r="G490" i="40" l="1"/>
  <c r="F490" i="40"/>
  <c r="D490" i="40"/>
  <c r="B491" i="40"/>
  <c r="A490" i="40"/>
  <c r="E490" i="40"/>
  <c r="C490" i="40"/>
  <c r="G491" i="40" l="1"/>
  <c r="E491" i="40"/>
  <c r="C491" i="40"/>
  <c r="A491" i="40"/>
  <c r="F491" i="40"/>
  <c r="D491" i="40"/>
  <c r="B492" i="40"/>
  <c r="F492" i="40" l="1"/>
  <c r="E492" i="40"/>
  <c r="D492" i="40"/>
  <c r="G492" i="40"/>
  <c r="A492" i="40"/>
  <c r="B493" i="40"/>
  <c r="C492" i="40"/>
  <c r="E493" i="40" l="1"/>
  <c r="C493" i="40"/>
  <c r="A493" i="40"/>
  <c r="G493" i="40"/>
  <c r="D493" i="40"/>
  <c r="F493" i="40"/>
  <c r="B494" i="40"/>
  <c r="F494" i="40" l="1"/>
  <c r="D494" i="40"/>
  <c r="C494" i="40"/>
  <c r="G494" i="40"/>
  <c r="A494" i="40"/>
  <c r="E494" i="40"/>
  <c r="B495" i="40"/>
  <c r="C495" i="40" l="1"/>
  <c r="A495" i="40"/>
  <c r="B496" i="40"/>
  <c r="E495" i="40"/>
  <c r="D495" i="40"/>
  <c r="F495" i="40"/>
  <c r="G495" i="40"/>
  <c r="F496" i="40" l="1"/>
  <c r="D496" i="40"/>
  <c r="A496" i="40"/>
  <c r="G496" i="40"/>
  <c r="C496" i="40"/>
  <c r="B497" i="40"/>
  <c r="E496" i="40"/>
  <c r="A497" i="40" l="1"/>
  <c r="B498" i="40"/>
  <c r="G497" i="40"/>
  <c r="F497" i="40"/>
  <c r="E497" i="40"/>
  <c r="D497" i="40"/>
  <c r="C497" i="40"/>
  <c r="F498" i="40" l="1"/>
  <c r="D498" i="40"/>
  <c r="B499" i="40"/>
  <c r="E498" i="40"/>
  <c r="G498" i="40"/>
  <c r="A498" i="40"/>
  <c r="C498" i="40"/>
  <c r="B500" i="40" l="1"/>
  <c r="G499" i="40"/>
  <c r="E499" i="40"/>
  <c r="D499" i="40"/>
  <c r="F499" i="40"/>
  <c r="C499" i="40"/>
  <c r="A499" i="40"/>
  <c r="D500" i="40" l="1"/>
  <c r="G500" i="40"/>
  <c r="F500" i="40"/>
  <c r="E500" i="40"/>
  <c r="C500" i="40"/>
  <c r="A500" i="40"/>
  <c r="E26" i="12" l="1"/>
  <c r="E25" i="12"/>
  <c r="E24" i="12"/>
  <c r="E34" i="12"/>
  <c r="E33" i="12"/>
  <c r="E32" i="12"/>
  <c r="E30" i="12"/>
  <c r="E35" i="13"/>
  <c r="E34" i="13"/>
  <c r="E33" i="13"/>
  <c r="E31" i="13"/>
  <c r="E27" i="13"/>
  <c r="E26" i="13"/>
  <c r="E25" i="13"/>
  <c r="E24" i="13"/>
  <c r="F23" i="13"/>
  <c r="H35" i="13"/>
  <c r="G35" i="13" s="1"/>
  <c r="H34" i="13"/>
  <c r="G34" i="13" s="1"/>
  <c r="H33" i="13"/>
  <c r="G33" i="13" s="1"/>
  <c r="H31" i="13"/>
  <c r="G31" i="13" s="1"/>
  <c r="A17" i="39"/>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16" i="39"/>
  <c r="D11" i="39"/>
  <c r="E10" i="39"/>
  <c r="E74" i="39" s="1"/>
  <c r="D10" i="39"/>
  <c r="G37" i="13" l="1"/>
  <c r="C16" i="39"/>
  <c r="E17" i="39"/>
  <c r="E21" i="39"/>
  <c r="E25" i="39"/>
  <c r="E29" i="39"/>
  <c r="E33" i="39"/>
  <c r="E37" i="39"/>
  <c r="E41" i="39"/>
  <c r="E45" i="39"/>
  <c r="E49" i="39"/>
  <c r="E53" i="39"/>
  <c r="E57" i="39"/>
  <c r="E61" i="39"/>
  <c r="E65" i="39"/>
  <c r="E69" i="39"/>
  <c r="E73" i="39"/>
  <c r="E16" i="39"/>
  <c r="E20" i="39"/>
  <c r="E24" i="39"/>
  <c r="E28" i="39"/>
  <c r="E32" i="39"/>
  <c r="E36" i="39"/>
  <c r="E40" i="39"/>
  <c r="E44" i="39"/>
  <c r="E48" i="39"/>
  <c r="E52" i="39"/>
  <c r="E56" i="39"/>
  <c r="E60" i="39"/>
  <c r="E64" i="39"/>
  <c r="E68" i="39"/>
  <c r="E72" i="39"/>
  <c r="F16" i="39"/>
  <c r="E19" i="39"/>
  <c r="E23" i="39"/>
  <c r="E27" i="39"/>
  <c r="E31" i="39"/>
  <c r="E35" i="39"/>
  <c r="E39" i="39"/>
  <c r="E43" i="39"/>
  <c r="E47" i="39"/>
  <c r="E51" i="39"/>
  <c r="E55" i="39"/>
  <c r="E59" i="39"/>
  <c r="E63" i="39"/>
  <c r="E67" i="39"/>
  <c r="E71" i="39"/>
  <c r="E75" i="39"/>
  <c r="E18" i="39"/>
  <c r="E22" i="39"/>
  <c r="E26" i="39"/>
  <c r="E30" i="39"/>
  <c r="E34" i="39"/>
  <c r="E38" i="39"/>
  <c r="E42" i="39"/>
  <c r="E46" i="39"/>
  <c r="E50" i="39"/>
  <c r="E54" i="39"/>
  <c r="E58" i="39"/>
  <c r="E62" i="39"/>
  <c r="E66" i="39"/>
  <c r="E70" i="39"/>
  <c r="F17" i="39" l="1"/>
  <c r="F18" i="39" s="1"/>
  <c r="F19" i="39" s="1"/>
  <c r="F20" i="39" s="1"/>
  <c r="F21" i="39" s="1"/>
  <c r="F22" i="39" s="1"/>
  <c r="F23" i="39" s="1"/>
  <c r="F24" i="39" s="1"/>
  <c r="F25" i="39" s="1"/>
  <c r="F26" i="39" s="1"/>
  <c r="F27" i="39" s="1"/>
  <c r="F28" i="39" s="1"/>
  <c r="F29" i="39" s="1"/>
  <c r="F30" i="39" s="1"/>
  <c r="F31" i="39" s="1"/>
  <c r="F32" i="39" s="1"/>
  <c r="F33" i="39" s="1"/>
  <c r="F34" i="39" s="1"/>
  <c r="F35" i="39" s="1"/>
  <c r="F36" i="39" s="1"/>
  <c r="F37" i="39" s="1"/>
  <c r="F38" i="39" s="1"/>
  <c r="F39" i="39" s="1"/>
  <c r="F40" i="39" s="1"/>
  <c r="F41" i="39" s="1"/>
  <c r="F42" i="39" s="1"/>
  <c r="F43" i="39" s="1"/>
  <c r="F44" i="39" s="1"/>
  <c r="F45" i="39" s="1"/>
  <c r="F46" i="39" s="1"/>
  <c r="F47" i="39" s="1"/>
  <c r="F48" i="39" s="1"/>
  <c r="F49" i="39" s="1"/>
  <c r="F50" i="39" s="1"/>
  <c r="F51" i="39" s="1"/>
  <c r="F52" i="39" s="1"/>
  <c r="F53" i="39" s="1"/>
  <c r="F54" i="39" s="1"/>
  <c r="F55" i="39" s="1"/>
  <c r="F56" i="39" s="1"/>
  <c r="F57" i="39" s="1"/>
  <c r="F58" i="39" s="1"/>
  <c r="F59" i="39" s="1"/>
  <c r="F60" i="39" s="1"/>
  <c r="F61" i="39" s="1"/>
  <c r="F62" i="39" s="1"/>
  <c r="F63" i="39" s="1"/>
  <c r="F64" i="39" s="1"/>
  <c r="F65" i="39" s="1"/>
  <c r="F66" i="39" s="1"/>
  <c r="F67" i="39" s="1"/>
  <c r="F68" i="39" s="1"/>
  <c r="F69" i="39" s="1"/>
  <c r="F70" i="39" s="1"/>
  <c r="F71" i="39" s="1"/>
  <c r="F72" i="39" s="1"/>
  <c r="H18" i="13"/>
  <c r="G18" i="13" s="1"/>
  <c r="G16" i="39"/>
  <c r="C17" i="39" s="1"/>
  <c r="D16" i="39"/>
  <c r="G17" i="39" l="1"/>
  <c r="C18" i="39" s="1"/>
  <c r="D17" i="39"/>
  <c r="D18" i="39" l="1"/>
  <c r="G18" i="39"/>
  <c r="C19" i="39" s="1"/>
  <c r="G19" i="39" l="1"/>
  <c r="C20" i="39" s="1"/>
  <c r="D19" i="39"/>
  <c r="G20" i="39" l="1"/>
  <c r="C21" i="39" s="1"/>
  <c r="D20" i="39"/>
  <c r="G21" i="39" l="1"/>
  <c r="C22" i="39" s="1"/>
  <c r="D21" i="39"/>
  <c r="D22" i="39" l="1"/>
  <c r="G22" i="39"/>
  <c r="C23" i="39" s="1"/>
  <c r="G23" i="39" l="1"/>
  <c r="C24" i="39" s="1"/>
  <c r="D23" i="39"/>
  <c r="G24" i="39" l="1"/>
  <c r="C25" i="39" s="1"/>
  <c r="D24" i="39"/>
  <c r="G25" i="39" l="1"/>
  <c r="C26" i="39" s="1"/>
  <c r="D25" i="39"/>
  <c r="G26" i="39" l="1"/>
  <c r="C27" i="39" s="1"/>
  <c r="D26" i="39"/>
  <c r="G27" i="39" l="1"/>
  <c r="C28" i="39" s="1"/>
  <c r="D27" i="39"/>
  <c r="G28" i="39" l="1"/>
  <c r="C29" i="39" s="1"/>
  <c r="D28" i="39"/>
  <c r="G29" i="39" l="1"/>
  <c r="C30" i="39" s="1"/>
  <c r="D29" i="39"/>
  <c r="G30" i="39" l="1"/>
  <c r="C31" i="39" s="1"/>
  <c r="D30" i="39"/>
  <c r="G31" i="39" l="1"/>
  <c r="C32" i="39" s="1"/>
  <c r="D31" i="39"/>
  <c r="G32" i="39" l="1"/>
  <c r="C33" i="39" s="1"/>
  <c r="D32" i="39"/>
  <c r="G33" i="39" l="1"/>
  <c r="C34" i="39" s="1"/>
  <c r="D33" i="39"/>
  <c r="D34" i="39" l="1"/>
  <c r="G34" i="39"/>
  <c r="C35" i="39" s="1"/>
  <c r="G35" i="39" l="1"/>
  <c r="C36" i="39" s="1"/>
  <c r="D35" i="39"/>
  <c r="G36" i="39" l="1"/>
  <c r="C37" i="39" s="1"/>
  <c r="D36" i="39"/>
  <c r="G37" i="39" l="1"/>
  <c r="C38" i="39" s="1"/>
  <c r="D37" i="39"/>
  <c r="D38" i="39" l="1"/>
  <c r="G38" i="39"/>
  <c r="C39" i="39" s="1"/>
  <c r="G39" i="39" l="1"/>
  <c r="C40" i="39" s="1"/>
  <c r="D39" i="39"/>
  <c r="G40" i="39" l="1"/>
  <c r="C41" i="39" s="1"/>
  <c r="D40" i="39"/>
  <c r="G41" i="39" l="1"/>
  <c r="C42" i="39" s="1"/>
  <c r="D41" i="39"/>
  <c r="D42" i="39" l="1"/>
  <c r="G42" i="39"/>
  <c r="C43" i="39" s="1"/>
  <c r="G43" i="39" l="1"/>
  <c r="C44" i="39" s="1"/>
  <c r="D43" i="39"/>
  <c r="G44" i="39" l="1"/>
  <c r="C45" i="39" s="1"/>
  <c r="D44" i="39"/>
  <c r="G45" i="39" l="1"/>
  <c r="C46" i="39" s="1"/>
  <c r="D45" i="39"/>
  <c r="D46" i="39" l="1"/>
  <c r="G46" i="39"/>
  <c r="C47" i="39" s="1"/>
  <c r="G47" i="39" l="1"/>
  <c r="C48" i="39" s="1"/>
  <c r="D47" i="39"/>
  <c r="G48" i="39" l="1"/>
  <c r="C49" i="39" s="1"/>
  <c r="D48" i="39"/>
  <c r="G49" i="39" l="1"/>
  <c r="C50" i="39" s="1"/>
  <c r="D49" i="39"/>
  <c r="D50" i="39" l="1"/>
  <c r="G50" i="39"/>
  <c r="C51" i="39" s="1"/>
  <c r="G51" i="39" l="1"/>
  <c r="C52" i="39" s="1"/>
  <c r="D51" i="39"/>
  <c r="G52" i="39" l="1"/>
  <c r="C53" i="39" s="1"/>
  <c r="D52" i="39"/>
  <c r="G53" i="39" l="1"/>
  <c r="C54" i="39" s="1"/>
  <c r="D53" i="39"/>
  <c r="D54" i="39" l="1"/>
  <c r="G54" i="39"/>
  <c r="C55" i="39" s="1"/>
  <c r="G55" i="39" l="1"/>
  <c r="C56" i="39" s="1"/>
  <c r="D55" i="39"/>
  <c r="G56" i="39" l="1"/>
  <c r="C57" i="39" s="1"/>
  <c r="D56" i="39"/>
  <c r="G57" i="39" l="1"/>
  <c r="C58" i="39" s="1"/>
  <c r="D57" i="39"/>
  <c r="D58" i="39" l="1"/>
  <c r="G58" i="39"/>
  <c r="C59" i="39" s="1"/>
  <c r="G59" i="39" l="1"/>
  <c r="C60" i="39" s="1"/>
  <c r="D59" i="39"/>
  <c r="G60" i="39" l="1"/>
  <c r="C61" i="39" s="1"/>
  <c r="D60" i="39"/>
  <c r="G61" i="39" l="1"/>
  <c r="C62" i="39" s="1"/>
  <c r="D61" i="39"/>
  <c r="D62" i="39" l="1"/>
  <c r="G62" i="39"/>
  <c r="C63" i="39" s="1"/>
  <c r="G63" i="39" l="1"/>
  <c r="C64" i="39" s="1"/>
  <c r="D63" i="39"/>
  <c r="G64" i="39" l="1"/>
  <c r="C65" i="39" s="1"/>
  <c r="D64" i="39"/>
  <c r="G65" i="39" l="1"/>
  <c r="C66" i="39" s="1"/>
  <c r="D65" i="39"/>
  <c r="D66" i="39" l="1"/>
  <c r="G66" i="39"/>
  <c r="C67" i="39" s="1"/>
  <c r="G67" i="39" l="1"/>
  <c r="C68" i="39" s="1"/>
  <c r="D67" i="39"/>
  <c r="G68" i="39" l="1"/>
  <c r="C69" i="39" s="1"/>
  <c r="D68" i="39"/>
  <c r="G69" i="39" l="1"/>
  <c r="C70" i="39" s="1"/>
  <c r="D69" i="39"/>
  <c r="D70" i="39" l="1"/>
  <c r="G70" i="39"/>
  <c r="C71" i="39" s="1"/>
  <c r="G71" i="39" l="1"/>
  <c r="C72" i="39" s="1"/>
  <c r="D71" i="39"/>
  <c r="G72" i="39" l="1"/>
  <c r="C73" i="39" s="1"/>
  <c r="D72" i="39"/>
  <c r="G73" i="39" l="1"/>
  <c r="C74" i="39" s="1"/>
  <c r="D73" i="39"/>
  <c r="F73" i="39" s="1"/>
  <c r="D74" i="39" l="1"/>
  <c r="F74" i="39" s="1"/>
  <c r="G74" i="39"/>
  <c r="C75" i="39" s="1"/>
  <c r="G75" i="39" l="1"/>
  <c r="D75" i="39"/>
  <c r="F75" i="39" s="1"/>
  <c r="H17" i="13"/>
  <c r="G17" i="13" s="1"/>
  <c r="H16" i="13"/>
  <c r="G16" i="13" s="1"/>
  <c r="H15" i="13"/>
  <c r="G15" i="13" s="1"/>
  <c r="H14" i="13"/>
  <c r="G14" i="13" s="1"/>
  <c r="H27" i="13"/>
  <c r="H26" i="13"/>
  <c r="H25" i="13"/>
  <c r="H24" i="13"/>
  <c r="H23" i="13"/>
  <c r="F15" i="12"/>
  <c r="F14" i="12"/>
  <c r="G26" i="13" l="1"/>
  <c r="J26" i="13"/>
  <c r="G27" i="13"/>
  <c r="J27" i="13"/>
  <c r="G23" i="13"/>
  <c r="J23" i="13"/>
  <c r="G24" i="13"/>
  <c r="G28" i="13" s="1"/>
  <c r="G39" i="13" s="1"/>
  <c r="G40" i="13" s="1"/>
  <c r="J24" i="13"/>
  <c r="G25" i="13"/>
  <c r="J25" i="13"/>
  <c r="H28" i="13"/>
  <c r="F35" i="12"/>
  <c r="I24" i="13" l="1"/>
  <c r="L24" i="13"/>
  <c r="K24" i="13" s="1"/>
  <c r="I23" i="13"/>
  <c r="L23" i="13"/>
  <c r="J28" i="13"/>
  <c r="J39" i="13" s="1"/>
  <c r="I27" i="13"/>
  <c r="L27" i="13"/>
  <c r="K27" i="13" s="1"/>
  <c r="I26" i="13"/>
  <c r="L26" i="13"/>
  <c r="K26" i="13" s="1"/>
  <c r="L25" i="13"/>
  <c r="K25" i="13" s="1"/>
  <c r="I25" i="13"/>
  <c r="F36" i="13"/>
  <c r="H36" i="13" s="1"/>
  <c r="H37" i="13" s="1"/>
  <c r="H39" i="13" s="1"/>
  <c r="E37" i="13"/>
  <c r="I28" i="13" l="1"/>
  <c r="I39" i="13" s="1"/>
  <c r="I40" i="13" s="1"/>
  <c r="I41" i="13" s="1"/>
  <c r="J40" i="13"/>
  <c r="J41" i="13" s="1"/>
  <c r="J43" i="13" s="1"/>
  <c r="J42" i="13"/>
  <c r="K23" i="13"/>
  <c r="K28" i="13" s="1"/>
  <c r="K39" i="13" s="1"/>
  <c r="K40" i="13" s="1"/>
  <c r="K41" i="13" s="1"/>
  <c r="L28" i="13"/>
  <c r="L39" i="13" s="1"/>
  <c r="H42" i="13"/>
  <c r="H40" i="13"/>
  <c r="H41" i="13" s="1"/>
  <c r="H43" i="13" s="1"/>
  <c r="F37" i="13"/>
  <c r="L42" i="13" l="1"/>
  <c r="L40" i="13"/>
  <c r="L41" i="13" s="1"/>
  <c r="L43" i="13" s="1"/>
  <c r="F17" i="13"/>
  <c r="E17" i="13" s="1"/>
  <c r="F16" i="13"/>
  <c r="E16" i="13" s="1"/>
  <c r="F15" i="13"/>
  <c r="E15" i="13" s="1"/>
  <c r="F14" i="13"/>
  <c r="E14" i="13" l="1"/>
  <c r="D9" i="38" l="1"/>
  <c r="D9" i="30"/>
  <c r="D8" i="30"/>
  <c r="D8" i="26"/>
  <c r="D9" i="26"/>
  <c r="D9" i="31"/>
  <c r="D8" i="31"/>
  <c r="D9" i="27"/>
  <c r="D8" i="27"/>
  <c r="A19" i="27"/>
  <c r="A18" i="27"/>
  <c r="B17" i="38" l="1"/>
  <c r="M8" i="38"/>
  <c r="D8" i="38"/>
  <c r="M7" i="38"/>
  <c r="M6" i="38"/>
  <c r="M5" i="38"/>
  <c r="M4" i="38"/>
  <c r="E10" i="38" s="1"/>
  <c r="F4" i="38"/>
  <c r="F36" i="12"/>
  <c r="E36" i="12"/>
  <c r="F4" i="30"/>
  <c r="F4" i="29"/>
  <c r="F4" i="28"/>
  <c r="F4" i="27"/>
  <c r="F4" i="26"/>
  <c r="F4" i="31"/>
  <c r="F4" i="32"/>
  <c r="F4" i="33"/>
  <c r="F4" i="35"/>
  <c r="F4" i="36"/>
  <c r="F4" i="37"/>
  <c r="E12" i="38" l="1"/>
  <c r="E11" i="38"/>
  <c r="D17" i="38" s="1"/>
  <c r="C17" i="38"/>
  <c r="A17" i="38"/>
  <c r="B18" i="38"/>
  <c r="F4" i="34"/>
  <c r="E17" i="38" l="1"/>
  <c r="G17" i="38" s="1"/>
  <c r="C18" i="38" s="1"/>
  <c r="B19" i="38"/>
  <c r="E18" i="38"/>
  <c r="D18" i="38"/>
  <c r="F18" i="38" s="1"/>
  <c r="A18" i="38"/>
  <c r="E15" i="36"/>
  <c r="D15" i="36"/>
  <c r="E15" i="37"/>
  <c r="G15" i="37" s="1"/>
  <c r="C16" i="37" s="1"/>
  <c r="D15" i="37"/>
  <c r="A16" i="37"/>
  <c r="D9" i="37"/>
  <c r="D9" i="36"/>
  <c r="B16" i="37"/>
  <c r="C15" i="37"/>
  <c r="B15" i="37"/>
  <c r="A15" i="37"/>
  <c r="D8" i="37"/>
  <c r="C15" i="36"/>
  <c r="B15" i="36"/>
  <c r="D8" i="36"/>
  <c r="G18" i="38" l="1"/>
  <c r="C19" i="38" s="1"/>
  <c r="E19" i="38"/>
  <c r="D19" i="38"/>
  <c r="A19" i="38"/>
  <c r="B20" i="38"/>
  <c r="F17" i="38"/>
  <c r="A15" i="36"/>
  <c r="A16" i="36" s="1"/>
  <c r="B16" i="36"/>
  <c r="G15" i="36"/>
  <c r="F15" i="36"/>
  <c r="D16" i="37"/>
  <c r="E16" i="37"/>
  <c r="G16" i="37" s="1"/>
  <c r="B17" i="37"/>
  <c r="F15" i="37"/>
  <c r="G19" i="38" l="1"/>
  <c r="C20" i="38" s="1"/>
  <c r="F19" i="38"/>
  <c r="B21" i="38"/>
  <c r="D20" i="38"/>
  <c r="A20" i="38"/>
  <c r="E20" i="38"/>
  <c r="F16" i="37"/>
  <c r="D17" i="37"/>
  <c r="C17" i="37"/>
  <c r="B18" i="37"/>
  <c r="E17" i="37"/>
  <c r="A17" i="37"/>
  <c r="B17" i="36"/>
  <c r="C16" i="36"/>
  <c r="E16" i="36" s="1"/>
  <c r="G20" i="38" l="1"/>
  <c r="F20" i="38"/>
  <c r="C21" i="38"/>
  <c r="B22" i="38"/>
  <c r="D21" i="38"/>
  <c r="E21" i="38"/>
  <c r="A21" i="38"/>
  <c r="G17" i="37"/>
  <c r="C18" i="37" s="1"/>
  <c r="F17" i="37"/>
  <c r="D16" i="36"/>
  <c r="F16" i="36" s="1"/>
  <c r="B18" i="36"/>
  <c r="D17" i="36"/>
  <c r="E17" i="36"/>
  <c r="A17" i="36"/>
  <c r="B19" i="37"/>
  <c r="A18" i="37"/>
  <c r="E18" i="37"/>
  <c r="D18" i="37"/>
  <c r="F18" i="37" s="1"/>
  <c r="G16" i="36"/>
  <c r="C17" i="36" s="1"/>
  <c r="G17" i="36" s="1"/>
  <c r="F21" i="38" l="1"/>
  <c r="G21" i="38"/>
  <c r="C22" i="38" s="1"/>
  <c r="E22" i="38"/>
  <c r="D22" i="38"/>
  <c r="B23" i="38"/>
  <c r="A22" i="38"/>
  <c r="F17" i="36"/>
  <c r="G18" i="37"/>
  <c r="C19" i="37" s="1"/>
  <c r="B20" i="37"/>
  <c r="A19" i="37"/>
  <c r="E19" i="37"/>
  <c r="D19" i="37"/>
  <c r="F19" i="37" s="1"/>
  <c r="D18" i="36"/>
  <c r="A18" i="36"/>
  <c r="B19" i="36"/>
  <c r="E18" i="36"/>
  <c r="F18" i="36" s="1"/>
  <c r="C18" i="36"/>
  <c r="F22" i="38" l="1"/>
  <c r="G22" i="38"/>
  <c r="C23" i="38" s="1"/>
  <c r="A23" i="38"/>
  <c r="B24" i="38"/>
  <c r="E23" i="38"/>
  <c r="D23" i="38"/>
  <c r="G18" i="36"/>
  <c r="C19" i="36" s="1"/>
  <c r="G19" i="37"/>
  <c r="C20" i="37" s="1"/>
  <c r="B20" i="36"/>
  <c r="E19" i="36"/>
  <c r="D19" i="36"/>
  <c r="F19" i="36" s="1"/>
  <c r="A19" i="36"/>
  <c r="A20" i="37"/>
  <c r="E20" i="37"/>
  <c r="B21" i="37"/>
  <c r="D20" i="37"/>
  <c r="F20" i="37" s="1"/>
  <c r="G23" i="38" l="1"/>
  <c r="C24" i="38" s="1"/>
  <c r="F23" i="38"/>
  <c r="E24" i="38"/>
  <c r="B25" i="38"/>
  <c r="D24" i="38"/>
  <c r="A24" i="38"/>
  <c r="G19" i="36"/>
  <c r="C20" i="36" s="1"/>
  <c r="G20" i="36" s="1"/>
  <c r="G20" i="37"/>
  <c r="B22" i="37"/>
  <c r="C21" i="37"/>
  <c r="E21" i="37"/>
  <c r="A21" i="37"/>
  <c r="D21" i="37"/>
  <c r="B21" i="36"/>
  <c r="E20" i="36"/>
  <c r="A20" i="36"/>
  <c r="D20" i="36"/>
  <c r="F24" i="38" l="1"/>
  <c r="G24" i="38"/>
  <c r="C25" i="38" s="1"/>
  <c r="E25" i="38"/>
  <c r="D25" i="38"/>
  <c r="A25" i="38"/>
  <c r="B26" i="38"/>
  <c r="G21" i="37"/>
  <c r="F21" i="37"/>
  <c r="F20" i="36"/>
  <c r="E21" i="36"/>
  <c r="C21" i="36"/>
  <c r="G21" i="36" s="1"/>
  <c r="D21" i="36"/>
  <c r="F21" i="36" s="1"/>
  <c r="A21" i="36"/>
  <c r="B22" i="36"/>
  <c r="E22" i="37"/>
  <c r="G22" i="37" s="1"/>
  <c r="C22" i="37"/>
  <c r="A22" i="37"/>
  <c r="B23" i="37"/>
  <c r="D22" i="37"/>
  <c r="F25" i="38" l="1"/>
  <c r="G25" i="38"/>
  <c r="C26" i="38" s="1"/>
  <c r="D26" i="38"/>
  <c r="A26" i="38"/>
  <c r="B27" i="38"/>
  <c r="E26" i="38"/>
  <c r="F22" i="37"/>
  <c r="D23" i="37"/>
  <c r="B24" i="37"/>
  <c r="C23" i="37"/>
  <c r="E23" i="37"/>
  <c r="G23" i="37" s="1"/>
  <c r="A23" i="37"/>
  <c r="C22" i="36"/>
  <c r="B23" i="36"/>
  <c r="E22" i="36"/>
  <c r="G22" i="36" s="1"/>
  <c r="D22" i="36"/>
  <c r="A22" i="36"/>
  <c r="F26" i="38" l="1"/>
  <c r="G26" i="38"/>
  <c r="C27" i="38" s="1"/>
  <c r="B28" i="38"/>
  <c r="E27" i="38"/>
  <c r="A27" i="38"/>
  <c r="D27" i="38"/>
  <c r="F27" i="38" s="1"/>
  <c r="F22" i="36"/>
  <c r="F23" i="37"/>
  <c r="E23" i="36"/>
  <c r="G23" i="36" s="1"/>
  <c r="C23" i="36"/>
  <c r="A23" i="36"/>
  <c r="B24" i="36"/>
  <c r="D23" i="36"/>
  <c r="B25" i="37"/>
  <c r="C24" i="37"/>
  <c r="A24" i="37"/>
  <c r="D24" i="37"/>
  <c r="E24" i="37"/>
  <c r="G27" i="38" l="1"/>
  <c r="C28" i="38" s="1"/>
  <c r="A28" i="38"/>
  <c r="D28" i="38"/>
  <c r="E28" i="38"/>
  <c r="B29" i="38"/>
  <c r="F23" i="36"/>
  <c r="F24" i="37"/>
  <c r="G24" i="37"/>
  <c r="C25" i="37" s="1"/>
  <c r="E24" i="36"/>
  <c r="C24" i="36"/>
  <c r="A24" i="36"/>
  <c r="D24" i="36"/>
  <c r="F24" i="36" s="1"/>
  <c r="B25" i="36"/>
  <c r="D25" i="37"/>
  <c r="E25" i="37"/>
  <c r="F25" i="37" s="1"/>
  <c r="A25" i="37"/>
  <c r="B26" i="37"/>
  <c r="G28" i="38" l="1"/>
  <c r="C29" i="38" s="1"/>
  <c r="F28" i="38"/>
  <c r="D29" i="38"/>
  <c r="A29" i="38"/>
  <c r="B30" i="38"/>
  <c r="E29" i="38"/>
  <c r="G24" i="36"/>
  <c r="C25" i="36" s="1"/>
  <c r="G25" i="37"/>
  <c r="C26" i="37" s="1"/>
  <c r="A25" i="36"/>
  <c r="B26" i="36"/>
  <c r="D25" i="36"/>
  <c r="F25" i="36" s="1"/>
  <c r="E25" i="36"/>
  <c r="A26" i="37"/>
  <c r="B27" i="37"/>
  <c r="E26" i="37"/>
  <c r="D26" i="37"/>
  <c r="F26" i="37" s="1"/>
  <c r="F29" i="38" l="1"/>
  <c r="G29" i="38"/>
  <c r="C30" i="38" s="1"/>
  <c r="B31" i="38"/>
  <c r="E30" i="38"/>
  <c r="A30" i="38"/>
  <c r="D30" i="38"/>
  <c r="F30" i="38" s="1"/>
  <c r="G25" i="36"/>
  <c r="G26" i="37"/>
  <c r="C27" i="37" s="1"/>
  <c r="D26" i="36"/>
  <c r="E26" i="36"/>
  <c r="G26" i="36" s="1"/>
  <c r="C26" i="36"/>
  <c r="A26" i="36"/>
  <c r="B27" i="36"/>
  <c r="D27" i="37"/>
  <c r="E27" i="37"/>
  <c r="A27" i="37"/>
  <c r="B28" i="37"/>
  <c r="G30" i="38" l="1"/>
  <c r="C31" i="38" s="1"/>
  <c r="E31" i="38"/>
  <c r="D31" i="38"/>
  <c r="A31" i="38"/>
  <c r="B32" i="38"/>
  <c r="G27" i="37"/>
  <c r="C28" i="37" s="1"/>
  <c r="F26" i="36"/>
  <c r="F27" i="37"/>
  <c r="E28" i="37"/>
  <c r="D28" i="37"/>
  <c r="A28" i="37"/>
  <c r="B29" i="37"/>
  <c r="A27" i="36"/>
  <c r="B28" i="36"/>
  <c r="D27" i="36"/>
  <c r="E27" i="36"/>
  <c r="G27" i="36" s="1"/>
  <c r="C27" i="36"/>
  <c r="G31" i="38" l="1"/>
  <c r="C32" i="38" s="1"/>
  <c r="F31" i="38"/>
  <c r="B33" i="38"/>
  <c r="D32" i="38"/>
  <c r="A32" i="38"/>
  <c r="E32" i="38"/>
  <c r="G28" i="37"/>
  <c r="F27" i="36"/>
  <c r="F28" i="37"/>
  <c r="D29" i="37"/>
  <c r="E29" i="37"/>
  <c r="A29" i="37"/>
  <c r="C29" i="37"/>
  <c r="B30" i="37"/>
  <c r="D28" i="36"/>
  <c r="C28" i="36"/>
  <c r="A28" i="36"/>
  <c r="B29" i="36"/>
  <c r="E28" i="36"/>
  <c r="F32" i="38" l="1"/>
  <c r="G32" i="38"/>
  <c r="C33" i="38" s="1"/>
  <c r="B34" i="38"/>
  <c r="D33" i="38"/>
  <c r="E33" i="38"/>
  <c r="A33" i="38"/>
  <c r="F28" i="36"/>
  <c r="G28" i="36"/>
  <c r="G29" i="37"/>
  <c r="F29" i="37"/>
  <c r="B30" i="36"/>
  <c r="D29" i="36"/>
  <c r="C29" i="36"/>
  <c r="E29" i="36"/>
  <c r="A29" i="36"/>
  <c r="C30" i="37"/>
  <c r="G30" i="37" s="1"/>
  <c r="B31" i="37"/>
  <c r="D30" i="37"/>
  <c r="A30" i="37"/>
  <c r="E30" i="37"/>
  <c r="G33" i="38" l="1"/>
  <c r="F33" i="38"/>
  <c r="E34" i="38"/>
  <c r="D34" i="38"/>
  <c r="F34" i="38" s="1"/>
  <c r="A34" i="38"/>
  <c r="B35" i="38"/>
  <c r="C34" i="38"/>
  <c r="F29" i="36"/>
  <c r="F30" i="37"/>
  <c r="G29" i="36"/>
  <c r="C30" i="36" s="1"/>
  <c r="E31" i="37"/>
  <c r="C31" i="37"/>
  <c r="B32" i="37"/>
  <c r="D31" i="37"/>
  <c r="A31" i="37"/>
  <c r="D30" i="36"/>
  <c r="A30" i="36"/>
  <c r="B31" i="36"/>
  <c r="E30" i="36"/>
  <c r="G34" i="38" l="1"/>
  <c r="C35" i="38" s="1"/>
  <c r="A35" i="38"/>
  <c r="B36" i="38"/>
  <c r="E35" i="38"/>
  <c r="D35" i="38"/>
  <c r="G30" i="36"/>
  <c r="C31" i="36" s="1"/>
  <c r="F30" i="36"/>
  <c r="F31" i="37"/>
  <c r="G31" i="37"/>
  <c r="C32" i="37" s="1"/>
  <c r="B32" i="36"/>
  <c r="E31" i="36"/>
  <c r="D31" i="36"/>
  <c r="A31" i="36"/>
  <c r="A32" i="37"/>
  <c r="D32" i="37"/>
  <c r="F32" i="37" s="1"/>
  <c r="B33" i="37"/>
  <c r="E32" i="37"/>
  <c r="G35" i="38" l="1"/>
  <c r="C36" i="38" s="1"/>
  <c r="E36" i="38"/>
  <c r="B37" i="38"/>
  <c r="D36" i="38"/>
  <c r="F36" i="38" s="1"/>
  <c r="A36" i="38"/>
  <c r="F35" i="38"/>
  <c r="G31" i="36"/>
  <c r="F31" i="36"/>
  <c r="G32" i="37"/>
  <c r="B34" i="37"/>
  <c r="C33" i="37"/>
  <c r="A33" i="37"/>
  <c r="E33" i="37"/>
  <c r="D33" i="37"/>
  <c r="B33" i="36"/>
  <c r="E32" i="36"/>
  <c r="F32" i="36" s="1"/>
  <c r="A32" i="36"/>
  <c r="C32" i="36"/>
  <c r="D32" i="36"/>
  <c r="G36" i="38" l="1"/>
  <c r="E37" i="38"/>
  <c r="D37" i="38"/>
  <c r="C37" i="38"/>
  <c r="A37" i="38"/>
  <c r="B38" i="38"/>
  <c r="F33" i="37"/>
  <c r="G33" i="37"/>
  <c r="C34" i="37" s="1"/>
  <c r="G32" i="36"/>
  <c r="E33" i="36"/>
  <c r="D33" i="36"/>
  <c r="C33" i="36"/>
  <c r="B34" i="36"/>
  <c r="A33" i="36"/>
  <c r="E34" i="37"/>
  <c r="D34" i="37"/>
  <c r="A34" i="37"/>
  <c r="B35" i="37"/>
  <c r="F37" i="38" l="1"/>
  <c r="G37" i="38"/>
  <c r="D38" i="38"/>
  <c r="C38" i="38"/>
  <c r="A38" i="38"/>
  <c r="B39" i="38"/>
  <c r="E38" i="38"/>
  <c r="F33" i="36"/>
  <c r="G33" i="36"/>
  <c r="G34" i="37"/>
  <c r="C35" i="37" s="1"/>
  <c r="F34" i="37"/>
  <c r="B35" i="36"/>
  <c r="E34" i="36"/>
  <c r="C34" i="36"/>
  <c r="D34" i="36"/>
  <c r="F34" i="36" s="1"/>
  <c r="A34" i="36"/>
  <c r="D35" i="37"/>
  <c r="B36" i="37"/>
  <c r="E35" i="37"/>
  <c r="A35" i="37"/>
  <c r="G38" i="38" l="1"/>
  <c r="F38" i="38"/>
  <c r="B40" i="38"/>
  <c r="E39" i="38"/>
  <c r="C39" i="38"/>
  <c r="A39" i="38"/>
  <c r="D39" i="38"/>
  <c r="G34" i="36"/>
  <c r="F35" i="37"/>
  <c r="G35" i="37"/>
  <c r="B37" i="37"/>
  <c r="C36" i="37"/>
  <c r="E36" i="37"/>
  <c r="G36" i="37" s="1"/>
  <c r="D36" i="37"/>
  <c r="F36" i="37" s="1"/>
  <c r="A36" i="37"/>
  <c r="E35" i="36"/>
  <c r="C35" i="36"/>
  <c r="A35" i="36"/>
  <c r="B36" i="36"/>
  <c r="D35" i="36"/>
  <c r="F39" i="38" l="1"/>
  <c r="G39" i="38"/>
  <c r="C40" i="38" s="1"/>
  <c r="A40" i="38"/>
  <c r="E40" i="38"/>
  <c r="D40" i="38"/>
  <c r="F40" i="38" s="1"/>
  <c r="B41" i="38"/>
  <c r="G35" i="36"/>
  <c r="F35" i="36"/>
  <c r="E36" i="36"/>
  <c r="C36" i="36"/>
  <c r="G36" i="36" s="1"/>
  <c r="A36" i="36"/>
  <c r="D36" i="36"/>
  <c r="F36" i="36" s="1"/>
  <c r="B37" i="36"/>
  <c r="A37" i="37"/>
  <c r="B38" i="37"/>
  <c r="E37" i="37"/>
  <c r="D37" i="37"/>
  <c r="F37" i="37" s="1"/>
  <c r="C37" i="37"/>
  <c r="G40" i="38" l="1"/>
  <c r="C41" i="38" s="1"/>
  <c r="D41" i="38"/>
  <c r="A41" i="38"/>
  <c r="B42" i="38"/>
  <c r="E41" i="38"/>
  <c r="G37" i="37"/>
  <c r="C37" i="36"/>
  <c r="A37" i="36"/>
  <c r="B38" i="36"/>
  <c r="E37" i="36"/>
  <c r="G37" i="36" s="1"/>
  <c r="D37" i="36"/>
  <c r="A38" i="37"/>
  <c r="E38" i="37"/>
  <c r="D38" i="37"/>
  <c r="F38" i="37" s="1"/>
  <c r="B39" i="37"/>
  <c r="C38" i="37"/>
  <c r="G41" i="38" l="1"/>
  <c r="C42" i="38" s="1"/>
  <c r="F41" i="38"/>
  <c r="B43" i="38"/>
  <c r="E42" i="38"/>
  <c r="A42" i="38"/>
  <c r="D42" i="38"/>
  <c r="G38" i="37"/>
  <c r="F37" i="36"/>
  <c r="D38" i="36"/>
  <c r="E38" i="36"/>
  <c r="C38" i="36"/>
  <c r="A38" i="36"/>
  <c r="B39" i="36"/>
  <c r="E39" i="37"/>
  <c r="C39" i="37"/>
  <c r="A39" i="37"/>
  <c r="B40" i="37"/>
  <c r="D39" i="37"/>
  <c r="G42" i="38" l="1"/>
  <c r="C43" i="38" s="1"/>
  <c r="F42" i="38"/>
  <c r="E43" i="38"/>
  <c r="D43" i="38"/>
  <c r="A43" i="38"/>
  <c r="B44" i="38"/>
  <c r="G38" i="36"/>
  <c r="F38" i="36"/>
  <c r="G39" i="37"/>
  <c r="C40" i="37" s="1"/>
  <c r="F39" i="37"/>
  <c r="A39" i="36"/>
  <c r="B40" i="36"/>
  <c r="E39" i="36"/>
  <c r="D39" i="36"/>
  <c r="C39" i="36"/>
  <c r="G39" i="36" s="1"/>
  <c r="E40" i="37"/>
  <c r="A40" i="37"/>
  <c r="B41" i="37"/>
  <c r="D40" i="37"/>
  <c r="G43" i="38" l="1"/>
  <c r="F43" i="38"/>
  <c r="B45" i="38"/>
  <c r="D44" i="38"/>
  <c r="C44" i="38"/>
  <c r="A44" i="38"/>
  <c r="E44" i="38"/>
  <c r="G40" i="37"/>
  <c r="F39" i="36"/>
  <c r="F40" i="37"/>
  <c r="D40" i="36"/>
  <c r="C40" i="36"/>
  <c r="A40" i="36"/>
  <c r="B41" i="36"/>
  <c r="E40" i="36"/>
  <c r="G40" i="36" s="1"/>
  <c r="D41" i="37"/>
  <c r="C41" i="37"/>
  <c r="A41" i="37"/>
  <c r="B42" i="37"/>
  <c r="E41" i="37"/>
  <c r="F44" i="38" l="1"/>
  <c r="G44" i="38"/>
  <c r="C45" i="38" s="1"/>
  <c r="B46" i="38"/>
  <c r="E45" i="38"/>
  <c r="D45" i="38"/>
  <c r="A45" i="38"/>
  <c r="F40" i="36"/>
  <c r="G41" i="37"/>
  <c r="C42" i="37" s="1"/>
  <c r="F41" i="37"/>
  <c r="B42" i="36"/>
  <c r="D41" i="36"/>
  <c r="C41" i="36"/>
  <c r="E41" i="36"/>
  <c r="A41" i="36"/>
  <c r="B43" i="37"/>
  <c r="D42" i="37"/>
  <c r="E42" i="37"/>
  <c r="A42" i="37"/>
  <c r="F45" i="38" l="1"/>
  <c r="G45" i="38"/>
  <c r="C46" i="38" s="1"/>
  <c r="E46" i="38"/>
  <c r="D46" i="38"/>
  <c r="A46" i="38"/>
  <c r="B47" i="38"/>
  <c r="F42" i="37"/>
  <c r="G41" i="36"/>
  <c r="C42" i="36" s="1"/>
  <c r="G42" i="36" s="1"/>
  <c r="F41" i="36"/>
  <c r="G42" i="37"/>
  <c r="A43" i="37"/>
  <c r="D43" i="37"/>
  <c r="C43" i="37"/>
  <c r="E43" i="37"/>
  <c r="B44" i="37"/>
  <c r="D42" i="36"/>
  <c r="F42" i="36" s="1"/>
  <c r="A42" i="36"/>
  <c r="B43" i="36"/>
  <c r="E42" i="36"/>
  <c r="F46" i="38" l="1"/>
  <c r="G46" i="38"/>
  <c r="C47" i="38" s="1"/>
  <c r="A47" i="38"/>
  <c r="B48" i="38"/>
  <c r="E47" i="38"/>
  <c r="D47" i="38"/>
  <c r="F43" i="37"/>
  <c r="G43" i="37"/>
  <c r="A44" i="37"/>
  <c r="D44" i="37"/>
  <c r="E44" i="37"/>
  <c r="B45" i="37"/>
  <c r="C44" i="37"/>
  <c r="B44" i="36"/>
  <c r="E43" i="36"/>
  <c r="D43" i="36"/>
  <c r="F43" i="36" s="1"/>
  <c r="A43" i="36"/>
  <c r="C43" i="36"/>
  <c r="G47" i="38" l="1"/>
  <c r="C48" i="38" s="1"/>
  <c r="F47" i="38"/>
  <c r="E48" i="38"/>
  <c r="B49" i="38"/>
  <c r="D48" i="38"/>
  <c r="A48" i="38"/>
  <c r="G43" i="36"/>
  <c r="F44" i="37"/>
  <c r="G44" i="37"/>
  <c r="B45" i="36"/>
  <c r="E44" i="36"/>
  <c r="D44" i="36"/>
  <c r="F44" i="36" s="1"/>
  <c r="C44" i="36"/>
  <c r="G44" i="36" s="1"/>
  <c r="A44" i="36"/>
  <c r="B46" i="37"/>
  <c r="E45" i="37"/>
  <c r="D45" i="37"/>
  <c r="C45" i="37"/>
  <c r="A45" i="37"/>
  <c r="F48" i="38" l="1"/>
  <c r="G48" i="38"/>
  <c r="C49" i="38" s="1"/>
  <c r="E49" i="38"/>
  <c r="D49" i="38"/>
  <c r="A49" i="38"/>
  <c r="B50" i="38"/>
  <c r="G45" i="37"/>
  <c r="F45" i="37"/>
  <c r="E46" i="37"/>
  <c r="F46" i="37" s="1"/>
  <c r="D46" i="37"/>
  <c r="A46" i="37"/>
  <c r="B47" i="37"/>
  <c r="C46" i="37"/>
  <c r="G46" i="37" s="1"/>
  <c r="E45" i="36"/>
  <c r="D45" i="36"/>
  <c r="F45" i="36" s="1"/>
  <c r="C45" i="36"/>
  <c r="G45" i="36" s="1"/>
  <c r="A45" i="36"/>
  <c r="B46" i="36"/>
  <c r="F49" i="38" l="1"/>
  <c r="G49" i="38"/>
  <c r="D50" i="38"/>
  <c r="C50" i="38"/>
  <c r="A50" i="38"/>
  <c r="B51" i="38"/>
  <c r="E50" i="38"/>
  <c r="D47" i="37"/>
  <c r="B48" i="37"/>
  <c r="E47" i="37"/>
  <c r="F47" i="37" s="1"/>
  <c r="C47" i="37"/>
  <c r="A47" i="37"/>
  <c r="B47" i="36"/>
  <c r="E46" i="36"/>
  <c r="C46" i="36"/>
  <c r="D46" i="36"/>
  <c r="A46" i="36"/>
  <c r="G50" i="38" l="1"/>
  <c r="F50" i="38"/>
  <c r="B52" i="38"/>
  <c r="E51" i="38"/>
  <c r="C51" i="38"/>
  <c r="A51" i="38"/>
  <c r="D51" i="38"/>
  <c r="F46" i="36"/>
  <c r="G46" i="36"/>
  <c r="G47" i="37"/>
  <c r="B49" i="37"/>
  <c r="C48" i="37"/>
  <c r="E48" i="37"/>
  <c r="G48" i="37" s="1"/>
  <c r="A48" i="37"/>
  <c r="D48" i="37"/>
  <c r="F48" i="37" s="1"/>
  <c r="E47" i="36"/>
  <c r="G47" i="36" s="1"/>
  <c r="C47" i="36"/>
  <c r="A47" i="36"/>
  <c r="B48" i="36"/>
  <c r="D47" i="36"/>
  <c r="G51" i="38" l="1"/>
  <c r="C52" i="38" s="1"/>
  <c r="F51" i="38"/>
  <c r="A52" i="38"/>
  <c r="D52" i="38"/>
  <c r="E52" i="38"/>
  <c r="B53" i="38"/>
  <c r="F47" i="36"/>
  <c r="E48" i="36"/>
  <c r="C48" i="36"/>
  <c r="A48" i="36"/>
  <c r="B49" i="36"/>
  <c r="D48" i="36"/>
  <c r="F48" i="36" s="1"/>
  <c r="B50" i="37"/>
  <c r="C49" i="37"/>
  <c r="E49" i="37"/>
  <c r="A49" i="37"/>
  <c r="D49" i="37"/>
  <c r="F52" i="38" l="1"/>
  <c r="G52" i="38"/>
  <c r="D53" i="38"/>
  <c r="C53" i="38"/>
  <c r="A53" i="38"/>
  <c r="B54" i="38"/>
  <c r="E53" i="38"/>
  <c r="G48" i="36"/>
  <c r="F49" i="37"/>
  <c r="G49" i="37"/>
  <c r="A50" i="37"/>
  <c r="C50" i="37"/>
  <c r="D50" i="37"/>
  <c r="E50" i="37"/>
  <c r="B51" i="37"/>
  <c r="F49" i="36"/>
  <c r="C49" i="36"/>
  <c r="G49" i="36" s="1"/>
  <c r="A49" i="36"/>
  <c r="B50" i="36"/>
  <c r="E49" i="36"/>
  <c r="D49" i="36"/>
  <c r="F53" i="38" l="1"/>
  <c r="G53" i="38"/>
  <c r="C54" i="38" s="1"/>
  <c r="B55" i="38"/>
  <c r="E54" i="38"/>
  <c r="D54" i="38"/>
  <c r="A54" i="38"/>
  <c r="F50" i="37"/>
  <c r="G50" i="37"/>
  <c r="E50" i="36"/>
  <c r="D50" i="36"/>
  <c r="F50" i="36" s="1"/>
  <c r="C50" i="36"/>
  <c r="A50" i="36"/>
  <c r="B51" i="36"/>
  <c r="G50" i="36"/>
  <c r="E51" i="37"/>
  <c r="B52" i="37"/>
  <c r="C51" i="37"/>
  <c r="D51" i="37"/>
  <c r="A51" i="37"/>
  <c r="F54" i="38" l="1"/>
  <c r="G54" i="38"/>
  <c r="C55" i="38" s="1"/>
  <c r="E55" i="38"/>
  <c r="D55" i="38"/>
  <c r="A55" i="38"/>
  <c r="B56" i="38"/>
  <c r="G51" i="37"/>
  <c r="F51" i="37"/>
  <c r="E52" i="37"/>
  <c r="D52" i="37"/>
  <c r="C52" i="37"/>
  <c r="G52" i="37" s="1"/>
  <c r="B53" i="37"/>
  <c r="F52" i="37"/>
  <c r="A52" i="37"/>
  <c r="A51" i="36"/>
  <c r="B52" i="36"/>
  <c r="E51" i="36"/>
  <c r="D51" i="36"/>
  <c r="C51" i="36"/>
  <c r="G55" i="38" l="1"/>
  <c r="C56" i="38" s="1"/>
  <c r="F55" i="38"/>
  <c r="B57" i="38"/>
  <c r="D56" i="38"/>
  <c r="A56" i="38"/>
  <c r="E56" i="38"/>
  <c r="F51" i="36"/>
  <c r="G51" i="36"/>
  <c r="D52" i="36"/>
  <c r="C52" i="36"/>
  <c r="A52" i="36"/>
  <c r="B53" i="36"/>
  <c r="E52" i="36"/>
  <c r="G52" i="36" s="1"/>
  <c r="D53" i="37"/>
  <c r="C53" i="37"/>
  <c r="A53" i="37"/>
  <c r="B54" i="37"/>
  <c r="E53" i="37"/>
  <c r="F53" i="37" s="1"/>
  <c r="G56" i="38" l="1"/>
  <c r="F56" i="38"/>
  <c r="C57" i="38"/>
  <c r="B58" i="38"/>
  <c r="E57" i="38"/>
  <c r="D57" i="38"/>
  <c r="A57" i="38"/>
  <c r="F52" i="36"/>
  <c r="G53" i="37"/>
  <c r="B54" i="36"/>
  <c r="D53" i="36"/>
  <c r="C53" i="36"/>
  <c r="E53" i="36"/>
  <c r="A53" i="36"/>
  <c r="C54" i="37"/>
  <c r="B55" i="37"/>
  <c r="E54" i="37"/>
  <c r="D54" i="37"/>
  <c r="F54" i="37" s="1"/>
  <c r="A54" i="37"/>
  <c r="G57" i="38" l="1"/>
  <c r="F57" i="38"/>
  <c r="E58" i="38"/>
  <c r="D58" i="38"/>
  <c r="A58" i="38"/>
  <c r="B59" i="38"/>
  <c r="C58" i="38"/>
  <c r="G53" i="36"/>
  <c r="F53" i="36"/>
  <c r="G54" i="37"/>
  <c r="A55" i="37"/>
  <c r="D55" i="37"/>
  <c r="B56" i="37"/>
  <c r="E55" i="37"/>
  <c r="F55" i="37" s="1"/>
  <c r="C55" i="37"/>
  <c r="D54" i="36"/>
  <c r="F54" i="36" s="1"/>
  <c r="A54" i="36"/>
  <c r="B55" i="36"/>
  <c r="G54" i="36"/>
  <c r="E54" i="36"/>
  <c r="C54" i="36"/>
  <c r="F58" i="38" l="1"/>
  <c r="G58" i="38"/>
  <c r="A59" i="38"/>
  <c r="B60" i="38"/>
  <c r="E59" i="38"/>
  <c r="D59" i="38"/>
  <c r="C59" i="38"/>
  <c r="G55" i="37"/>
  <c r="B56" i="36"/>
  <c r="E55" i="36"/>
  <c r="D55" i="36"/>
  <c r="F55" i="36" s="1"/>
  <c r="A55" i="36"/>
  <c r="C55" i="36"/>
  <c r="G55" i="36" s="1"/>
  <c r="A56" i="37"/>
  <c r="B57" i="37"/>
  <c r="E56" i="37"/>
  <c r="G56" i="37" s="1"/>
  <c r="D56" i="37"/>
  <c r="C56" i="37"/>
  <c r="F59" i="38" l="1"/>
  <c r="G59" i="38"/>
  <c r="C60" i="38" s="1"/>
  <c r="E60" i="38"/>
  <c r="B61" i="38"/>
  <c r="A60" i="38"/>
  <c r="D60" i="38"/>
  <c r="F60" i="38" s="1"/>
  <c r="F56" i="37"/>
  <c r="E57" i="37"/>
  <c r="A57" i="37"/>
  <c r="C57" i="37"/>
  <c r="B58" i="37"/>
  <c r="G57" i="37"/>
  <c r="D57" i="37"/>
  <c r="F57" i="37" s="1"/>
  <c r="E56" i="36"/>
  <c r="G56" i="36" s="1"/>
  <c r="B57" i="36"/>
  <c r="C56" i="36"/>
  <c r="A56" i="36"/>
  <c r="D56" i="36"/>
  <c r="G60" i="38" l="1"/>
  <c r="E61" i="38"/>
  <c r="D61" i="38"/>
  <c r="F61" i="38" s="1"/>
  <c r="C61" i="38"/>
  <c r="G61" i="38" s="1"/>
  <c r="A61" i="38"/>
  <c r="B62" i="38"/>
  <c r="F56" i="36"/>
  <c r="E57" i="36"/>
  <c r="D57" i="36"/>
  <c r="C57" i="36"/>
  <c r="G57" i="36" s="1"/>
  <c r="A57" i="36"/>
  <c r="F57" i="36"/>
  <c r="B58" i="36"/>
  <c r="E58" i="37"/>
  <c r="D58" i="37"/>
  <c r="F58" i="37" s="1"/>
  <c r="B59" i="37"/>
  <c r="A58" i="37"/>
  <c r="C58" i="37"/>
  <c r="G58" i="37" s="1"/>
  <c r="D62" i="38" l="1"/>
  <c r="C62" i="38"/>
  <c r="A62" i="38"/>
  <c r="B63" i="38"/>
  <c r="E62" i="38"/>
  <c r="G62" i="38" s="1"/>
  <c r="D59" i="37"/>
  <c r="B60" i="37"/>
  <c r="C59" i="37"/>
  <c r="A59" i="37"/>
  <c r="E59" i="37"/>
  <c r="F59" i="37" s="1"/>
  <c r="B59" i="36"/>
  <c r="E58" i="36"/>
  <c r="D58" i="36"/>
  <c r="F58" i="36" s="1"/>
  <c r="C58" i="36"/>
  <c r="A58" i="36"/>
  <c r="F62" i="38" l="1"/>
  <c r="B64" i="38"/>
  <c r="E63" i="38"/>
  <c r="C63" i="38"/>
  <c r="A63" i="38"/>
  <c r="D63" i="38"/>
  <c r="G58" i="36"/>
  <c r="G59" i="37"/>
  <c r="E59" i="36"/>
  <c r="C59" i="36"/>
  <c r="A59" i="36"/>
  <c r="B60" i="36"/>
  <c r="G59" i="36"/>
  <c r="D59" i="36"/>
  <c r="F59" i="36" s="1"/>
  <c r="B61" i="37"/>
  <c r="C60" i="37"/>
  <c r="E60" i="37"/>
  <c r="D60" i="37"/>
  <c r="F60" i="37" s="1"/>
  <c r="A60" i="37"/>
  <c r="F63" i="38" l="1"/>
  <c r="G63" i="38"/>
  <c r="C64" i="38" s="1"/>
  <c r="A64" i="38"/>
  <c r="E64" i="38"/>
  <c r="D64" i="38"/>
  <c r="B65" i="38"/>
  <c r="G60" i="37"/>
  <c r="E61" i="37"/>
  <c r="D61" i="37"/>
  <c r="F61" i="37" s="1"/>
  <c r="C61" i="37"/>
  <c r="G61" i="37" s="1"/>
  <c r="B62" i="37"/>
  <c r="A61" i="37"/>
  <c r="E60" i="36"/>
  <c r="C60" i="36"/>
  <c r="A60" i="36"/>
  <c r="D60" i="36"/>
  <c r="B61" i="36"/>
  <c r="G64" i="38" l="1"/>
  <c r="F64" i="38"/>
  <c r="D65" i="38"/>
  <c r="C65" i="38"/>
  <c r="A65" i="38"/>
  <c r="B66" i="38"/>
  <c r="E65" i="38"/>
  <c r="G60" i="36"/>
  <c r="F60" i="36"/>
  <c r="A62" i="37"/>
  <c r="C62" i="37"/>
  <c r="D62" i="37"/>
  <c r="B63" i="37"/>
  <c r="E62" i="37"/>
  <c r="F62" i="37" s="1"/>
  <c r="C61" i="36"/>
  <c r="G61" i="36" s="1"/>
  <c r="A61" i="36"/>
  <c r="B62" i="36"/>
  <c r="D61" i="36"/>
  <c r="F61" i="36" s="1"/>
  <c r="E61" i="36"/>
  <c r="G65" i="38" l="1"/>
  <c r="C66" i="38" s="1"/>
  <c r="F65" i="38"/>
  <c r="B67" i="38"/>
  <c r="E66" i="38"/>
  <c r="A66" i="38"/>
  <c r="D66" i="38"/>
  <c r="G62" i="37"/>
  <c r="E62" i="36"/>
  <c r="D62" i="36"/>
  <c r="F62" i="36" s="1"/>
  <c r="C62" i="36"/>
  <c r="A62" i="36"/>
  <c r="B63" i="36"/>
  <c r="G62" i="36"/>
  <c r="E63" i="37"/>
  <c r="D63" i="37"/>
  <c r="B64" i="37"/>
  <c r="A63" i="37"/>
  <c r="C63" i="37"/>
  <c r="F66" i="38" l="1"/>
  <c r="G66" i="38"/>
  <c r="C67" i="38" s="1"/>
  <c r="E67" i="38"/>
  <c r="D67" i="38"/>
  <c r="F67" i="38" s="1"/>
  <c r="A67" i="38"/>
  <c r="B68" i="38"/>
  <c r="F63" i="37"/>
  <c r="G63" i="37"/>
  <c r="E64" i="37"/>
  <c r="D64" i="37"/>
  <c r="A64" i="37"/>
  <c r="B65" i="37"/>
  <c r="C64" i="37"/>
  <c r="G64" i="37" s="1"/>
  <c r="F64" i="37"/>
  <c r="E63" i="36"/>
  <c r="D63" i="36"/>
  <c r="F63" i="36" s="1"/>
  <c r="A63" i="36"/>
  <c r="B64" i="36"/>
  <c r="C63" i="36"/>
  <c r="G63" i="36" s="1"/>
  <c r="G67" i="38" l="1"/>
  <c r="B69" i="38"/>
  <c r="D68" i="38"/>
  <c r="C68" i="38"/>
  <c r="A68" i="38"/>
  <c r="E68" i="38"/>
  <c r="C64" i="36"/>
  <c r="E64" i="36"/>
  <c r="D64" i="36"/>
  <c r="B65" i="36"/>
  <c r="G64" i="36"/>
  <c r="A64" i="36"/>
  <c r="D65" i="37"/>
  <c r="C65" i="37"/>
  <c r="B66" i="37"/>
  <c r="E65" i="37"/>
  <c r="G65" i="37" s="1"/>
  <c r="A65" i="37"/>
  <c r="G68" i="38" l="1"/>
  <c r="C69" i="38" s="1"/>
  <c r="F68" i="38"/>
  <c r="D69" i="38"/>
  <c r="B70" i="38"/>
  <c r="E69" i="38"/>
  <c r="A69" i="38"/>
  <c r="F64" i="36"/>
  <c r="F65" i="37"/>
  <c r="C66" i="37"/>
  <c r="B67" i="37"/>
  <c r="A66" i="37"/>
  <c r="E66" i="37"/>
  <c r="G66" i="37" s="1"/>
  <c r="D66" i="37"/>
  <c r="F66" i="37" s="1"/>
  <c r="C65" i="36"/>
  <c r="A65" i="36"/>
  <c r="E65" i="36"/>
  <c r="G65" i="36" s="1"/>
  <c r="D65" i="36"/>
  <c r="B66" i="36"/>
  <c r="F69" i="38" l="1"/>
  <c r="G69" i="38"/>
  <c r="B71" i="38"/>
  <c r="E70" i="38"/>
  <c r="G70" i="38" s="1"/>
  <c r="C70" i="38"/>
  <c r="A70" i="38"/>
  <c r="D70" i="38"/>
  <c r="F65" i="36"/>
  <c r="A66" i="36"/>
  <c r="E66" i="36"/>
  <c r="D66" i="36"/>
  <c r="F66" i="36" s="1"/>
  <c r="C66" i="36"/>
  <c r="G66" i="36" s="1"/>
  <c r="B67" i="36"/>
  <c r="A67" i="37"/>
  <c r="B68" i="37"/>
  <c r="D67" i="37"/>
  <c r="E67" i="37"/>
  <c r="C67" i="37"/>
  <c r="F70" i="38" l="1"/>
  <c r="D71" i="38"/>
  <c r="C71" i="38"/>
  <c r="A71" i="38"/>
  <c r="B72" i="38"/>
  <c r="E71" i="38"/>
  <c r="G67" i="37"/>
  <c r="F67" i="37"/>
  <c r="A67" i="36"/>
  <c r="C67" i="36"/>
  <c r="B68" i="36"/>
  <c r="E67" i="36"/>
  <c r="G67" i="36" s="1"/>
  <c r="D67" i="36"/>
  <c r="F67" i="36" s="1"/>
  <c r="A68" i="37"/>
  <c r="B69" i="37"/>
  <c r="D68" i="37"/>
  <c r="C68" i="37"/>
  <c r="E68" i="37"/>
  <c r="G71" i="38" l="1"/>
  <c r="F71" i="38"/>
  <c r="B73" i="38"/>
  <c r="E72" i="38"/>
  <c r="C72" i="38"/>
  <c r="A72" i="38"/>
  <c r="D72" i="38"/>
  <c r="G68" i="37"/>
  <c r="C69" i="37" s="1"/>
  <c r="F68" i="37"/>
  <c r="B70" i="37"/>
  <c r="D69" i="37"/>
  <c r="A69" i="37"/>
  <c r="E69" i="37"/>
  <c r="A68" i="36"/>
  <c r="B69" i="36"/>
  <c r="E68" i="36"/>
  <c r="C68" i="36"/>
  <c r="D68" i="36"/>
  <c r="F72" i="38" l="1"/>
  <c r="G72" i="38"/>
  <c r="C73" i="38" s="1"/>
  <c r="D73" i="38"/>
  <c r="B74" i="38"/>
  <c r="E73" i="38"/>
  <c r="A73" i="38"/>
  <c r="F68" i="36"/>
  <c r="F69" i="37"/>
  <c r="G69" i="37"/>
  <c r="D69" i="36"/>
  <c r="A69" i="36"/>
  <c r="E69" i="36"/>
  <c r="F69" i="36" s="1"/>
  <c r="B70" i="36"/>
  <c r="G68" i="36"/>
  <c r="C69" i="36" s="1"/>
  <c r="E70" i="37"/>
  <c r="D70" i="37"/>
  <c r="F70" i="37" s="1"/>
  <c r="C70" i="37"/>
  <c r="A70" i="37"/>
  <c r="B71" i="37"/>
  <c r="G73" i="38" l="1"/>
  <c r="F73" i="38"/>
  <c r="E74" i="38"/>
  <c r="B75" i="38"/>
  <c r="C74" i="38"/>
  <c r="A74" i="38"/>
  <c r="D74" i="38"/>
  <c r="G69" i="36"/>
  <c r="G70" i="37"/>
  <c r="B71" i="36"/>
  <c r="D70" i="36"/>
  <c r="A70" i="36"/>
  <c r="C70" i="36"/>
  <c r="E70" i="36"/>
  <c r="F70" i="36" s="1"/>
  <c r="D71" i="37"/>
  <c r="B72" i="37"/>
  <c r="C71" i="37"/>
  <c r="A71" i="37"/>
  <c r="E71" i="37"/>
  <c r="G71" i="37" s="1"/>
  <c r="F74" i="38" l="1"/>
  <c r="G74" i="38"/>
  <c r="C75" i="38" s="1"/>
  <c r="A75" i="38"/>
  <c r="E75" i="38"/>
  <c r="D75" i="38"/>
  <c r="B76" i="38"/>
  <c r="F71" i="37"/>
  <c r="B73" i="37"/>
  <c r="C72" i="37"/>
  <c r="D72" i="37"/>
  <c r="E72" i="37"/>
  <c r="G72" i="37" s="1"/>
  <c r="A72" i="37"/>
  <c r="G70" i="36"/>
  <c r="C71" i="36" s="1"/>
  <c r="B72" i="36"/>
  <c r="A71" i="36"/>
  <c r="E71" i="36"/>
  <c r="D71" i="36"/>
  <c r="F75" i="38" l="1"/>
  <c r="G75" i="38"/>
  <c r="C76" i="38" s="1"/>
  <c r="E76" i="38"/>
  <c r="B77" i="38"/>
  <c r="D76" i="38"/>
  <c r="F76" i="38" s="1"/>
  <c r="A76" i="38"/>
  <c r="F71" i="36"/>
  <c r="G71" i="36"/>
  <c r="F72" i="37"/>
  <c r="B73" i="36"/>
  <c r="A72" i="36"/>
  <c r="C72" i="36"/>
  <c r="E72" i="36"/>
  <c r="D72" i="36"/>
  <c r="F72" i="36" s="1"/>
  <c r="E73" i="37"/>
  <c r="G73" i="37" s="1"/>
  <c r="A73" i="37"/>
  <c r="D73" i="37"/>
  <c r="F73" i="37" s="1"/>
  <c r="C73" i="37"/>
  <c r="B74" i="37"/>
  <c r="G76" i="38" l="1"/>
  <c r="D77" i="38"/>
  <c r="C77" i="38"/>
  <c r="B78" i="38"/>
  <c r="E77" i="38"/>
  <c r="A77" i="38"/>
  <c r="G72" i="36"/>
  <c r="A74" i="37"/>
  <c r="B75" i="37"/>
  <c r="C74" i="37"/>
  <c r="D74" i="37"/>
  <c r="E74" i="37"/>
  <c r="B74" i="36"/>
  <c r="E73" i="36"/>
  <c r="C73" i="36"/>
  <c r="A73" i="36"/>
  <c r="D73" i="36"/>
  <c r="F77" i="38" l="1"/>
  <c r="G77" i="38"/>
  <c r="D78" i="38"/>
  <c r="C78" i="38"/>
  <c r="A78" i="38"/>
  <c r="B79" i="38"/>
  <c r="E78" i="38"/>
  <c r="F73" i="36"/>
  <c r="G73" i="36"/>
  <c r="F74" i="37"/>
  <c r="G74" i="37"/>
  <c r="E74" i="36"/>
  <c r="B75" i="36"/>
  <c r="C74" i="36"/>
  <c r="A74" i="36"/>
  <c r="G74" i="36"/>
  <c r="D74" i="36"/>
  <c r="F74" i="36" s="1"/>
  <c r="F75" i="37"/>
  <c r="E75" i="37"/>
  <c r="C75" i="37"/>
  <c r="A75" i="37"/>
  <c r="B76" i="37"/>
  <c r="D75" i="37"/>
  <c r="G75" i="37"/>
  <c r="G78" i="38" l="1"/>
  <c r="F78" i="38"/>
  <c r="B80" i="38"/>
  <c r="E79" i="38"/>
  <c r="C79" i="38"/>
  <c r="A79" i="38"/>
  <c r="D79" i="38"/>
  <c r="E76" i="37"/>
  <c r="A76" i="37"/>
  <c r="B77" i="37"/>
  <c r="F76" i="37"/>
  <c r="G76" i="37"/>
  <c r="C76" i="37"/>
  <c r="D76" i="37"/>
  <c r="E75" i="36"/>
  <c r="B76" i="36"/>
  <c r="D75" i="36"/>
  <c r="F75" i="36" s="1"/>
  <c r="C75" i="36"/>
  <c r="G75" i="36" s="1"/>
  <c r="A75" i="36"/>
  <c r="G79" i="38" l="1"/>
  <c r="C80" i="38" s="1"/>
  <c r="F79" i="38"/>
  <c r="A80" i="38"/>
  <c r="E80" i="38"/>
  <c r="D80" i="38"/>
  <c r="B81" i="38"/>
  <c r="C76" i="36"/>
  <c r="B77" i="36"/>
  <c r="E76" i="36"/>
  <c r="D76" i="36"/>
  <c r="F76" i="36" s="1"/>
  <c r="A76" i="36"/>
  <c r="G76" i="36"/>
  <c r="D77" i="37"/>
  <c r="C77" i="37"/>
  <c r="B78" i="37"/>
  <c r="F77" i="37"/>
  <c r="E77" i="37"/>
  <c r="G77" i="37"/>
  <c r="A77" i="37"/>
  <c r="F80" i="38" l="1"/>
  <c r="G80" i="38"/>
  <c r="D81" i="38"/>
  <c r="E81" i="38"/>
  <c r="C81" i="38"/>
  <c r="A81" i="38"/>
  <c r="B82" i="38"/>
  <c r="C78" i="37"/>
  <c r="B79" i="37"/>
  <c r="F78" i="37"/>
  <c r="E78" i="37"/>
  <c r="D78" i="37"/>
  <c r="A78" i="37"/>
  <c r="G78" i="37"/>
  <c r="C77" i="36"/>
  <c r="F77" i="36"/>
  <c r="A77" i="36"/>
  <c r="B78" i="36"/>
  <c r="G77" i="36"/>
  <c r="E77" i="36"/>
  <c r="D77" i="36"/>
  <c r="G81" i="38" l="1"/>
  <c r="C82" i="38" s="1"/>
  <c r="F81" i="38"/>
  <c r="B83" i="38"/>
  <c r="E82" i="38"/>
  <c r="D82" i="38"/>
  <c r="A82" i="38"/>
  <c r="A78" i="36"/>
  <c r="C78" i="36"/>
  <c r="B79" i="36"/>
  <c r="E78" i="36"/>
  <c r="G78" i="36" s="1"/>
  <c r="D78" i="36"/>
  <c r="F78" i="36" s="1"/>
  <c r="A79" i="37"/>
  <c r="G79" i="37"/>
  <c r="F79" i="37"/>
  <c r="E79" i="37"/>
  <c r="C79" i="37"/>
  <c r="D79" i="37"/>
  <c r="B80" i="37"/>
  <c r="F82" i="38" l="1"/>
  <c r="G82" i="38"/>
  <c r="E83" i="38"/>
  <c r="D83" i="38"/>
  <c r="F83" i="38" s="1"/>
  <c r="A83" i="38"/>
  <c r="B84" i="38"/>
  <c r="C83" i="38"/>
  <c r="A79" i="36"/>
  <c r="C79" i="36"/>
  <c r="E79" i="36"/>
  <c r="B80" i="36"/>
  <c r="G79" i="36"/>
  <c r="D79" i="36"/>
  <c r="F79" i="36" s="1"/>
  <c r="A80" i="37"/>
  <c r="G80" i="37"/>
  <c r="F80" i="37"/>
  <c r="D80" i="37"/>
  <c r="B81" i="37"/>
  <c r="C80" i="37"/>
  <c r="E80" i="37"/>
  <c r="G83" i="38" l="1"/>
  <c r="C84" i="38" s="1"/>
  <c r="B85" i="38"/>
  <c r="D84" i="38"/>
  <c r="A84" i="38"/>
  <c r="E84" i="38"/>
  <c r="F81" i="37"/>
  <c r="B82" i="37"/>
  <c r="G81" i="37"/>
  <c r="A81" i="37"/>
  <c r="D81" i="37"/>
  <c r="C81" i="37"/>
  <c r="E81" i="37"/>
  <c r="C80" i="36"/>
  <c r="B81" i="36"/>
  <c r="E80" i="36"/>
  <c r="D80" i="36"/>
  <c r="A80" i="36"/>
  <c r="F84" i="38" l="1"/>
  <c r="G84" i="38"/>
  <c r="C85" i="38" s="1"/>
  <c r="D85" i="38"/>
  <c r="A85" i="38"/>
  <c r="B86" i="38"/>
  <c r="E85" i="38"/>
  <c r="G80" i="36"/>
  <c r="F80" i="36"/>
  <c r="D81" i="36"/>
  <c r="C81" i="36"/>
  <c r="E81" i="36"/>
  <c r="F81" i="36" s="1"/>
  <c r="A81" i="36"/>
  <c r="B82" i="36"/>
  <c r="E82" i="37"/>
  <c r="D82" i="37"/>
  <c r="G82" i="37"/>
  <c r="A82" i="37"/>
  <c r="C82" i="37"/>
  <c r="B83" i="37"/>
  <c r="F82" i="37"/>
  <c r="G85" i="38" l="1"/>
  <c r="C86" i="38" s="1"/>
  <c r="F85" i="38"/>
  <c r="E86" i="38"/>
  <c r="D86" i="38"/>
  <c r="A86" i="38"/>
  <c r="B87" i="38"/>
  <c r="G81" i="36"/>
  <c r="B83" i="36"/>
  <c r="D82" i="36"/>
  <c r="C82" i="36"/>
  <c r="A82" i="36"/>
  <c r="E82" i="36"/>
  <c r="F82" i="36" s="1"/>
  <c r="D83" i="37"/>
  <c r="B84" i="37"/>
  <c r="E83" i="37"/>
  <c r="A83" i="37"/>
  <c r="F83" i="37"/>
  <c r="C83" i="37"/>
  <c r="G83" i="37"/>
  <c r="F86" i="38" l="1"/>
  <c r="G86" i="38"/>
  <c r="C87" i="38" s="1"/>
  <c r="A87" i="38"/>
  <c r="B88" i="38"/>
  <c r="D87" i="38"/>
  <c r="E87" i="38"/>
  <c r="B85" i="37"/>
  <c r="C84" i="37"/>
  <c r="E84" i="37"/>
  <c r="D84" i="37"/>
  <c r="A84" i="37"/>
  <c r="F84" i="37"/>
  <c r="G84" i="37"/>
  <c r="G82" i="36"/>
  <c r="C83" i="36" s="1"/>
  <c r="B84" i="36"/>
  <c r="D83" i="36"/>
  <c r="F83" i="36" s="1"/>
  <c r="E83" i="36"/>
  <c r="A83" i="36"/>
  <c r="F87" i="38" l="1"/>
  <c r="G87" i="38"/>
  <c r="C88" i="38" s="1"/>
  <c r="E88" i="38"/>
  <c r="A88" i="38"/>
  <c r="B89" i="38"/>
  <c r="D88" i="38"/>
  <c r="G83" i="36"/>
  <c r="D84" i="36"/>
  <c r="E84" i="36"/>
  <c r="A84" i="36"/>
  <c r="B85" i="36"/>
  <c r="F84" i="36"/>
  <c r="C84" i="36"/>
  <c r="G84" i="36" s="1"/>
  <c r="G85" i="37"/>
  <c r="A85" i="37"/>
  <c r="B86" i="37"/>
  <c r="E85" i="37"/>
  <c r="F85" i="37"/>
  <c r="D85" i="37"/>
  <c r="C85" i="37"/>
  <c r="F88" i="38" l="1"/>
  <c r="G88" i="38"/>
  <c r="D89" i="38"/>
  <c r="A89" i="38"/>
  <c r="C89" i="38"/>
  <c r="B90" i="38"/>
  <c r="E89" i="38"/>
  <c r="G86" i="37"/>
  <c r="A86" i="37"/>
  <c r="F86" i="37"/>
  <c r="E86" i="37"/>
  <c r="D86" i="37"/>
  <c r="B87" i="37"/>
  <c r="C86" i="37"/>
  <c r="D85" i="36"/>
  <c r="B86" i="36"/>
  <c r="E85" i="36"/>
  <c r="C85" i="36"/>
  <c r="A85" i="36"/>
  <c r="G89" i="38" l="1"/>
  <c r="F89" i="38"/>
  <c r="D90" i="38"/>
  <c r="C90" i="38"/>
  <c r="A90" i="38"/>
  <c r="B91" i="38"/>
  <c r="E90" i="38"/>
  <c r="G85" i="36"/>
  <c r="F85" i="36"/>
  <c r="E86" i="36"/>
  <c r="D86" i="36"/>
  <c r="C86" i="36"/>
  <c r="A86" i="36"/>
  <c r="B87" i="36"/>
  <c r="G86" i="36"/>
  <c r="F87" i="37"/>
  <c r="E87" i="37"/>
  <c r="C87" i="37"/>
  <c r="B88" i="37"/>
  <c r="G87" i="37"/>
  <c r="D87" i="37"/>
  <c r="A87" i="37"/>
  <c r="G90" i="38" l="1"/>
  <c r="F90" i="38"/>
  <c r="B92" i="38"/>
  <c r="E91" i="38"/>
  <c r="D91" i="38"/>
  <c r="C91" i="38"/>
  <c r="A91" i="38"/>
  <c r="F86" i="36"/>
  <c r="E88" i="37"/>
  <c r="G88" i="37"/>
  <c r="F88" i="37"/>
  <c r="A88" i="37"/>
  <c r="B89" i="37"/>
  <c r="D88" i="37"/>
  <c r="C88" i="37"/>
  <c r="E87" i="36"/>
  <c r="G87" i="36" s="1"/>
  <c r="D87" i="36"/>
  <c r="F87" i="36" s="1"/>
  <c r="A87" i="36"/>
  <c r="B88" i="36"/>
  <c r="C87" i="36"/>
  <c r="F91" i="38" l="1"/>
  <c r="G91" i="38"/>
  <c r="C92" i="38" s="1"/>
  <c r="A92" i="38"/>
  <c r="B93" i="38"/>
  <c r="E92" i="38"/>
  <c r="D92" i="38"/>
  <c r="D89" i="37"/>
  <c r="C89" i="37"/>
  <c r="F89" i="37"/>
  <c r="A89" i="37"/>
  <c r="G89" i="37"/>
  <c r="B90" i="37"/>
  <c r="E89" i="37"/>
  <c r="C88" i="36"/>
  <c r="E88" i="36"/>
  <c r="G88" i="36" s="1"/>
  <c r="D88" i="36"/>
  <c r="F88" i="36" s="1"/>
  <c r="A88" i="36"/>
  <c r="B89" i="36"/>
  <c r="G92" i="38" l="1"/>
  <c r="E93" i="38"/>
  <c r="D93" i="38"/>
  <c r="C93" i="38"/>
  <c r="A93" i="38"/>
  <c r="B94" i="38"/>
  <c r="F92" i="38"/>
  <c r="C90" i="37"/>
  <c r="B91" i="37"/>
  <c r="G90" i="37"/>
  <c r="D90" i="37"/>
  <c r="F90" i="37"/>
  <c r="A90" i="37"/>
  <c r="E90" i="37"/>
  <c r="C89" i="36"/>
  <c r="E89" i="36"/>
  <c r="B90" i="36"/>
  <c r="D89" i="36"/>
  <c r="F89" i="36" s="1"/>
  <c r="A89" i="36"/>
  <c r="G93" i="38" l="1"/>
  <c r="C94" i="38" s="1"/>
  <c r="F93" i="38"/>
  <c r="B95" i="38"/>
  <c r="E94" i="38"/>
  <c r="D94" i="38"/>
  <c r="F94" i="38" s="1"/>
  <c r="A94" i="38"/>
  <c r="G89" i="36"/>
  <c r="A90" i="36"/>
  <c r="E90" i="36"/>
  <c r="B91" i="36"/>
  <c r="D90" i="36"/>
  <c r="F90" i="36" s="1"/>
  <c r="C90" i="36"/>
  <c r="G90" i="36" s="1"/>
  <c r="A91" i="37"/>
  <c r="G91" i="37"/>
  <c r="D91" i="37"/>
  <c r="C91" i="37"/>
  <c r="E91" i="37"/>
  <c r="F91" i="37"/>
  <c r="B92" i="37"/>
  <c r="G94" i="38" l="1"/>
  <c r="C95" i="38" s="1"/>
  <c r="E95" i="38"/>
  <c r="D95" i="38"/>
  <c r="F95" i="38" s="1"/>
  <c r="A95" i="38"/>
  <c r="B96" i="38"/>
  <c r="A91" i="36"/>
  <c r="E91" i="36"/>
  <c r="D91" i="36"/>
  <c r="F91" i="36" s="1"/>
  <c r="C91" i="36"/>
  <c r="B92" i="36"/>
  <c r="G91" i="36"/>
  <c r="A92" i="37"/>
  <c r="G92" i="37"/>
  <c r="F92" i="37"/>
  <c r="D92" i="37"/>
  <c r="B93" i="37"/>
  <c r="E92" i="37"/>
  <c r="C92" i="37"/>
  <c r="G95" i="38" l="1"/>
  <c r="B97" i="38"/>
  <c r="E96" i="38"/>
  <c r="C96" i="38"/>
  <c r="A96" i="38"/>
  <c r="D96" i="38"/>
  <c r="F96" i="38" s="1"/>
  <c r="F93" i="37"/>
  <c r="B94" i="37"/>
  <c r="E93" i="37"/>
  <c r="D93" i="37"/>
  <c r="C93" i="37"/>
  <c r="A93" i="37"/>
  <c r="G93" i="37"/>
  <c r="E92" i="36"/>
  <c r="G92" i="36" s="1"/>
  <c r="A92" i="36"/>
  <c r="D92" i="36"/>
  <c r="F92" i="36" s="1"/>
  <c r="B93" i="36"/>
  <c r="C92" i="36"/>
  <c r="G96" i="38" l="1"/>
  <c r="C97" i="38" s="1"/>
  <c r="A97" i="38"/>
  <c r="E97" i="38"/>
  <c r="D97" i="38"/>
  <c r="B98" i="38"/>
  <c r="E94" i="37"/>
  <c r="D94" i="37"/>
  <c r="G94" i="37"/>
  <c r="A94" i="37"/>
  <c r="C94" i="37"/>
  <c r="F94" i="37"/>
  <c r="B95" i="37"/>
  <c r="D93" i="36"/>
  <c r="E93" i="36"/>
  <c r="C93" i="36"/>
  <c r="A93" i="36"/>
  <c r="B94" i="36"/>
  <c r="F97" i="38" l="1"/>
  <c r="G97" i="38"/>
  <c r="C98" i="38" s="1"/>
  <c r="E98" i="38"/>
  <c r="D98" i="38"/>
  <c r="F98" i="38" s="1"/>
  <c r="A98" i="38"/>
  <c r="B99" i="38"/>
  <c r="G93" i="36"/>
  <c r="F93" i="36"/>
  <c r="D95" i="37"/>
  <c r="B96" i="37"/>
  <c r="G95" i="37"/>
  <c r="F95" i="37"/>
  <c r="E95" i="37"/>
  <c r="A95" i="37"/>
  <c r="C95" i="37"/>
  <c r="B95" i="36"/>
  <c r="D94" i="36"/>
  <c r="F94" i="36" s="1"/>
  <c r="C94" i="36"/>
  <c r="G94" i="36" s="1"/>
  <c r="A94" i="36"/>
  <c r="E94" i="36"/>
  <c r="G98" i="38" l="1"/>
  <c r="C99" i="38" s="1"/>
  <c r="G99" i="38" s="1"/>
  <c r="A99" i="38"/>
  <c r="B100" i="38"/>
  <c r="E99" i="38"/>
  <c r="D99" i="38"/>
  <c r="F99" i="38" s="1"/>
  <c r="B96" i="36"/>
  <c r="D95" i="36"/>
  <c r="C95" i="36"/>
  <c r="A95" i="36"/>
  <c r="E95" i="36"/>
  <c r="B97" i="37"/>
  <c r="C96" i="37"/>
  <c r="E96" i="37"/>
  <c r="F96" i="37"/>
  <c r="A96" i="37"/>
  <c r="D96" i="37"/>
  <c r="G96" i="37"/>
  <c r="E100" i="38" l="1"/>
  <c r="D100" i="38"/>
  <c r="F100" i="38" s="1"/>
  <c r="C100" i="38"/>
  <c r="G100" i="38" s="1"/>
  <c r="A100" i="38"/>
  <c r="B101" i="38"/>
  <c r="G95" i="36"/>
  <c r="F95" i="36"/>
  <c r="G97" i="37"/>
  <c r="B98" i="37"/>
  <c r="F97" i="37"/>
  <c r="C97" i="37"/>
  <c r="E97" i="37"/>
  <c r="D97" i="37"/>
  <c r="A97" i="37"/>
  <c r="D96" i="36"/>
  <c r="F96" i="36" s="1"/>
  <c r="C96" i="36"/>
  <c r="G96" i="36" s="1"/>
  <c r="A96" i="36"/>
  <c r="B97" i="36"/>
  <c r="E96" i="36"/>
  <c r="B102" i="38" l="1"/>
  <c r="D101" i="38"/>
  <c r="C101" i="38"/>
  <c r="A101" i="38"/>
  <c r="E101" i="38"/>
  <c r="G98" i="37"/>
  <c r="A98" i="37"/>
  <c r="F98" i="37"/>
  <c r="C98" i="37"/>
  <c r="D98" i="37"/>
  <c r="B99" i="37"/>
  <c r="E98" i="37"/>
  <c r="D97" i="36"/>
  <c r="A97" i="36"/>
  <c r="E97" i="36"/>
  <c r="G97" i="36" s="1"/>
  <c r="B98" i="36"/>
  <c r="C97" i="36"/>
  <c r="G101" i="38" l="1"/>
  <c r="C102" i="38" s="1"/>
  <c r="F101" i="38"/>
  <c r="D102" i="38"/>
  <c r="A102" i="38"/>
  <c r="B103" i="38"/>
  <c r="E102" i="38"/>
  <c r="F97" i="36"/>
  <c r="F99" i="37"/>
  <c r="E99" i="37"/>
  <c r="B100" i="37"/>
  <c r="G99" i="37"/>
  <c r="C99" i="37"/>
  <c r="A99" i="37"/>
  <c r="D99" i="37"/>
  <c r="E98" i="36"/>
  <c r="D98" i="36"/>
  <c r="C98" i="36"/>
  <c r="A98" i="36"/>
  <c r="B99" i="36"/>
  <c r="F102" i="38" l="1"/>
  <c r="G102" i="38"/>
  <c r="C103" i="38" s="1"/>
  <c r="B104" i="38"/>
  <c r="E103" i="38"/>
  <c r="D103" i="38"/>
  <c r="A103" i="38"/>
  <c r="F98" i="36"/>
  <c r="G98" i="36"/>
  <c r="E100" i="37"/>
  <c r="D100" i="37"/>
  <c r="C100" i="37"/>
  <c r="G100" i="37"/>
  <c r="A100" i="37"/>
  <c r="B101" i="37"/>
  <c r="F100" i="37"/>
  <c r="E99" i="36"/>
  <c r="C99" i="36"/>
  <c r="G99" i="36" s="1"/>
  <c r="A99" i="36"/>
  <c r="B100" i="36"/>
  <c r="D99" i="36"/>
  <c r="G103" i="38" l="1"/>
  <c r="F103" i="38"/>
  <c r="A104" i="38"/>
  <c r="B105" i="38"/>
  <c r="E104" i="38"/>
  <c r="D104" i="38"/>
  <c r="C104" i="38"/>
  <c r="F99" i="36"/>
  <c r="D101" i="37"/>
  <c r="C101" i="37"/>
  <c r="A101" i="37"/>
  <c r="F101" i="37"/>
  <c r="E101" i="37"/>
  <c r="G101" i="37"/>
  <c r="B102" i="37"/>
  <c r="C100" i="36"/>
  <c r="G100" i="36" s="1"/>
  <c r="B101" i="36"/>
  <c r="D100" i="36"/>
  <c r="F100" i="36" s="1"/>
  <c r="A100" i="36"/>
  <c r="E100" i="36"/>
  <c r="F104" i="38" l="1"/>
  <c r="G104" i="38"/>
  <c r="E105" i="38"/>
  <c r="D105" i="38"/>
  <c r="F105" i="38" s="1"/>
  <c r="C105" i="38"/>
  <c r="B106" i="38"/>
  <c r="A105" i="38"/>
  <c r="C101" i="36"/>
  <c r="D101" i="36"/>
  <c r="A101" i="36"/>
  <c r="B102" i="36"/>
  <c r="E101" i="36"/>
  <c r="G101" i="36" s="1"/>
  <c r="C102" i="37"/>
  <c r="B103" i="37"/>
  <c r="F102" i="37"/>
  <c r="E102" i="37"/>
  <c r="D102" i="37"/>
  <c r="G102" i="37"/>
  <c r="A102" i="37"/>
  <c r="G105" i="38" l="1"/>
  <c r="C106" i="38" s="1"/>
  <c r="B107" i="38"/>
  <c r="E106" i="38"/>
  <c r="D106" i="38"/>
  <c r="A106" i="38"/>
  <c r="F101" i="36"/>
  <c r="A102" i="36"/>
  <c r="E102" i="36"/>
  <c r="D102" i="36"/>
  <c r="F102" i="36" s="1"/>
  <c r="C102" i="36"/>
  <c r="G102" i="36" s="1"/>
  <c r="B103" i="36"/>
  <c r="A103" i="37"/>
  <c r="D103" i="37"/>
  <c r="B104" i="37"/>
  <c r="E103" i="37"/>
  <c r="G103" i="37"/>
  <c r="F103" i="37"/>
  <c r="C103" i="37"/>
  <c r="F106" i="38" l="1"/>
  <c r="G106" i="38"/>
  <c r="E107" i="38"/>
  <c r="D107" i="38"/>
  <c r="C107" i="38"/>
  <c r="A107" i="38"/>
  <c r="B108" i="38"/>
  <c r="A103" i="36"/>
  <c r="E103" i="36"/>
  <c r="D103" i="36"/>
  <c r="F103" i="36" s="1"/>
  <c r="C103" i="36"/>
  <c r="G103" i="36" s="1"/>
  <c r="B104" i="36"/>
  <c r="A104" i="37"/>
  <c r="G104" i="37"/>
  <c r="F104" i="37"/>
  <c r="B105" i="37"/>
  <c r="E104" i="37"/>
  <c r="C104" i="37"/>
  <c r="D104" i="37"/>
  <c r="G107" i="38" l="1"/>
  <c r="F107" i="38"/>
  <c r="B109" i="38"/>
  <c r="E108" i="38"/>
  <c r="D108" i="38"/>
  <c r="C108" i="38"/>
  <c r="A108" i="38"/>
  <c r="A104" i="36"/>
  <c r="C104" i="36"/>
  <c r="B105" i="36"/>
  <c r="E104" i="36"/>
  <c r="G104" i="36" s="1"/>
  <c r="D104" i="36"/>
  <c r="F104" i="36" s="1"/>
  <c r="F105" i="37"/>
  <c r="E105" i="37"/>
  <c r="A105" i="37"/>
  <c r="C105" i="37"/>
  <c r="B106" i="37"/>
  <c r="D105" i="37"/>
  <c r="G105" i="37"/>
  <c r="F108" i="38" l="1"/>
  <c r="G108" i="38"/>
  <c r="C109" i="38"/>
  <c r="A109" i="38"/>
  <c r="B110" i="38"/>
  <c r="D109" i="38"/>
  <c r="E109" i="38"/>
  <c r="D105" i="36"/>
  <c r="A105" i="36"/>
  <c r="B106" i="36"/>
  <c r="C105" i="36"/>
  <c r="E105" i="36"/>
  <c r="F105" i="36" s="1"/>
  <c r="E106" i="37"/>
  <c r="D106" i="37"/>
  <c r="B107" i="37"/>
  <c r="F106" i="37"/>
  <c r="C106" i="37"/>
  <c r="G106" i="37"/>
  <c r="A106" i="37"/>
  <c r="F109" i="38" l="1"/>
  <c r="G109" i="38"/>
  <c r="C110" i="38" s="1"/>
  <c r="E110" i="38"/>
  <c r="D110" i="38"/>
  <c r="A110" i="38"/>
  <c r="B111" i="38"/>
  <c r="G105" i="36"/>
  <c r="D107" i="37"/>
  <c r="B108" i="37"/>
  <c r="G107" i="37"/>
  <c r="C107" i="37"/>
  <c r="A107" i="37"/>
  <c r="F107" i="37"/>
  <c r="E107" i="37"/>
  <c r="B107" i="36"/>
  <c r="D106" i="36"/>
  <c r="F106" i="36" s="1"/>
  <c r="A106" i="36"/>
  <c r="C106" i="36"/>
  <c r="G106" i="36" s="1"/>
  <c r="E106" i="36"/>
  <c r="F110" i="38" l="1"/>
  <c r="G110" i="38"/>
  <c r="C111" i="38" s="1"/>
  <c r="A111" i="38"/>
  <c r="B112" i="38"/>
  <c r="E111" i="38"/>
  <c r="D111" i="38"/>
  <c r="B108" i="36"/>
  <c r="A107" i="36"/>
  <c r="D107" i="36"/>
  <c r="E107" i="36"/>
  <c r="C107" i="36"/>
  <c r="B109" i="37"/>
  <c r="C108" i="37"/>
  <c r="E108" i="37"/>
  <c r="G108" i="37"/>
  <c r="F108" i="37"/>
  <c r="D108" i="37"/>
  <c r="A108" i="37"/>
  <c r="F111" i="38" l="1"/>
  <c r="G111" i="38"/>
  <c r="C112" i="38" s="1"/>
  <c r="E112" i="38"/>
  <c r="D112" i="38"/>
  <c r="F112" i="38" s="1"/>
  <c r="A112" i="38"/>
  <c r="B113" i="38"/>
  <c r="G107" i="36"/>
  <c r="F107" i="36"/>
  <c r="G109" i="37"/>
  <c r="E109" i="37"/>
  <c r="D109" i="37"/>
  <c r="C109" i="37"/>
  <c r="F109" i="37"/>
  <c r="A109" i="37"/>
  <c r="B110" i="37"/>
  <c r="A108" i="36"/>
  <c r="B109" i="36"/>
  <c r="E108" i="36"/>
  <c r="G108" i="36" s="1"/>
  <c r="D108" i="36"/>
  <c r="C108" i="36"/>
  <c r="G112" i="38" l="1"/>
  <c r="B114" i="38"/>
  <c r="E113" i="38"/>
  <c r="D113" i="38"/>
  <c r="C113" i="38"/>
  <c r="A113" i="38"/>
  <c r="F108" i="36"/>
  <c r="G110" i="37"/>
  <c r="A110" i="37"/>
  <c r="C110" i="37"/>
  <c r="D110" i="37"/>
  <c r="E110" i="37"/>
  <c r="F110" i="37"/>
  <c r="B111" i="37"/>
  <c r="B110" i="36"/>
  <c r="C109" i="36"/>
  <c r="E109" i="36"/>
  <c r="D109" i="36"/>
  <c r="A109" i="36"/>
  <c r="F113" i="38" l="1"/>
  <c r="G113" i="38"/>
  <c r="D114" i="38"/>
  <c r="C114" i="38"/>
  <c r="A114" i="38"/>
  <c r="B115" i="38"/>
  <c r="E114" i="38"/>
  <c r="F114" i="38" s="1"/>
  <c r="F109" i="36"/>
  <c r="G109" i="36"/>
  <c r="F111" i="37"/>
  <c r="E111" i="37"/>
  <c r="G111" i="37"/>
  <c r="D111" i="37"/>
  <c r="B112" i="37"/>
  <c r="A111" i="37"/>
  <c r="C111" i="37"/>
  <c r="E110" i="36"/>
  <c r="F110" i="36" s="1"/>
  <c r="B111" i="36"/>
  <c r="C110" i="36"/>
  <c r="A110" i="36"/>
  <c r="D110" i="36"/>
  <c r="G114" i="38" l="1"/>
  <c r="C115" i="38" s="1"/>
  <c r="B116" i="38"/>
  <c r="E115" i="38"/>
  <c r="D115" i="38"/>
  <c r="F115" i="38" s="1"/>
  <c r="A115" i="38"/>
  <c r="G110" i="36"/>
  <c r="E112" i="37"/>
  <c r="D112" i="37"/>
  <c r="A112" i="37"/>
  <c r="B113" i="37"/>
  <c r="F112" i="37"/>
  <c r="C112" i="37"/>
  <c r="G112" i="37"/>
  <c r="E111" i="36"/>
  <c r="F111" i="36" s="1"/>
  <c r="B112" i="36"/>
  <c r="C111" i="36"/>
  <c r="A111" i="36"/>
  <c r="D111" i="36"/>
  <c r="G115" i="38" l="1"/>
  <c r="C116" i="38" s="1"/>
  <c r="A116" i="38"/>
  <c r="B117" i="38"/>
  <c r="E116" i="38"/>
  <c r="D116" i="38"/>
  <c r="G111" i="36"/>
  <c r="D113" i="37"/>
  <c r="C113" i="37"/>
  <c r="B114" i="37"/>
  <c r="G113" i="37"/>
  <c r="E113" i="37"/>
  <c r="A113" i="37"/>
  <c r="F113" i="37"/>
  <c r="C112" i="36"/>
  <c r="B113" i="36"/>
  <c r="E112" i="36"/>
  <c r="D112" i="36"/>
  <c r="F112" i="36" s="1"/>
  <c r="A112" i="36"/>
  <c r="G116" i="38" l="1"/>
  <c r="C117" i="38" s="1"/>
  <c r="F116" i="38"/>
  <c r="E117" i="38"/>
  <c r="D117" i="38"/>
  <c r="F117" i="38" s="1"/>
  <c r="A117" i="38"/>
  <c r="B118" i="38"/>
  <c r="G112" i="36"/>
  <c r="C114" i="37"/>
  <c r="D114" i="37"/>
  <c r="G114" i="37"/>
  <c r="A114" i="37"/>
  <c r="F114" i="37"/>
  <c r="B115" i="37"/>
  <c r="E114" i="37"/>
  <c r="C113" i="36"/>
  <c r="B114" i="36"/>
  <c r="E113" i="36"/>
  <c r="D113" i="36"/>
  <c r="F113" i="36" s="1"/>
  <c r="A113" i="36"/>
  <c r="G117" i="38" l="1"/>
  <c r="C118" i="38" s="1"/>
  <c r="B119" i="38"/>
  <c r="E118" i="38"/>
  <c r="D118" i="38"/>
  <c r="A118" i="38"/>
  <c r="G113" i="36"/>
  <c r="A115" i="37"/>
  <c r="D115" i="37"/>
  <c r="C115" i="37"/>
  <c r="F115" i="37"/>
  <c r="G115" i="37"/>
  <c r="E115" i="37"/>
  <c r="B116" i="37"/>
  <c r="A114" i="36"/>
  <c r="C114" i="36"/>
  <c r="B115" i="36"/>
  <c r="G114" i="36"/>
  <c r="E114" i="36"/>
  <c r="D114" i="36"/>
  <c r="F114" i="36" s="1"/>
  <c r="G118" i="38" l="1"/>
  <c r="C119" i="38" s="1"/>
  <c r="F118" i="38"/>
  <c r="E119" i="38"/>
  <c r="D119" i="38"/>
  <c r="F119" i="38" s="1"/>
  <c r="A119" i="38"/>
  <c r="B120" i="38"/>
  <c r="F116" i="37"/>
  <c r="A116" i="37"/>
  <c r="D116" i="37"/>
  <c r="G116" i="37"/>
  <c r="B117" i="37"/>
  <c r="E116" i="37"/>
  <c r="C116" i="37"/>
  <c r="F115" i="36"/>
  <c r="A115" i="36"/>
  <c r="C115" i="36"/>
  <c r="B116" i="36"/>
  <c r="G115" i="36"/>
  <c r="E115" i="36"/>
  <c r="D115" i="36"/>
  <c r="G119" i="38" l="1"/>
  <c r="B121" i="38"/>
  <c r="E120" i="38"/>
  <c r="D120" i="38"/>
  <c r="F120" i="38" s="1"/>
  <c r="C120" i="38"/>
  <c r="G120" i="38" s="1"/>
  <c r="A120" i="38"/>
  <c r="B118" i="37"/>
  <c r="F117" i="37"/>
  <c r="D117" i="37"/>
  <c r="C117" i="37"/>
  <c r="A117" i="37"/>
  <c r="E117" i="37"/>
  <c r="G117" i="37"/>
  <c r="C116" i="36"/>
  <c r="B117" i="36"/>
  <c r="E116" i="36"/>
  <c r="A116" i="36"/>
  <c r="D116" i="36"/>
  <c r="C121" i="38" l="1"/>
  <c r="A121" i="38"/>
  <c r="B122" i="38"/>
  <c r="E121" i="38"/>
  <c r="D121" i="38"/>
  <c r="F116" i="36"/>
  <c r="G116" i="36"/>
  <c r="D117" i="36"/>
  <c r="C117" i="36"/>
  <c r="B118" i="36"/>
  <c r="E117" i="36"/>
  <c r="F117" i="36" s="1"/>
  <c r="A117" i="36"/>
  <c r="G118" i="37"/>
  <c r="D118" i="37"/>
  <c r="C118" i="37"/>
  <c r="A118" i="37"/>
  <c r="F118" i="37"/>
  <c r="B119" i="37"/>
  <c r="E118" i="37"/>
  <c r="F121" i="38" l="1"/>
  <c r="G121" i="38"/>
  <c r="E122" i="38"/>
  <c r="D122" i="38"/>
  <c r="C122" i="38"/>
  <c r="A122" i="38"/>
  <c r="B123" i="38"/>
  <c r="G117" i="36"/>
  <c r="B119" i="36"/>
  <c r="D118" i="36"/>
  <c r="C118" i="36"/>
  <c r="E118" i="36"/>
  <c r="F118" i="36" s="1"/>
  <c r="A118" i="36"/>
  <c r="A119" i="37"/>
  <c r="B120" i="37"/>
  <c r="G119" i="37"/>
  <c r="F119" i="37"/>
  <c r="D119" i="37"/>
  <c r="C119" i="37"/>
  <c r="E119" i="37"/>
  <c r="G122" i="38" l="1"/>
  <c r="C123" i="38" s="1"/>
  <c r="F122" i="38"/>
  <c r="A123" i="38"/>
  <c r="B124" i="38"/>
  <c r="E123" i="38"/>
  <c r="D123" i="38"/>
  <c r="F120" i="37"/>
  <c r="E120" i="37"/>
  <c r="A120" i="37"/>
  <c r="B121" i="37"/>
  <c r="D120" i="37"/>
  <c r="C120" i="37"/>
  <c r="G120" i="37"/>
  <c r="G118" i="36"/>
  <c r="C119" i="36" s="1"/>
  <c r="B120" i="36"/>
  <c r="D119" i="36"/>
  <c r="A119" i="36"/>
  <c r="E119" i="36"/>
  <c r="F123" i="38" l="1"/>
  <c r="E124" i="38"/>
  <c r="D124" i="38"/>
  <c r="A124" i="38"/>
  <c r="B125" i="38"/>
  <c r="G123" i="38"/>
  <c r="C124" i="38" s="1"/>
  <c r="F119" i="36"/>
  <c r="G119" i="36"/>
  <c r="D120" i="36"/>
  <c r="B121" i="36"/>
  <c r="E120" i="36"/>
  <c r="F120" i="36" s="1"/>
  <c r="A120" i="36"/>
  <c r="C120" i="36"/>
  <c r="G120" i="36" s="1"/>
  <c r="G121" i="37"/>
  <c r="F121" i="37"/>
  <c r="E121" i="37"/>
  <c r="D121" i="37"/>
  <c r="C121" i="37"/>
  <c r="A121" i="37"/>
  <c r="B122" i="37"/>
  <c r="G124" i="38" l="1"/>
  <c r="C125" i="38" s="1"/>
  <c r="F124" i="38"/>
  <c r="B126" i="38"/>
  <c r="E125" i="38"/>
  <c r="D125" i="38"/>
  <c r="A125" i="38"/>
  <c r="D121" i="36"/>
  <c r="E121" i="36"/>
  <c r="F121" i="36" s="1"/>
  <c r="A121" i="36"/>
  <c r="B122" i="36"/>
  <c r="C121" i="36"/>
  <c r="D122" i="37"/>
  <c r="C122" i="37"/>
  <c r="B123" i="37"/>
  <c r="G122" i="37"/>
  <c r="F122" i="37"/>
  <c r="A122" i="37"/>
  <c r="E122" i="37"/>
  <c r="F125" i="38" l="1"/>
  <c r="G125" i="38"/>
  <c r="C126" i="38" s="1"/>
  <c r="D126" i="38"/>
  <c r="A126" i="38"/>
  <c r="B127" i="38"/>
  <c r="E126" i="38"/>
  <c r="G121" i="36"/>
  <c r="E122" i="36"/>
  <c r="D122" i="36"/>
  <c r="F122" i="36" s="1"/>
  <c r="B123" i="36"/>
  <c r="C122" i="36"/>
  <c r="G122" i="36"/>
  <c r="A122" i="36"/>
  <c r="B124" i="37"/>
  <c r="E123" i="37"/>
  <c r="D123" i="37"/>
  <c r="C123" i="37"/>
  <c r="F123" i="37"/>
  <c r="G123" i="37"/>
  <c r="A123" i="37"/>
  <c r="G126" i="38" l="1"/>
  <c r="F126" i="38"/>
  <c r="B128" i="38"/>
  <c r="E127" i="38"/>
  <c r="D127" i="38"/>
  <c r="F127" i="38" s="1"/>
  <c r="C127" i="38"/>
  <c r="A127" i="38"/>
  <c r="A124" i="37"/>
  <c r="B125" i="37"/>
  <c r="G124" i="37"/>
  <c r="E124" i="37"/>
  <c r="D124" i="37"/>
  <c r="C124" i="37"/>
  <c r="F124" i="37"/>
  <c r="E123" i="36"/>
  <c r="D123" i="36"/>
  <c r="C123" i="36"/>
  <c r="A123" i="36"/>
  <c r="B124" i="36"/>
  <c r="G127" i="38" l="1"/>
  <c r="A128" i="38"/>
  <c r="B129" i="38"/>
  <c r="E128" i="38"/>
  <c r="G128" i="38" s="1"/>
  <c r="C128" i="38"/>
  <c r="D128" i="38"/>
  <c r="F123" i="36"/>
  <c r="G123" i="36"/>
  <c r="G125" i="37"/>
  <c r="F125" i="37"/>
  <c r="C125" i="37"/>
  <c r="A125" i="37"/>
  <c r="E125" i="37"/>
  <c r="D125" i="37"/>
  <c r="B126" i="37"/>
  <c r="C124" i="36"/>
  <c r="E124" i="36"/>
  <c r="F124" i="36" s="1"/>
  <c r="A124" i="36"/>
  <c r="B125" i="36"/>
  <c r="D124" i="36"/>
  <c r="E129" i="38" l="1"/>
  <c r="D129" i="38"/>
  <c r="C129" i="38"/>
  <c r="A129" i="38"/>
  <c r="B130" i="38"/>
  <c r="F128" i="38"/>
  <c r="G124" i="36"/>
  <c r="G126" i="37"/>
  <c r="F126" i="37"/>
  <c r="E126" i="37"/>
  <c r="C126" i="37"/>
  <c r="B127" i="37"/>
  <c r="D126" i="37"/>
  <c r="A126" i="37"/>
  <c r="C125" i="36"/>
  <c r="E125" i="36"/>
  <c r="G125" i="36" s="1"/>
  <c r="B126" i="36"/>
  <c r="D125" i="36"/>
  <c r="F125" i="36" s="1"/>
  <c r="A125" i="36"/>
  <c r="G129" i="38" l="1"/>
  <c r="C130" i="38" s="1"/>
  <c r="F129" i="38"/>
  <c r="B131" i="38"/>
  <c r="E130" i="38"/>
  <c r="D130" i="38"/>
  <c r="F130" i="38" s="1"/>
  <c r="A130" i="38"/>
  <c r="A126" i="36"/>
  <c r="E126" i="36"/>
  <c r="D126" i="36"/>
  <c r="B127" i="36"/>
  <c r="F126" i="36"/>
  <c r="C126" i="36"/>
  <c r="G126" i="36"/>
  <c r="E127" i="37"/>
  <c r="D127" i="37"/>
  <c r="A127" i="37"/>
  <c r="F127" i="37"/>
  <c r="B128" i="37"/>
  <c r="C127" i="37"/>
  <c r="G127" i="37"/>
  <c r="G130" i="38" l="1"/>
  <c r="C131" i="38" s="1"/>
  <c r="E131" i="38"/>
  <c r="D131" i="38"/>
  <c r="F131" i="38" s="1"/>
  <c r="A131" i="38"/>
  <c r="B132" i="38"/>
  <c r="B129" i="37"/>
  <c r="F128" i="37"/>
  <c r="E128" i="37"/>
  <c r="D128" i="37"/>
  <c r="C128" i="37"/>
  <c r="A128" i="37"/>
  <c r="G128" i="37"/>
  <c r="A127" i="36"/>
  <c r="E127" i="36"/>
  <c r="B128" i="36"/>
  <c r="D127" i="36"/>
  <c r="F127" i="36" s="1"/>
  <c r="C127" i="36"/>
  <c r="G131" i="38" l="1"/>
  <c r="C132" i="38" s="1"/>
  <c r="B133" i="38"/>
  <c r="E132" i="38"/>
  <c r="D132" i="38"/>
  <c r="F132" i="38" s="1"/>
  <c r="A132" i="38"/>
  <c r="G127" i="36"/>
  <c r="E128" i="36"/>
  <c r="D128" i="36"/>
  <c r="F128" i="36" s="1"/>
  <c r="C128" i="36"/>
  <c r="A128" i="36"/>
  <c r="G128" i="36"/>
  <c r="B129" i="36"/>
  <c r="C129" i="37"/>
  <c r="B130" i="37"/>
  <c r="F129" i="37"/>
  <c r="E129" i="37"/>
  <c r="D129" i="37"/>
  <c r="A129" i="37"/>
  <c r="G129" i="37"/>
  <c r="G132" i="38" l="1"/>
  <c r="C133" i="38" s="1"/>
  <c r="A133" i="38"/>
  <c r="B134" i="38"/>
  <c r="D133" i="38"/>
  <c r="E133" i="38"/>
  <c r="G130" i="37"/>
  <c r="D130" i="37"/>
  <c r="C130" i="37"/>
  <c r="A130" i="37"/>
  <c r="B131" i="37"/>
  <c r="F130" i="37"/>
  <c r="E130" i="37"/>
  <c r="D129" i="36"/>
  <c r="E129" i="36"/>
  <c r="G129" i="36" s="1"/>
  <c r="A129" i="36"/>
  <c r="B130" i="36"/>
  <c r="C129" i="36"/>
  <c r="F133" i="38" l="1"/>
  <c r="G133" i="38"/>
  <c r="C134" i="38" s="1"/>
  <c r="E134" i="38"/>
  <c r="D134" i="38"/>
  <c r="A134" i="38"/>
  <c r="B135" i="38"/>
  <c r="F129" i="36"/>
  <c r="A131" i="37"/>
  <c r="B132" i="37"/>
  <c r="G131" i="37"/>
  <c r="F131" i="37"/>
  <c r="D131" i="37"/>
  <c r="E131" i="37"/>
  <c r="C131" i="37"/>
  <c r="B131" i="36"/>
  <c r="D130" i="36"/>
  <c r="E130" i="36"/>
  <c r="G130" i="36" s="1"/>
  <c r="C130" i="36"/>
  <c r="A130" i="36"/>
  <c r="G134" i="38" l="1"/>
  <c r="F134" i="38"/>
  <c r="A135" i="38"/>
  <c r="B136" i="38"/>
  <c r="E135" i="38"/>
  <c r="D135" i="38"/>
  <c r="C135" i="38"/>
  <c r="F130" i="36"/>
  <c r="B132" i="36"/>
  <c r="D131" i="36"/>
  <c r="A131" i="36"/>
  <c r="E131" i="36"/>
  <c r="C131" i="36"/>
  <c r="F132" i="37"/>
  <c r="E132" i="37"/>
  <c r="A132" i="37"/>
  <c r="B133" i="37"/>
  <c r="G132" i="37"/>
  <c r="D132" i="37"/>
  <c r="C132" i="37"/>
  <c r="F135" i="38" l="1"/>
  <c r="G135" i="38"/>
  <c r="E136" i="38"/>
  <c r="D136" i="38"/>
  <c r="F136" i="38" s="1"/>
  <c r="C136" i="38"/>
  <c r="A136" i="38"/>
  <c r="B137" i="38"/>
  <c r="G131" i="36"/>
  <c r="F131" i="36"/>
  <c r="G133" i="37"/>
  <c r="F133" i="37"/>
  <c r="E133" i="37"/>
  <c r="D133" i="37"/>
  <c r="C133" i="37"/>
  <c r="A133" i="37"/>
  <c r="B134" i="37"/>
  <c r="B133" i="36"/>
  <c r="D132" i="36"/>
  <c r="F132" i="36" s="1"/>
  <c r="C132" i="36"/>
  <c r="G132" i="36" s="1"/>
  <c r="A132" i="36"/>
  <c r="E132" i="36"/>
  <c r="G136" i="38" l="1"/>
  <c r="B138" i="38"/>
  <c r="E137" i="38"/>
  <c r="D137" i="38"/>
  <c r="F137" i="38" s="1"/>
  <c r="C137" i="38"/>
  <c r="G137" i="38" s="1"/>
  <c r="A137" i="38"/>
  <c r="D134" i="37"/>
  <c r="C134" i="37"/>
  <c r="B135" i="37"/>
  <c r="G134" i="37"/>
  <c r="A134" i="37"/>
  <c r="F134" i="37"/>
  <c r="E134" i="37"/>
  <c r="D133" i="36"/>
  <c r="C133" i="36"/>
  <c r="A133" i="36"/>
  <c r="B134" i="36"/>
  <c r="E133" i="36"/>
  <c r="D138" i="38" l="1"/>
  <c r="C138" i="38"/>
  <c r="A138" i="38"/>
  <c r="B139" i="38"/>
  <c r="E138" i="38"/>
  <c r="G138" i="38" s="1"/>
  <c r="G133" i="36"/>
  <c r="F133" i="36"/>
  <c r="B136" i="37"/>
  <c r="E135" i="37"/>
  <c r="D135" i="37"/>
  <c r="C135" i="37"/>
  <c r="G135" i="37"/>
  <c r="A135" i="37"/>
  <c r="F135" i="37"/>
  <c r="E134" i="36"/>
  <c r="G134" i="36" s="1"/>
  <c r="A134" i="36"/>
  <c r="D134" i="36"/>
  <c r="F134" i="36" s="1"/>
  <c r="B135" i="36"/>
  <c r="C134" i="36"/>
  <c r="F138" i="38" l="1"/>
  <c r="B140" i="38"/>
  <c r="E139" i="38"/>
  <c r="D139" i="38"/>
  <c r="C139" i="38"/>
  <c r="A139" i="38"/>
  <c r="E135" i="36"/>
  <c r="G135" i="36"/>
  <c r="F135" i="36"/>
  <c r="D135" i="36"/>
  <c r="C135" i="36"/>
  <c r="A135" i="36"/>
  <c r="B136" i="36"/>
  <c r="A136" i="37"/>
  <c r="B137" i="37"/>
  <c r="G136" i="37"/>
  <c r="E136" i="37"/>
  <c r="F136" i="37"/>
  <c r="D136" i="37"/>
  <c r="C136" i="37"/>
  <c r="F139" i="38" l="1"/>
  <c r="G139" i="38"/>
  <c r="C140" i="38" s="1"/>
  <c r="A140" i="38"/>
  <c r="B141" i="38"/>
  <c r="E140" i="38"/>
  <c r="D140" i="38"/>
  <c r="G137" i="37"/>
  <c r="F137" i="37"/>
  <c r="C137" i="37"/>
  <c r="A137" i="37"/>
  <c r="E137" i="37"/>
  <c r="B138" i="37"/>
  <c r="D137" i="37"/>
  <c r="C136" i="36"/>
  <c r="G136" i="36"/>
  <c r="D136" i="36"/>
  <c r="A136" i="36"/>
  <c r="B137" i="36"/>
  <c r="F136" i="36"/>
  <c r="E136" i="36"/>
  <c r="F140" i="38" l="1"/>
  <c r="E141" i="38"/>
  <c r="D141" i="38"/>
  <c r="F141" i="38" s="1"/>
  <c r="A141" i="38"/>
  <c r="B142" i="38"/>
  <c r="G140" i="38"/>
  <c r="C141" i="38" s="1"/>
  <c r="G138" i="37"/>
  <c r="F138" i="37"/>
  <c r="E138" i="37"/>
  <c r="C138" i="37"/>
  <c r="A138" i="37"/>
  <c r="D138" i="37"/>
  <c r="B139" i="37"/>
  <c r="C137" i="36"/>
  <c r="G137" i="36"/>
  <c r="A137" i="36"/>
  <c r="B138" i="36"/>
  <c r="F137" i="36"/>
  <c r="D137" i="36"/>
  <c r="E137" i="36"/>
  <c r="G141" i="38" l="1"/>
  <c r="B143" i="38"/>
  <c r="E142" i="38"/>
  <c r="D142" i="38"/>
  <c r="F142" i="38" s="1"/>
  <c r="C142" i="38"/>
  <c r="A142" i="38"/>
  <c r="E138" i="36"/>
  <c r="A138" i="36"/>
  <c r="B139" i="36"/>
  <c r="G138" i="36"/>
  <c r="D138" i="36"/>
  <c r="C138" i="36"/>
  <c r="F138" i="36"/>
  <c r="E139" i="37"/>
  <c r="D139" i="37"/>
  <c r="A139" i="37"/>
  <c r="G139" i="37"/>
  <c r="F139" i="37"/>
  <c r="B140" i="37"/>
  <c r="C139" i="37"/>
  <c r="G142" i="38" l="1"/>
  <c r="E143" i="38"/>
  <c r="D143" i="38"/>
  <c r="F143" i="38" s="1"/>
  <c r="C143" i="38"/>
  <c r="A143" i="38"/>
  <c r="B144" i="38"/>
  <c r="E139" i="36"/>
  <c r="A139" i="36"/>
  <c r="B140" i="36"/>
  <c r="G139" i="36"/>
  <c r="F139" i="36"/>
  <c r="D139" i="36"/>
  <c r="C139" i="36"/>
  <c r="B141" i="37"/>
  <c r="F140" i="37"/>
  <c r="E140" i="37"/>
  <c r="D140" i="37"/>
  <c r="C140" i="37"/>
  <c r="A140" i="37"/>
  <c r="G140" i="37"/>
  <c r="G143" i="38" l="1"/>
  <c r="B145" i="38"/>
  <c r="E144" i="38"/>
  <c r="D144" i="38"/>
  <c r="C144" i="38"/>
  <c r="A144" i="38"/>
  <c r="C141" i="37"/>
  <c r="B142" i="37"/>
  <c r="F141" i="37"/>
  <c r="G141" i="37"/>
  <c r="E141" i="37"/>
  <c r="A141" i="37"/>
  <c r="D141" i="37"/>
  <c r="C140" i="36"/>
  <c r="A140" i="36"/>
  <c r="B141" i="36"/>
  <c r="D140" i="36"/>
  <c r="G140" i="36"/>
  <c r="F140" i="36"/>
  <c r="E140" i="36"/>
  <c r="F144" i="38" l="1"/>
  <c r="G144" i="38"/>
  <c r="C145" i="38" s="1"/>
  <c r="A145" i="38"/>
  <c r="B146" i="38"/>
  <c r="D145" i="38"/>
  <c r="E145" i="38"/>
  <c r="C141" i="36"/>
  <c r="B142" i="36"/>
  <c r="E141" i="36"/>
  <c r="G141" i="36"/>
  <c r="D141" i="36"/>
  <c r="A141" i="36"/>
  <c r="F141" i="36"/>
  <c r="G142" i="37"/>
  <c r="D142" i="37"/>
  <c r="C142" i="37"/>
  <c r="A142" i="37"/>
  <c r="F142" i="37"/>
  <c r="B143" i="37"/>
  <c r="E142" i="37"/>
  <c r="G145" i="38" l="1"/>
  <c r="C146" i="38" s="1"/>
  <c r="F145" i="38"/>
  <c r="E146" i="38"/>
  <c r="D146" i="38"/>
  <c r="A146" i="38"/>
  <c r="B147" i="38"/>
  <c r="A142" i="36"/>
  <c r="F142" i="36"/>
  <c r="E142" i="36"/>
  <c r="B143" i="36"/>
  <c r="G142" i="36"/>
  <c r="C142" i="36"/>
  <c r="D142" i="36"/>
  <c r="A143" i="37"/>
  <c r="B144" i="37"/>
  <c r="G143" i="37"/>
  <c r="F143" i="37"/>
  <c r="D143" i="37"/>
  <c r="E143" i="37"/>
  <c r="C143" i="37"/>
  <c r="G146" i="38" l="1"/>
  <c r="C147" i="38" s="1"/>
  <c r="F146" i="38"/>
  <c r="A147" i="38"/>
  <c r="B148" i="38"/>
  <c r="E147" i="38"/>
  <c r="D147" i="38"/>
  <c r="F143" i="36"/>
  <c r="A143" i="36"/>
  <c r="B144" i="36"/>
  <c r="C143" i="36"/>
  <c r="G143" i="36"/>
  <c r="E143" i="36"/>
  <c r="D143" i="36"/>
  <c r="F144" i="37"/>
  <c r="E144" i="37"/>
  <c r="A144" i="37"/>
  <c r="B145" i="37"/>
  <c r="C144" i="37"/>
  <c r="G144" i="37"/>
  <c r="D144" i="37"/>
  <c r="F147" i="38" l="1"/>
  <c r="G147" i="38"/>
  <c r="C148" i="38" s="1"/>
  <c r="E148" i="38"/>
  <c r="D148" i="38"/>
  <c r="F148" i="38" s="1"/>
  <c r="A148" i="38"/>
  <c r="B149" i="38"/>
  <c r="G145" i="37"/>
  <c r="F145" i="37"/>
  <c r="E145" i="37"/>
  <c r="D145" i="37"/>
  <c r="B146" i="37"/>
  <c r="A145" i="37"/>
  <c r="C145" i="37"/>
  <c r="F144" i="36"/>
  <c r="A144" i="36"/>
  <c r="B145" i="36"/>
  <c r="G144" i="36"/>
  <c r="D144" i="36"/>
  <c r="C144" i="36"/>
  <c r="E144" i="36"/>
  <c r="G148" i="38" l="1"/>
  <c r="C149" i="38" s="1"/>
  <c r="B150" i="38"/>
  <c r="E149" i="38"/>
  <c r="D149" i="38"/>
  <c r="F149" i="38" s="1"/>
  <c r="A149" i="38"/>
  <c r="D146" i="37"/>
  <c r="C146" i="37"/>
  <c r="B147" i="37"/>
  <c r="G146" i="37"/>
  <c r="A146" i="37"/>
  <c r="E146" i="37"/>
  <c r="F146" i="37"/>
  <c r="D145" i="36"/>
  <c r="B146" i="36"/>
  <c r="C145" i="36"/>
  <c r="G145" i="36"/>
  <c r="F145" i="36"/>
  <c r="E145" i="36"/>
  <c r="A145" i="36"/>
  <c r="G149" i="38" l="1"/>
  <c r="D150" i="38"/>
  <c r="C150" i="38"/>
  <c r="A150" i="38"/>
  <c r="B151" i="38"/>
  <c r="E150" i="38"/>
  <c r="G150" i="38" s="1"/>
  <c r="B148" i="37"/>
  <c r="E147" i="37"/>
  <c r="D147" i="37"/>
  <c r="C147" i="37"/>
  <c r="A147" i="37"/>
  <c r="G147" i="37"/>
  <c r="F147" i="37"/>
  <c r="B147" i="36"/>
  <c r="D146" i="36"/>
  <c r="E146" i="36"/>
  <c r="G146" i="36"/>
  <c r="F146" i="36"/>
  <c r="A146" i="36"/>
  <c r="C146" i="36"/>
  <c r="F150" i="38" l="1"/>
  <c r="B152" i="38"/>
  <c r="E151" i="38"/>
  <c r="D151" i="38"/>
  <c r="F151" i="38" s="1"/>
  <c r="C151" i="38"/>
  <c r="A151" i="38"/>
  <c r="B148" i="36"/>
  <c r="D147" i="36"/>
  <c r="F147" i="36"/>
  <c r="G147" i="36"/>
  <c r="E147" i="36"/>
  <c r="C147" i="36"/>
  <c r="A147" i="36"/>
  <c r="A148" i="37"/>
  <c r="B149" i="37"/>
  <c r="G148" i="37"/>
  <c r="E148" i="37"/>
  <c r="C148" i="37"/>
  <c r="F148" i="37"/>
  <c r="D148" i="37"/>
  <c r="G151" i="38" l="1"/>
  <c r="C152" i="38" s="1"/>
  <c r="B153" i="38"/>
  <c r="A152" i="38"/>
  <c r="E152" i="38"/>
  <c r="D152" i="38"/>
  <c r="G149" i="37"/>
  <c r="F149" i="37"/>
  <c r="C149" i="37"/>
  <c r="A149" i="37"/>
  <c r="B150" i="37"/>
  <c r="D149" i="37"/>
  <c r="E149" i="37"/>
  <c r="G148" i="36"/>
  <c r="C148" i="36"/>
  <c r="E148" i="36"/>
  <c r="B149" i="36"/>
  <c r="F148" i="36"/>
  <c r="D148" i="36"/>
  <c r="A148" i="36"/>
  <c r="G152" i="38" l="1"/>
  <c r="C153" i="38" s="1"/>
  <c r="D153" i="38"/>
  <c r="B154" i="38"/>
  <c r="E153" i="38"/>
  <c r="A153" i="38"/>
  <c r="F152" i="38"/>
  <c r="G150" i="37"/>
  <c r="F150" i="37"/>
  <c r="E150" i="37"/>
  <c r="C150" i="37"/>
  <c r="A150" i="37"/>
  <c r="D150" i="37"/>
  <c r="B151" i="37"/>
  <c r="G149" i="36"/>
  <c r="D149" i="36"/>
  <c r="A149" i="36"/>
  <c r="B150" i="36"/>
  <c r="F149" i="36"/>
  <c r="E149" i="36"/>
  <c r="C149" i="36"/>
  <c r="F153" i="38" l="1"/>
  <c r="G153" i="38"/>
  <c r="C154" i="38" s="1"/>
  <c r="B155" i="38"/>
  <c r="A154" i="38"/>
  <c r="E154" i="38"/>
  <c r="D154" i="38"/>
  <c r="E151" i="37"/>
  <c r="D151" i="37"/>
  <c r="A151" i="37"/>
  <c r="B152" i="37"/>
  <c r="G151" i="37"/>
  <c r="F151" i="37"/>
  <c r="C151" i="37"/>
  <c r="E150" i="36"/>
  <c r="C150" i="36"/>
  <c r="G150" i="36"/>
  <c r="F150" i="36"/>
  <c r="D150" i="36"/>
  <c r="A150" i="36"/>
  <c r="B151" i="36"/>
  <c r="F154" i="38" l="1"/>
  <c r="G154" i="38"/>
  <c r="C155" i="38" s="1"/>
  <c r="B156" i="38"/>
  <c r="E155" i="38"/>
  <c r="D155" i="38"/>
  <c r="A155" i="38"/>
  <c r="B153" i="37"/>
  <c r="F152" i="37"/>
  <c r="E152" i="37"/>
  <c r="D152" i="37"/>
  <c r="C152" i="37"/>
  <c r="A152" i="37"/>
  <c r="G152" i="37"/>
  <c r="E151" i="36"/>
  <c r="D151" i="36"/>
  <c r="C151" i="36"/>
  <c r="G151" i="36"/>
  <c r="F151" i="36"/>
  <c r="B152" i="36"/>
  <c r="A151" i="36"/>
  <c r="F155" i="38" l="1"/>
  <c r="G155" i="38"/>
  <c r="C156" i="38" s="1"/>
  <c r="E156" i="38"/>
  <c r="D156" i="38"/>
  <c r="F156" i="38" s="1"/>
  <c r="A156" i="38"/>
  <c r="B157" i="38"/>
  <c r="C152" i="36"/>
  <c r="D152" i="36"/>
  <c r="F152" i="36"/>
  <c r="B153" i="36"/>
  <c r="G152" i="36"/>
  <c r="E152" i="36"/>
  <c r="A152" i="36"/>
  <c r="C153" i="37"/>
  <c r="B154" i="37"/>
  <c r="F153" i="37"/>
  <c r="G153" i="37"/>
  <c r="D153" i="37"/>
  <c r="A153" i="37"/>
  <c r="E153" i="37"/>
  <c r="G156" i="38" l="1"/>
  <c r="B158" i="38"/>
  <c r="E157" i="38"/>
  <c r="D157" i="38"/>
  <c r="F157" i="38" s="1"/>
  <c r="C157" i="38"/>
  <c r="G157" i="38" s="1"/>
  <c r="A157" i="38"/>
  <c r="C153" i="36"/>
  <c r="E153" i="36"/>
  <c r="G153" i="36"/>
  <c r="F153" i="36"/>
  <c r="D153" i="36"/>
  <c r="A153" i="36"/>
  <c r="B154" i="36"/>
  <c r="G154" i="37"/>
  <c r="D154" i="37"/>
  <c r="C154" i="37"/>
  <c r="A154" i="37"/>
  <c r="E154" i="37"/>
  <c r="F154" i="37"/>
  <c r="B155" i="37"/>
  <c r="E158" i="38" l="1"/>
  <c r="G158" i="38" s="1"/>
  <c r="C158" i="38"/>
  <c r="B159" i="38"/>
  <c r="D158" i="38"/>
  <c r="F158" i="38" s="1"/>
  <c r="A158" i="38"/>
  <c r="A154" i="36"/>
  <c r="D154" i="36"/>
  <c r="B155" i="36"/>
  <c r="E154" i="36"/>
  <c r="G154" i="36"/>
  <c r="F154" i="36"/>
  <c r="C154" i="36"/>
  <c r="A155" i="37"/>
  <c r="B156" i="37"/>
  <c r="G155" i="37"/>
  <c r="F155" i="37"/>
  <c r="D155" i="37"/>
  <c r="E155" i="37"/>
  <c r="C155" i="37"/>
  <c r="C159" i="38" l="1"/>
  <c r="E159" i="38"/>
  <c r="D159" i="38"/>
  <c r="F159" i="38" s="1"/>
  <c r="A159" i="38"/>
  <c r="B160" i="38"/>
  <c r="F156" i="37"/>
  <c r="E156" i="37"/>
  <c r="A156" i="37"/>
  <c r="B157" i="37"/>
  <c r="D156" i="37"/>
  <c r="G156" i="37"/>
  <c r="C156" i="37"/>
  <c r="F155" i="36"/>
  <c r="A155" i="36"/>
  <c r="E155" i="36"/>
  <c r="B156" i="36"/>
  <c r="G155" i="36"/>
  <c r="D155" i="36"/>
  <c r="C155" i="36"/>
  <c r="G159" i="38" l="1"/>
  <c r="C160" i="38" s="1"/>
  <c r="G160" i="38" s="1"/>
  <c r="A160" i="38"/>
  <c r="B161" i="38"/>
  <c r="E160" i="38"/>
  <c r="D160" i="38"/>
  <c r="F160" i="38" s="1"/>
  <c r="G157" i="37"/>
  <c r="F157" i="37"/>
  <c r="E157" i="37"/>
  <c r="D157" i="37"/>
  <c r="B158" i="37"/>
  <c r="C157" i="37"/>
  <c r="A157" i="37"/>
  <c r="F156" i="36"/>
  <c r="D156" i="36"/>
  <c r="C156" i="36"/>
  <c r="G156" i="36"/>
  <c r="E156" i="36"/>
  <c r="A156" i="36"/>
  <c r="B157" i="36"/>
  <c r="E161" i="38" l="1"/>
  <c r="A161" i="38"/>
  <c r="B162" i="38"/>
  <c r="D161" i="38"/>
  <c r="F161" i="38" s="1"/>
  <c r="C161" i="38"/>
  <c r="D158" i="37"/>
  <c r="C158" i="37"/>
  <c r="B159" i="37"/>
  <c r="G158" i="37"/>
  <c r="E158" i="37"/>
  <c r="F158" i="37"/>
  <c r="A158" i="37"/>
  <c r="D157" i="36"/>
  <c r="F157" i="36"/>
  <c r="E157" i="36"/>
  <c r="G157" i="36"/>
  <c r="C157" i="36"/>
  <c r="B158" i="36"/>
  <c r="A157" i="36"/>
  <c r="G161" i="38" l="1"/>
  <c r="A162" i="38"/>
  <c r="E162" i="38"/>
  <c r="D162" i="38"/>
  <c r="F162" i="38" s="1"/>
  <c r="C162" i="38"/>
  <c r="B163" i="38"/>
  <c r="B160" i="37"/>
  <c r="E159" i="37"/>
  <c r="D159" i="37"/>
  <c r="C159" i="37"/>
  <c r="F159" i="37"/>
  <c r="A159" i="37"/>
  <c r="G159" i="37"/>
  <c r="B159" i="36"/>
  <c r="D158" i="36"/>
  <c r="E158" i="36"/>
  <c r="G158" i="36"/>
  <c r="F158" i="36"/>
  <c r="C158" i="36"/>
  <c r="A158" i="36"/>
  <c r="G162" i="38" l="1"/>
  <c r="D163" i="38"/>
  <c r="C163" i="38"/>
  <c r="B164" i="38"/>
  <c r="E163" i="38"/>
  <c r="A163" i="38"/>
  <c r="B160" i="36"/>
  <c r="F159" i="36"/>
  <c r="E159" i="36"/>
  <c r="D159" i="36"/>
  <c r="C159" i="36"/>
  <c r="A159" i="36"/>
  <c r="G159" i="36"/>
  <c r="A160" i="37"/>
  <c r="B161" i="37"/>
  <c r="G160" i="37"/>
  <c r="E160" i="37"/>
  <c r="D160" i="37"/>
  <c r="F160" i="37"/>
  <c r="C160" i="37"/>
  <c r="G163" i="38" l="1"/>
  <c r="F163" i="38"/>
  <c r="B165" i="38"/>
  <c r="D164" i="38"/>
  <c r="C164" i="38"/>
  <c r="E164" i="38"/>
  <c r="A164" i="38"/>
  <c r="G161" i="37"/>
  <c r="F161" i="37"/>
  <c r="C161" i="37"/>
  <c r="A161" i="37"/>
  <c r="B162" i="37"/>
  <c r="E161" i="37"/>
  <c r="D161" i="37"/>
  <c r="G160" i="36"/>
  <c r="E160" i="36"/>
  <c r="A160" i="36"/>
  <c r="F160" i="36"/>
  <c r="D160" i="36"/>
  <c r="B161" i="36"/>
  <c r="C160" i="36"/>
  <c r="F164" i="38" l="1"/>
  <c r="G164" i="38"/>
  <c r="C165" i="38" s="1"/>
  <c r="D165" i="38"/>
  <c r="A165" i="38"/>
  <c r="B166" i="38"/>
  <c r="E165" i="38"/>
  <c r="G162" i="37"/>
  <c r="F162" i="37"/>
  <c r="E162" i="37"/>
  <c r="C162" i="37"/>
  <c r="D162" i="37"/>
  <c r="A162" i="37"/>
  <c r="B163" i="37"/>
  <c r="G161" i="36"/>
  <c r="F161" i="36"/>
  <c r="C161" i="36"/>
  <c r="B162" i="36"/>
  <c r="E161" i="36"/>
  <c r="D161" i="36"/>
  <c r="A161" i="36"/>
  <c r="G165" i="38" l="1"/>
  <c r="C166" i="38" s="1"/>
  <c r="F165" i="38"/>
  <c r="B167" i="38"/>
  <c r="A166" i="38"/>
  <c r="E166" i="38"/>
  <c r="D166" i="38"/>
  <c r="E162" i="36"/>
  <c r="F162" i="36"/>
  <c r="D162" i="36"/>
  <c r="G162" i="36"/>
  <c r="C162" i="36"/>
  <c r="A162" i="36"/>
  <c r="B163" i="36"/>
  <c r="E163" i="37"/>
  <c r="D163" i="37"/>
  <c r="A163" i="37"/>
  <c r="F163" i="37"/>
  <c r="B164" i="37"/>
  <c r="G163" i="37"/>
  <c r="C163" i="37"/>
  <c r="G166" i="38" l="1"/>
  <c r="C167" i="38" s="1"/>
  <c r="F166" i="38"/>
  <c r="B168" i="38"/>
  <c r="E167" i="38"/>
  <c r="D167" i="38"/>
  <c r="A167" i="38"/>
  <c r="B165" i="37"/>
  <c r="F164" i="37"/>
  <c r="E164" i="37"/>
  <c r="D164" i="37"/>
  <c r="C164" i="37"/>
  <c r="A164" i="37"/>
  <c r="G164" i="37"/>
  <c r="E163" i="36"/>
  <c r="G163" i="36"/>
  <c r="F163" i="36"/>
  <c r="C163" i="36"/>
  <c r="D163" i="36"/>
  <c r="B164" i="36"/>
  <c r="A163" i="36"/>
  <c r="F167" i="38" l="1"/>
  <c r="G167" i="38"/>
  <c r="C168" i="38" s="1"/>
  <c r="E168" i="38"/>
  <c r="D168" i="38"/>
  <c r="F168" i="38" s="1"/>
  <c r="A168" i="38"/>
  <c r="B169" i="38"/>
  <c r="C164" i="36"/>
  <c r="F164" i="36"/>
  <c r="B165" i="36"/>
  <c r="G164" i="36"/>
  <c r="E164" i="36"/>
  <c r="D164" i="36"/>
  <c r="A164" i="36"/>
  <c r="C165" i="37"/>
  <c r="B166" i="37"/>
  <c r="F165" i="37"/>
  <c r="E165" i="37"/>
  <c r="D165" i="37"/>
  <c r="G165" i="37"/>
  <c r="A165" i="37"/>
  <c r="G168" i="38" l="1"/>
  <c r="B170" i="38"/>
  <c r="E169" i="38"/>
  <c r="D169" i="38"/>
  <c r="C169" i="38"/>
  <c r="A169" i="38"/>
  <c r="G166" i="37"/>
  <c r="D166" i="37"/>
  <c r="C166" i="37"/>
  <c r="A166" i="37"/>
  <c r="F166" i="37"/>
  <c r="E166" i="37"/>
  <c r="B167" i="37"/>
  <c r="C165" i="36"/>
  <c r="G165" i="36"/>
  <c r="A165" i="36"/>
  <c r="E165" i="36"/>
  <c r="D165" i="36"/>
  <c r="B166" i="36"/>
  <c r="F165" i="36"/>
  <c r="F169" i="38" l="1"/>
  <c r="G169" i="38"/>
  <c r="C170" i="38" s="1"/>
  <c r="E170" i="38"/>
  <c r="B171" i="38"/>
  <c r="D170" i="38"/>
  <c r="A170" i="38"/>
  <c r="A167" i="37"/>
  <c r="B168" i="37"/>
  <c r="G167" i="37"/>
  <c r="F167" i="37"/>
  <c r="D167" i="37"/>
  <c r="C167" i="37"/>
  <c r="E167" i="37"/>
  <c r="A166" i="36"/>
  <c r="F166" i="36"/>
  <c r="C166" i="36"/>
  <c r="G166" i="36"/>
  <c r="E166" i="36"/>
  <c r="D166" i="36"/>
  <c r="B167" i="36"/>
  <c r="G170" i="38" l="1"/>
  <c r="F170" i="38"/>
  <c r="C171" i="38"/>
  <c r="D171" i="38"/>
  <c r="A171" i="38"/>
  <c r="B172" i="38"/>
  <c r="E171" i="38"/>
  <c r="F167" i="36"/>
  <c r="A167" i="36"/>
  <c r="D167" i="36"/>
  <c r="B168" i="36"/>
  <c r="G167" i="36"/>
  <c r="E167" i="36"/>
  <c r="C167" i="36"/>
  <c r="F168" i="37"/>
  <c r="E168" i="37"/>
  <c r="A168" i="37"/>
  <c r="B169" i="37"/>
  <c r="G168" i="37"/>
  <c r="C168" i="37"/>
  <c r="D168" i="37"/>
  <c r="F171" i="38" l="1"/>
  <c r="G171" i="38"/>
  <c r="C172" i="38" s="1"/>
  <c r="A172" i="38"/>
  <c r="B173" i="38"/>
  <c r="E172" i="38"/>
  <c r="D172" i="38"/>
  <c r="F172" i="38" s="1"/>
  <c r="F168" i="36"/>
  <c r="G168" i="36"/>
  <c r="A168" i="36"/>
  <c r="E168" i="36"/>
  <c r="D168" i="36"/>
  <c r="C168" i="36"/>
  <c r="B169" i="36"/>
  <c r="G169" i="37"/>
  <c r="F169" i="37"/>
  <c r="E169" i="37"/>
  <c r="D169" i="37"/>
  <c r="C169" i="37"/>
  <c r="B170" i="37"/>
  <c r="A169" i="37"/>
  <c r="G172" i="38" l="1"/>
  <c r="C173" i="38" s="1"/>
  <c r="E173" i="38"/>
  <c r="A173" i="38"/>
  <c r="B174" i="38"/>
  <c r="D173" i="38"/>
  <c r="D169" i="36"/>
  <c r="G169" i="36"/>
  <c r="C169" i="36"/>
  <c r="F169" i="36"/>
  <c r="E169" i="36"/>
  <c r="B170" i="36"/>
  <c r="A169" i="36"/>
  <c r="D170" i="37"/>
  <c r="C170" i="37"/>
  <c r="B171" i="37"/>
  <c r="G170" i="37"/>
  <c r="F170" i="37"/>
  <c r="E170" i="37"/>
  <c r="A170" i="37"/>
  <c r="F173" i="38" l="1"/>
  <c r="G173" i="38"/>
  <c r="C174" i="38" s="1"/>
  <c r="A174" i="38"/>
  <c r="E174" i="38"/>
  <c r="B175" i="38"/>
  <c r="D174" i="38"/>
  <c r="B171" i="36"/>
  <c r="D170" i="36"/>
  <c r="G170" i="36"/>
  <c r="A170" i="36"/>
  <c r="F170" i="36"/>
  <c r="E170" i="36"/>
  <c r="C170" i="36"/>
  <c r="B172" i="37"/>
  <c r="E171" i="37"/>
  <c r="D171" i="37"/>
  <c r="C171" i="37"/>
  <c r="F171" i="37"/>
  <c r="G171" i="37"/>
  <c r="A171" i="37"/>
  <c r="G174" i="38" l="1"/>
  <c r="C175" i="38" s="1"/>
  <c r="F174" i="38"/>
  <c r="D175" i="38"/>
  <c r="B176" i="38"/>
  <c r="E175" i="38"/>
  <c r="A175" i="38"/>
  <c r="A172" i="37"/>
  <c r="B173" i="37"/>
  <c r="G172" i="37"/>
  <c r="E172" i="37"/>
  <c r="F172" i="37"/>
  <c r="D172" i="37"/>
  <c r="C172" i="37"/>
  <c r="B172" i="36"/>
  <c r="C171" i="36"/>
  <c r="E171" i="36"/>
  <c r="F171" i="36"/>
  <c r="D171" i="36"/>
  <c r="A171" i="36"/>
  <c r="G171" i="36"/>
  <c r="G175" i="38" l="1"/>
  <c r="F175" i="38"/>
  <c r="B177" i="38"/>
  <c r="D176" i="38"/>
  <c r="C176" i="38"/>
  <c r="E176" i="38"/>
  <c r="G176" i="38" s="1"/>
  <c r="A176" i="38"/>
  <c r="G173" i="37"/>
  <c r="F173" i="37"/>
  <c r="C173" i="37"/>
  <c r="A173" i="37"/>
  <c r="E173" i="37"/>
  <c r="D173" i="37"/>
  <c r="B174" i="37"/>
  <c r="G172" i="36"/>
  <c r="A172" i="36"/>
  <c r="D172" i="36"/>
  <c r="C172" i="36"/>
  <c r="B173" i="36"/>
  <c r="F172" i="36"/>
  <c r="E172" i="36"/>
  <c r="F176" i="38" l="1"/>
  <c r="D177" i="38"/>
  <c r="A177" i="38"/>
  <c r="B178" i="38"/>
  <c r="C177" i="38"/>
  <c r="E177" i="38"/>
  <c r="G174" i="37"/>
  <c r="F174" i="37"/>
  <c r="E174" i="37"/>
  <c r="C174" i="37"/>
  <c r="B175" i="37"/>
  <c r="D174" i="37"/>
  <c r="A174" i="37"/>
  <c r="G173" i="36"/>
  <c r="A173" i="36"/>
  <c r="B174" i="36"/>
  <c r="E173" i="36"/>
  <c r="F173" i="36"/>
  <c r="C173" i="36"/>
  <c r="D173" i="36"/>
  <c r="G177" i="38" l="1"/>
  <c r="C178" i="38" s="1"/>
  <c r="F177" i="38"/>
  <c r="B179" i="38"/>
  <c r="A178" i="38"/>
  <c r="E178" i="38"/>
  <c r="D178" i="38"/>
  <c r="E175" i="37"/>
  <c r="D175" i="37"/>
  <c r="A175" i="37"/>
  <c r="F175" i="37"/>
  <c r="C175" i="37"/>
  <c r="G175" i="37"/>
  <c r="B176" i="37"/>
  <c r="E174" i="36"/>
  <c r="G174" i="36"/>
  <c r="F174" i="36"/>
  <c r="A174" i="36"/>
  <c r="B175" i="36"/>
  <c r="D174" i="36"/>
  <c r="C174" i="36"/>
  <c r="F178" i="38" l="1"/>
  <c r="G178" i="38"/>
  <c r="C179" i="38" s="1"/>
  <c r="B180" i="38"/>
  <c r="E179" i="38"/>
  <c r="D179" i="38"/>
  <c r="A179" i="38"/>
  <c r="B177" i="37"/>
  <c r="F176" i="37"/>
  <c r="E176" i="37"/>
  <c r="D176" i="37"/>
  <c r="C176" i="37"/>
  <c r="A176" i="37"/>
  <c r="G176" i="37"/>
  <c r="E175" i="36"/>
  <c r="A175" i="36"/>
  <c r="B176" i="36"/>
  <c r="D175" i="36"/>
  <c r="C175" i="36"/>
  <c r="G175" i="36"/>
  <c r="F175" i="36"/>
  <c r="G179" i="38" l="1"/>
  <c r="C180" i="38" s="1"/>
  <c r="F179" i="38"/>
  <c r="E180" i="38"/>
  <c r="D180" i="38"/>
  <c r="F180" i="38" s="1"/>
  <c r="A180" i="38"/>
  <c r="B181" i="38"/>
  <c r="C176" i="36"/>
  <c r="A176" i="36"/>
  <c r="B177" i="36"/>
  <c r="E176" i="36"/>
  <c r="G176" i="36"/>
  <c r="F176" i="36"/>
  <c r="D176" i="36"/>
  <c r="C177" i="37"/>
  <c r="B178" i="37"/>
  <c r="F177" i="37"/>
  <c r="A177" i="37"/>
  <c r="G177" i="37"/>
  <c r="E177" i="37"/>
  <c r="D177" i="37"/>
  <c r="G180" i="38" l="1"/>
  <c r="C181" i="38" s="1"/>
  <c r="B182" i="38"/>
  <c r="E181" i="38"/>
  <c r="D181" i="38"/>
  <c r="A181" i="38"/>
  <c r="C177" i="36"/>
  <c r="A177" i="36"/>
  <c r="D177" i="36"/>
  <c r="B178" i="36"/>
  <c r="G177" i="36"/>
  <c r="F177" i="36"/>
  <c r="E177" i="36"/>
  <c r="G178" i="37"/>
  <c r="D178" i="37"/>
  <c r="C178" i="37"/>
  <c r="A178" i="37"/>
  <c r="B179" i="37"/>
  <c r="F178" i="37"/>
  <c r="E178" i="37"/>
  <c r="F181" i="38" l="1"/>
  <c r="G181" i="38"/>
  <c r="E182" i="38"/>
  <c r="C182" i="38"/>
  <c r="B183" i="38"/>
  <c r="D182" i="38"/>
  <c r="F182" i="38" s="1"/>
  <c r="A182" i="38"/>
  <c r="A178" i="36"/>
  <c r="B179" i="36"/>
  <c r="C178" i="36"/>
  <c r="E178" i="36"/>
  <c r="G178" i="36"/>
  <c r="F178" i="36"/>
  <c r="D178" i="36"/>
  <c r="A179" i="37"/>
  <c r="B180" i="37"/>
  <c r="G179" i="37"/>
  <c r="F179" i="37"/>
  <c r="D179" i="37"/>
  <c r="E179" i="37"/>
  <c r="C179" i="37"/>
  <c r="G182" i="38" l="1"/>
  <c r="D183" i="38"/>
  <c r="C183" i="38"/>
  <c r="E183" i="38"/>
  <c r="A183" i="38"/>
  <c r="B184" i="38"/>
  <c r="F179" i="36"/>
  <c r="A179" i="36"/>
  <c r="G179" i="36"/>
  <c r="E179" i="36"/>
  <c r="C179" i="36"/>
  <c r="B180" i="36"/>
  <c r="D179" i="36"/>
  <c r="F180" i="37"/>
  <c r="E180" i="37"/>
  <c r="A180" i="37"/>
  <c r="B181" i="37"/>
  <c r="D180" i="37"/>
  <c r="C180" i="37"/>
  <c r="G180" i="37"/>
  <c r="G183" i="38" l="1"/>
  <c r="C184" i="38" s="1"/>
  <c r="G184" i="38" s="1"/>
  <c r="F183" i="38"/>
  <c r="A184" i="38"/>
  <c r="B185" i="38"/>
  <c r="E184" i="38"/>
  <c r="D184" i="38"/>
  <c r="F180" i="36"/>
  <c r="B181" i="36"/>
  <c r="C180" i="36"/>
  <c r="A180" i="36"/>
  <c r="D180" i="36"/>
  <c r="G180" i="36"/>
  <c r="E180" i="36"/>
  <c r="G181" i="37"/>
  <c r="F181" i="37"/>
  <c r="E181" i="37"/>
  <c r="D181" i="37"/>
  <c r="A181" i="37"/>
  <c r="B182" i="37"/>
  <c r="C181" i="37"/>
  <c r="F184" i="38" l="1"/>
  <c r="E185" i="38"/>
  <c r="A185" i="38"/>
  <c r="B186" i="38"/>
  <c r="D185" i="38"/>
  <c r="C185" i="38"/>
  <c r="D181" i="36"/>
  <c r="A181" i="36"/>
  <c r="B182" i="36"/>
  <c r="E181" i="36"/>
  <c r="G181" i="36"/>
  <c r="F181" i="36"/>
  <c r="C181" i="36"/>
  <c r="D182" i="37"/>
  <c r="C182" i="37"/>
  <c r="B183" i="37"/>
  <c r="G182" i="37"/>
  <c r="F182" i="37"/>
  <c r="A182" i="37"/>
  <c r="E182" i="37"/>
  <c r="G185" i="38" l="1"/>
  <c r="F185" i="38"/>
  <c r="A186" i="38"/>
  <c r="E186" i="38"/>
  <c r="D186" i="38"/>
  <c r="B187" i="38"/>
  <c r="C186" i="38"/>
  <c r="B184" i="37"/>
  <c r="E183" i="37"/>
  <c r="D183" i="37"/>
  <c r="C183" i="37"/>
  <c r="A183" i="37"/>
  <c r="F183" i="37"/>
  <c r="G183" i="37"/>
  <c r="B183" i="36"/>
  <c r="D182" i="36"/>
  <c r="C182" i="36"/>
  <c r="E182" i="36"/>
  <c r="A182" i="36"/>
  <c r="G182" i="36"/>
  <c r="F182" i="36"/>
  <c r="F186" i="38" l="1"/>
  <c r="G186" i="38"/>
  <c r="D187" i="38"/>
  <c r="C187" i="38"/>
  <c r="B188" i="38"/>
  <c r="E187" i="38"/>
  <c r="A187" i="38"/>
  <c r="B184" i="36"/>
  <c r="C183" i="36"/>
  <c r="E183" i="36"/>
  <c r="G183" i="36"/>
  <c r="D183" i="36"/>
  <c r="A183" i="36"/>
  <c r="F183" i="36"/>
  <c r="A184" i="37"/>
  <c r="B185" i="37"/>
  <c r="G184" i="37"/>
  <c r="E184" i="37"/>
  <c r="D184" i="37"/>
  <c r="F184" i="37"/>
  <c r="C184" i="37"/>
  <c r="G187" i="38" l="1"/>
  <c r="C188" i="38" s="1"/>
  <c r="F187" i="38"/>
  <c r="B189" i="38"/>
  <c r="E188" i="38"/>
  <c r="D188" i="38"/>
  <c r="A188" i="38"/>
  <c r="G185" i="37"/>
  <c r="F185" i="37"/>
  <c r="C185" i="37"/>
  <c r="A185" i="37"/>
  <c r="D185" i="37"/>
  <c r="B186" i="37"/>
  <c r="E185" i="37"/>
  <c r="G184" i="36"/>
  <c r="D184" i="36"/>
  <c r="F184" i="36"/>
  <c r="E184" i="36"/>
  <c r="B185" i="36"/>
  <c r="C184" i="36"/>
  <c r="A184" i="36"/>
  <c r="G188" i="38" l="1"/>
  <c r="C189" i="38" s="1"/>
  <c r="F188" i="38"/>
  <c r="D189" i="38"/>
  <c r="A189" i="38"/>
  <c r="B190" i="38"/>
  <c r="E189" i="38"/>
  <c r="F189" i="38" s="1"/>
  <c r="G185" i="36"/>
  <c r="C185" i="36"/>
  <c r="A185" i="36"/>
  <c r="B186" i="36"/>
  <c r="F185" i="36"/>
  <c r="D185" i="36"/>
  <c r="E185" i="36"/>
  <c r="G186" i="37"/>
  <c r="F186" i="37"/>
  <c r="E186" i="37"/>
  <c r="C186" i="37"/>
  <c r="B187" i="37"/>
  <c r="A186" i="37"/>
  <c r="D186" i="37"/>
  <c r="G189" i="38" l="1"/>
  <c r="B191" i="38"/>
  <c r="C190" i="38"/>
  <c r="A190" i="38"/>
  <c r="E190" i="38"/>
  <c r="D190" i="38"/>
  <c r="E187" i="37"/>
  <c r="D187" i="37"/>
  <c r="A187" i="37"/>
  <c r="C187" i="37"/>
  <c r="G187" i="37"/>
  <c r="F187" i="37"/>
  <c r="B188" i="37"/>
  <c r="E186" i="36"/>
  <c r="D186" i="36"/>
  <c r="A186" i="36"/>
  <c r="B187" i="36"/>
  <c r="C186" i="36"/>
  <c r="G186" i="36"/>
  <c r="F186" i="36"/>
  <c r="F190" i="38" l="1"/>
  <c r="G190" i="38"/>
  <c r="C191" i="38" s="1"/>
  <c r="E191" i="38"/>
  <c r="D191" i="38"/>
  <c r="F191" i="38" s="1"/>
  <c r="A191" i="38"/>
  <c r="B192" i="38"/>
  <c r="E187" i="36"/>
  <c r="C187" i="36"/>
  <c r="D187" i="36"/>
  <c r="A187" i="36"/>
  <c r="G187" i="36"/>
  <c r="F187" i="36"/>
  <c r="B188" i="36"/>
  <c r="B189" i="37"/>
  <c r="F188" i="37"/>
  <c r="E188" i="37"/>
  <c r="D188" i="37"/>
  <c r="C188" i="37"/>
  <c r="A188" i="37"/>
  <c r="G188" i="37"/>
  <c r="G191" i="38" l="1"/>
  <c r="E192" i="38"/>
  <c r="D192" i="38"/>
  <c r="A192" i="38"/>
  <c r="B193" i="38"/>
  <c r="C192" i="38"/>
  <c r="C189" i="37"/>
  <c r="B190" i="37"/>
  <c r="F189" i="37"/>
  <c r="D189" i="37"/>
  <c r="G189" i="37"/>
  <c r="A189" i="37"/>
  <c r="E189" i="37"/>
  <c r="C188" i="36"/>
  <c r="E188" i="36"/>
  <c r="D188" i="36"/>
  <c r="G188" i="36"/>
  <c r="F188" i="36"/>
  <c r="B189" i="36"/>
  <c r="A188" i="36"/>
  <c r="F192" i="38" l="1"/>
  <c r="G192" i="38"/>
  <c r="C193" i="38" s="1"/>
  <c r="B194" i="38"/>
  <c r="E193" i="38"/>
  <c r="D193" i="38"/>
  <c r="F193" i="38" s="1"/>
  <c r="A193" i="38"/>
  <c r="G190" i="37"/>
  <c r="D190" i="37"/>
  <c r="C190" i="37"/>
  <c r="A190" i="37"/>
  <c r="B191" i="37"/>
  <c r="E190" i="37"/>
  <c r="F190" i="37"/>
  <c r="C189" i="36"/>
  <c r="D189" i="36"/>
  <c r="G189" i="36"/>
  <c r="F189" i="36"/>
  <c r="E189" i="36"/>
  <c r="A189" i="36"/>
  <c r="B190" i="36"/>
  <c r="G193" i="38" l="1"/>
  <c r="C194" i="38" s="1"/>
  <c r="E194" i="38"/>
  <c r="B195" i="38"/>
  <c r="D194" i="38"/>
  <c r="F194" i="38" s="1"/>
  <c r="A194" i="38"/>
  <c r="A191" i="37"/>
  <c r="B192" i="37"/>
  <c r="G191" i="37"/>
  <c r="F191" i="37"/>
  <c r="D191" i="37"/>
  <c r="C191" i="37"/>
  <c r="E191" i="37"/>
  <c r="A190" i="36"/>
  <c r="E190" i="36"/>
  <c r="G190" i="36"/>
  <c r="B191" i="36"/>
  <c r="F190" i="36"/>
  <c r="D190" i="36"/>
  <c r="C190" i="36"/>
  <c r="G194" i="38" l="1"/>
  <c r="D195" i="38"/>
  <c r="C195" i="38"/>
  <c r="A195" i="38"/>
  <c r="E195" i="38"/>
  <c r="F195" i="38" s="1"/>
  <c r="B196" i="38"/>
  <c r="F192" i="37"/>
  <c r="E192" i="37"/>
  <c r="A192" i="37"/>
  <c r="B193" i="37"/>
  <c r="D192" i="37"/>
  <c r="G192" i="37"/>
  <c r="C192" i="37"/>
  <c r="F191" i="36"/>
  <c r="A191" i="36"/>
  <c r="D191" i="36"/>
  <c r="B192" i="36"/>
  <c r="C191" i="36"/>
  <c r="G191" i="36"/>
  <c r="E191" i="36"/>
  <c r="G195" i="38" l="1"/>
  <c r="C196" i="38"/>
  <c r="A196" i="38"/>
  <c r="B197" i="38"/>
  <c r="E196" i="38"/>
  <c r="G196" i="38" s="1"/>
  <c r="D196" i="38"/>
  <c r="G193" i="37"/>
  <c r="F193" i="37"/>
  <c r="E193" i="37"/>
  <c r="D193" i="37"/>
  <c r="C193" i="37"/>
  <c r="B194" i="37"/>
  <c r="A193" i="37"/>
  <c r="F192" i="36"/>
  <c r="E192" i="36"/>
  <c r="C192" i="36"/>
  <c r="A192" i="36"/>
  <c r="B193" i="36"/>
  <c r="G192" i="36"/>
  <c r="D192" i="36"/>
  <c r="F196" i="38" l="1"/>
  <c r="E197" i="38"/>
  <c r="A197" i="38"/>
  <c r="B198" i="38"/>
  <c r="D197" i="38"/>
  <c r="C197" i="38"/>
  <c r="D193" i="36"/>
  <c r="E193" i="36"/>
  <c r="C193" i="36"/>
  <c r="G193" i="36"/>
  <c r="B194" i="36"/>
  <c r="F193" i="36"/>
  <c r="A193" i="36"/>
  <c r="D194" i="37"/>
  <c r="C194" i="37"/>
  <c r="B195" i="37"/>
  <c r="G194" i="37"/>
  <c r="E194" i="37"/>
  <c r="F194" i="37"/>
  <c r="A194" i="37"/>
  <c r="G197" i="38" l="1"/>
  <c r="F197" i="38"/>
  <c r="A198" i="38"/>
  <c r="E198" i="38"/>
  <c r="D198" i="38"/>
  <c r="F198" i="38" s="1"/>
  <c r="B199" i="38"/>
  <c r="C198" i="38"/>
  <c r="B196" i="37"/>
  <c r="E195" i="37"/>
  <c r="D195" i="37"/>
  <c r="C195" i="37"/>
  <c r="F195" i="37"/>
  <c r="A195" i="37"/>
  <c r="G195" i="37"/>
  <c r="B195" i="36"/>
  <c r="D194" i="36"/>
  <c r="F194" i="36"/>
  <c r="G194" i="36"/>
  <c r="E194" i="36"/>
  <c r="C194" i="36"/>
  <c r="A194" i="36"/>
  <c r="G198" i="38" l="1"/>
  <c r="D199" i="38"/>
  <c r="C199" i="38"/>
  <c r="B200" i="38"/>
  <c r="E199" i="38"/>
  <c r="G199" i="38" s="1"/>
  <c r="A199" i="38"/>
  <c r="B196" i="36"/>
  <c r="E195" i="36"/>
  <c r="G195" i="36"/>
  <c r="F195" i="36"/>
  <c r="D195" i="36"/>
  <c r="C195" i="36"/>
  <c r="A195" i="36"/>
  <c r="A196" i="37"/>
  <c r="B197" i="37"/>
  <c r="G196" i="37"/>
  <c r="E196" i="37"/>
  <c r="D196" i="37"/>
  <c r="C196" i="37"/>
  <c r="F196" i="37"/>
  <c r="F199" i="38" l="1"/>
  <c r="B201" i="38"/>
  <c r="E200" i="38"/>
  <c r="D200" i="38"/>
  <c r="F200" i="38" s="1"/>
  <c r="C200" i="38"/>
  <c r="A200" i="38"/>
  <c r="G197" i="37"/>
  <c r="F197" i="37"/>
  <c r="C197" i="37"/>
  <c r="A197" i="37"/>
  <c r="E197" i="37"/>
  <c r="B198" i="37"/>
  <c r="D197" i="37"/>
  <c r="G196" i="36"/>
  <c r="F196" i="36"/>
  <c r="B197" i="36"/>
  <c r="C196" i="36"/>
  <c r="A196" i="36"/>
  <c r="E196" i="36"/>
  <c r="D196" i="36"/>
  <c r="G200" i="38" l="1"/>
  <c r="C201" i="38" s="1"/>
  <c r="D201" i="38"/>
  <c r="A201" i="38"/>
  <c r="B202" i="38"/>
  <c r="E201" i="38"/>
  <c r="F198" i="37"/>
  <c r="B199" i="37"/>
  <c r="G198" i="37"/>
  <c r="E198" i="37"/>
  <c r="C198" i="37"/>
  <c r="D198" i="37"/>
  <c r="A198" i="37"/>
  <c r="G197" i="36"/>
  <c r="E197" i="36"/>
  <c r="C197" i="36"/>
  <c r="A197" i="36"/>
  <c r="F197" i="36"/>
  <c r="D197" i="36"/>
  <c r="B198" i="36"/>
  <c r="G201" i="38" l="1"/>
  <c r="F201" i="38"/>
  <c r="B203" i="38"/>
  <c r="C202" i="38"/>
  <c r="A202" i="38"/>
  <c r="E202" i="38"/>
  <c r="D202" i="38"/>
  <c r="E199" i="37"/>
  <c r="G199" i="37"/>
  <c r="F199" i="37"/>
  <c r="A199" i="37"/>
  <c r="D199" i="37"/>
  <c r="B200" i="37"/>
  <c r="C199" i="37"/>
  <c r="E198" i="36"/>
  <c r="G198" i="36"/>
  <c r="C198" i="36"/>
  <c r="F198" i="36"/>
  <c r="B199" i="36"/>
  <c r="D198" i="36"/>
  <c r="A198" i="36"/>
  <c r="F202" i="38" l="1"/>
  <c r="G202" i="38"/>
  <c r="C203" i="38" s="1"/>
  <c r="E203" i="38"/>
  <c r="B204" i="38"/>
  <c r="D203" i="38"/>
  <c r="F203" i="38" s="1"/>
  <c r="A203" i="38"/>
  <c r="E199" i="36"/>
  <c r="F199" i="36"/>
  <c r="G199" i="36"/>
  <c r="D199" i="36"/>
  <c r="C199" i="36"/>
  <c r="B200" i="36"/>
  <c r="A199" i="36"/>
  <c r="D200" i="37"/>
  <c r="B201" i="37"/>
  <c r="G200" i="37"/>
  <c r="F200" i="37"/>
  <c r="C200" i="37"/>
  <c r="A200" i="37"/>
  <c r="E200" i="37"/>
  <c r="G203" i="38" l="1"/>
  <c r="C204" i="38" s="1"/>
  <c r="E204" i="38"/>
  <c r="D204" i="38"/>
  <c r="F204" i="38" s="1"/>
  <c r="A204" i="38"/>
  <c r="B205" i="38"/>
  <c r="C200" i="36"/>
  <c r="G200" i="36"/>
  <c r="F200" i="36"/>
  <c r="B201" i="36"/>
  <c r="D200" i="36"/>
  <c r="A200" i="36"/>
  <c r="E200" i="36"/>
  <c r="C201" i="37"/>
  <c r="A201" i="37"/>
  <c r="B202" i="37"/>
  <c r="G201" i="37"/>
  <c r="D201" i="37"/>
  <c r="F201" i="37"/>
  <c r="E201" i="37"/>
  <c r="G204" i="38" l="1"/>
  <c r="C205" i="38" s="1"/>
  <c r="B206" i="38"/>
  <c r="E205" i="38"/>
  <c r="D205" i="38"/>
  <c r="F205" i="38" s="1"/>
  <c r="A205" i="38"/>
  <c r="C201" i="36"/>
  <c r="F201" i="36"/>
  <c r="B202" i="36"/>
  <c r="G201" i="36"/>
  <c r="D201" i="36"/>
  <c r="E201" i="36"/>
  <c r="A201" i="36"/>
  <c r="F202" i="37"/>
  <c r="A202" i="37"/>
  <c r="B203" i="37"/>
  <c r="E202" i="37"/>
  <c r="D202" i="37"/>
  <c r="C202" i="37"/>
  <c r="G202" i="37"/>
  <c r="G205" i="38" l="1"/>
  <c r="C206" i="38" s="1"/>
  <c r="E206" i="38"/>
  <c r="B207" i="38"/>
  <c r="D206" i="38"/>
  <c r="A206" i="38"/>
  <c r="A203" i="37"/>
  <c r="G203" i="37"/>
  <c r="B204" i="37"/>
  <c r="E203" i="37"/>
  <c r="D203" i="37"/>
  <c r="C203" i="37"/>
  <c r="F203" i="37"/>
  <c r="A202" i="36"/>
  <c r="G202" i="36"/>
  <c r="C202" i="36"/>
  <c r="B203" i="36"/>
  <c r="F202" i="36"/>
  <c r="D202" i="36"/>
  <c r="E202" i="36"/>
  <c r="F206" i="38" l="1"/>
  <c r="G206" i="38"/>
  <c r="D207" i="38"/>
  <c r="C207" i="38"/>
  <c r="A207" i="38"/>
  <c r="B208" i="38"/>
  <c r="E207" i="38"/>
  <c r="F203" i="36"/>
  <c r="A203" i="36"/>
  <c r="G203" i="36"/>
  <c r="C203" i="36"/>
  <c r="E203" i="36"/>
  <c r="B204" i="36"/>
  <c r="D203" i="36"/>
  <c r="F204" i="37"/>
  <c r="D204" i="37"/>
  <c r="C204" i="37"/>
  <c r="B205" i="37"/>
  <c r="G204" i="37"/>
  <c r="A204" i="37"/>
  <c r="E204" i="37"/>
  <c r="F207" i="38" l="1"/>
  <c r="G207" i="38"/>
  <c r="C208" i="38" s="1"/>
  <c r="A208" i="38"/>
  <c r="B209" i="38"/>
  <c r="E208" i="38"/>
  <c r="D208" i="38"/>
  <c r="F204" i="36"/>
  <c r="E204" i="36"/>
  <c r="D204" i="36"/>
  <c r="C204" i="36"/>
  <c r="G204" i="36"/>
  <c r="A204" i="36"/>
  <c r="B205" i="36"/>
  <c r="B206" i="37"/>
  <c r="F205" i="37"/>
  <c r="E205" i="37"/>
  <c r="G205" i="37"/>
  <c r="D205" i="37"/>
  <c r="C205" i="37"/>
  <c r="A205" i="37"/>
  <c r="F208" i="38" l="1"/>
  <c r="G208" i="38"/>
  <c r="E209" i="38"/>
  <c r="A209" i="38"/>
  <c r="B210" i="38"/>
  <c r="D209" i="38"/>
  <c r="F209" i="38" s="1"/>
  <c r="C209" i="38"/>
  <c r="G209" i="38" s="1"/>
  <c r="D205" i="36"/>
  <c r="G205" i="36"/>
  <c r="A205" i="36"/>
  <c r="F205" i="36"/>
  <c r="B206" i="36"/>
  <c r="E205" i="36"/>
  <c r="C205" i="36"/>
  <c r="D206" i="37"/>
  <c r="G206" i="37"/>
  <c r="F206" i="37"/>
  <c r="A206" i="37"/>
  <c r="C206" i="37"/>
  <c r="E206" i="37"/>
  <c r="B207" i="37"/>
  <c r="A210" i="38" l="1"/>
  <c r="E210" i="38"/>
  <c r="D210" i="38"/>
  <c r="B211" i="38"/>
  <c r="C210" i="38"/>
  <c r="B207" i="36"/>
  <c r="D206" i="36"/>
  <c r="G206" i="36"/>
  <c r="F206" i="36"/>
  <c r="C206" i="36"/>
  <c r="A206" i="36"/>
  <c r="E206" i="36"/>
  <c r="B208" i="37"/>
  <c r="G207" i="37"/>
  <c r="D207" i="37"/>
  <c r="C207" i="37"/>
  <c r="E207" i="37"/>
  <c r="F207" i="37"/>
  <c r="A207" i="37"/>
  <c r="G210" i="38" l="1"/>
  <c r="F210" i="38"/>
  <c r="D211" i="38"/>
  <c r="C211" i="38"/>
  <c r="B212" i="38"/>
  <c r="E211" i="38"/>
  <c r="G211" i="38" s="1"/>
  <c r="A211" i="38"/>
  <c r="B209" i="37"/>
  <c r="E208" i="37"/>
  <c r="D208" i="37"/>
  <c r="C208" i="37"/>
  <c r="A208" i="37"/>
  <c r="F208" i="37"/>
  <c r="G208" i="37"/>
  <c r="B208" i="36"/>
  <c r="G207" i="36"/>
  <c r="A207" i="36"/>
  <c r="C207" i="36"/>
  <c r="E207" i="36"/>
  <c r="F207" i="36"/>
  <c r="D207" i="36"/>
  <c r="F211" i="38" l="1"/>
  <c r="B213" i="38"/>
  <c r="E212" i="38"/>
  <c r="D212" i="38"/>
  <c r="C212" i="38"/>
  <c r="A212" i="38"/>
  <c r="G208" i="36"/>
  <c r="B209" i="36"/>
  <c r="C208" i="36"/>
  <c r="E208" i="36"/>
  <c r="F208" i="36"/>
  <c r="D208" i="36"/>
  <c r="A208" i="36"/>
  <c r="G209" i="37"/>
  <c r="E209" i="37"/>
  <c r="A209" i="37"/>
  <c r="B210" i="37"/>
  <c r="D209" i="37"/>
  <c r="C209" i="37"/>
  <c r="F209" i="37"/>
  <c r="G212" i="38" l="1"/>
  <c r="F212" i="38"/>
  <c r="D213" i="38"/>
  <c r="A213" i="38"/>
  <c r="B214" i="38"/>
  <c r="E213" i="38"/>
  <c r="F213" i="38" s="1"/>
  <c r="C213" i="38"/>
  <c r="G210" i="37"/>
  <c r="F210" i="37"/>
  <c r="E210" i="37"/>
  <c r="B211" i="37"/>
  <c r="C210" i="37"/>
  <c r="A210" i="37"/>
  <c r="D210" i="37"/>
  <c r="G209" i="36"/>
  <c r="E209" i="36"/>
  <c r="D209" i="36"/>
  <c r="C209" i="36"/>
  <c r="B210" i="36"/>
  <c r="F209" i="36"/>
  <c r="A209" i="36"/>
  <c r="G213" i="38" l="1"/>
  <c r="C214" i="38" s="1"/>
  <c r="B215" i="38"/>
  <c r="A214" i="38"/>
  <c r="E214" i="38"/>
  <c r="D214" i="38"/>
  <c r="F214" i="38" s="1"/>
  <c r="E210" i="36"/>
  <c r="A210" i="36"/>
  <c r="B211" i="36"/>
  <c r="F210" i="36"/>
  <c r="D210" i="36"/>
  <c r="C210" i="36"/>
  <c r="G210" i="36"/>
  <c r="E211" i="37"/>
  <c r="C211" i="37"/>
  <c r="G211" i="37"/>
  <c r="F211" i="37"/>
  <c r="D211" i="37"/>
  <c r="A211" i="37"/>
  <c r="B212" i="37"/>
  <c r="G214" i="38" l="1"/>
  <c r="E215" i="38"/>
  <c r="B216" i="38"/>
  <c r="D215" i="38"/>
  <c r="F215" i="38" s="1"/>
  <c r="C215" i="38"/>
  <c r="A215" i="38"/>
  <c r="E211" i="36"/>
  <c r="B212" i="36"/>
  <c r="G211" i="36"/>
  <c r="F211" i="36"/>
  <c r="A211" i="36"/>
  <c r="D211" i="36"/>
  <c r="C211" i="36"/>
  <c r="E212" i="37"/>
  <c r="D212" i="37"/>
  <c r="C212" i="37"/>
  <c r="G212" i="37"/>
  <c r="F212" i="37"/>
  <c r="A212" i="37"/>
  <c r="B213" i="37"/>
  <c r="G215" i="38" l="1"/>
  <c r="C216" i="38" s="1"/>
  <c r="E216" i="38"/>
  <c r="D216" i="38"/>
  <c r="F216" i="38" s="1"/>
  <c r="A216" i="38"/>
  <c r="B217" i="38"/>
  <c r="C213" i="37"/>
  <c r="A213" i="37"/>
  <c r="B214" i="37"/>
  <c r="E213" i="37"/>
  <c r="F213" i="37"/>
  <c r="G213" i="37"/>
  <c r="D213" i="37"/>
  <c r="C212" i="36"/>
  <c r="A212" i="36"/>
  <c r="B213" i="36"/>
  <c r="G212" i="36"/>
  <c r="F212" i="36"/>
  <c r="E212" i="36"/>
  <c r="D212" i="36"/>
  <c r="G216" i="38" l="1"/>
  <c r="B218" i="38"/>
  <c r="E217" i="38"/>
  <c r="D217" i="38"/>
  <c r="F217" i="38" s="1"/>
  <c r="C217" i="38"/>
  <c r="A217" i="38"/>
  <c r="C213" i="36"/>
  <c r="B214" i="36"/>
  <c r="A213" i="36"/>
  <c r="E213" i="36"/>
  <c r="G213" i="36"/>
  <c r="F213" i="36"/>
  <c r="D213" i="36"/>
  <c r="F214" i="37"/>
  <c r="C214" i="37"/>
  <c r="A214" i="37"/>
  <c r="B215" i="37"/>
  <c r="G214" i="37"/>
  <c r="E214" i="37"/>
  <c r="D214" i="37"/>
  <c r="G217" i="38" l="1"/>
  <c r="E218" i="38"/>
  <c r="C218" i="38"/>
  <c r="B219" i="38"/>
  <c r="D218" i="38"/>
  <c r="F218" i="38" s="1"/>
  <c r="A218" i="38"/>
  <c r="A215" i="37"/>
  <c r="G215" i="37"/>
  <c r="F215" i="37"/>
  <c r="C215" i="37"/>
  <c r="B216" i="37"/>
  <c r="D215" i="37"/>
  <c r="E215" i="37"/>
  <c r="A214" i="36"/>
  <c r="E214" i="36"/>
  <c r="D214" i="36"/>
  <c r="C214" i="36"/>
  <c r="G214" i="36"/>
  <c r="F214" i="36"/>
  <c r="B215" i="36"/>
  <c r="G218" i="38" l="1"/>
  <c r="D219" i="38"/>
  <c r="C219" i="38"/>
  <c r="A219" i="38"/>
  <c r="B220" i="38"/>
  <c r="E219" i="38"/>
  <c r="F216" i="37"/>
  <c r="D216" i="37"/>
  <c r="A216" i="37"/>
  <c r="C216" i="37"/>
  <c r="B217" i="37"/>
  <c r="E216" i="37"/>
  <c r="G216" i="37"/>
  <c r="F215" i="36"/>
  <c r="A215" i="36"/>
  <c r="B216" i="36"/>
  <c r="C215" i="36"/>
  <c r="E215" i="36"/>
  <c r="G215" i="36"/>
  <c r="D215" i="36"/>
  <c r="F219" i="38" l="1"/>
  <c r="G219" i="38"/>
  <c r="C220" i="38" s="1"/>
  <c r="A220" i="38"/>
  <c r="B221" i="38"/>
  <c r="D220" i="38"/>
  <c r="E220" i="38"/>
  <c r="F216" i="36"/>
  <c r="G216" i="36"/>
  <c r="E216" i="36"/>
  <c r="A216" i="36"/>
  <c r="B217" i="36"/>
  <c r="D216" i="36"/>
  <c r="C216" i="36"/>
  <c r="B218" i="37"/>
  <c r="F217" i="37"/>
  <c r="E217" i="37"/>
  <c r="D217" i="37"/>
  <c r="A217" i="37"/>
  <c r="G217" i="37"/>
  <c r="C217" i="37"/>
  <c r="F220" i="38" l="1"/>
  <c r="G220" i="38"/>
  <c r="C221" i="38" s="1"/>
  <c r="G221" i="38" s="1"/>
  <c r="E221" i="38"/>
  <c r="A221" i="38"/>
  <c r="B222" i="38"/>
  <c r="D221" i="38"/>
  <c r="F221" i="38" s="1"/>
  <c r="D218" i="37"/>
  <c r="B219" i="37"/>
  <c r="F218" i="37"/>
  <c r="E218" i="37"/>
  <c r="C218" i="37"/>
  <c r="A218" i="37"/>
  <c r="G218" i="37"/>
  <c r="D217" i="36"/>
  <c r="B218" i="36"/>
  <c r="C217" i="36"/>
  <c r="A217" i="36"/>
  <c r="E217" i="36"/>
  <c r="G217" i="36"/>
  <c r="F217" i="36"/>
  <c r="A222" i="38" l="1"/>
  <c r="E222" i="38"/>
  <c r="D222" i="38"/>
  <c r="F222" i="38" s="1"/>
  <c r="B223" i="38"/>
  <c r="C222" i="38"/>
  <c r="B219" i="36"/>
  <c r="D218" i="36"/>
  <c r="A218" i="36"/>
  <c r="E218" i="36"/>
  <c r="G218" i="36"/>
  <c r="F218" i="36"/>
  <c r="C218" i="36"/>
  <c r="B220" i="37"/>
  <c r="G219" i="37"/>
  <c r="D219" i="37"/>
  <c r="C219" i="37"/>
  <c r="F219" i="37"/>
  <c r="E219" i="37"/>
  <c r="A219" i="37"/>
  <c r="G222" i="38" l="1"/>
  <c r="D223" i="38"/>
  <c r="C223" i="38"/>
  <c r="B224" i="38"/>
  <c r="E223" i="38"/>
  <c r="A223" i="38"/>
  <c r="B221" i="37"/>
  <c r="G220" i="37"/>
  <c r="D220" i="37"/>
  <c r="E220" i="37"/>
  <c r="C220" i="37"/>
  <c r="A220" i="37"/>
  <c r="F220" i="37"/>
  <c r="B220" i="36"/>
  <c r="D219" i="36"/>
  <c r="E219" i="36"/>
  <c r="C219" i="36"/>
  <c r="A219" i="36"/>
  <c r="G219" i="36"/>
  <c r="F219" i="36"/>
  <c r="G223" i="38" l="1"/>
  <c r="C224" i="38" s="1"/>
  <c r="F223" i="38"/>
  <c r="B225" i="38"/>
  <c r="E224" i="38"/>
  <c r="D224" i="38"/>
  <c r="A224" i="38"/>
  <c r="G220" i="36"/>
  <c r="C220" i="36"/>
  <c r="E220" i="36"/>
  <c r="B221" i="36"/>
  <c r="F220" i="36"/>
  <c r="D220" i="36"/>
  <c r="A220" i="36"/>
  <c r="G221" i="37"/>
  <c r="E221" i="37"/>
  <c r="A221" i="37"/>
  <c r="B222" i="37"/>
  <c r="F221" i="37"/>
  <c r="D221" i="37"/>
  <c r="C221" i="37"/>
  <c r="F224" i="38" l="1"/>
  <c r="G224" i="38"/>
  <c r="C225" i="38" s="1"/>
  <c r="D225" i="38"/>
  <c r="A225" i="38"/>
  <c r="B226" i="38"/>
  <c r="E225" i="38"/>
  <c r="G222" i="37"/>
  <c r="F222" i="37"/>
  <c r="E222" i="37"/>
  <c r="B223" i="37"/>
  <c r="A222" i="37"/>
  <c r="C222" i="37"/>
  <c r="D222" i="37"/>
  <c r="G221" i="36"/>
  <c r="D221" i="36"/>
  <c r="F221" i="36"/>
  <c r="E221" i="36"/>
  <c r="A221" i="36"/>
  <c r="C221" i="36"/>
  <c r="B222" i="36"/>
  <c r="G225" i="38" l="1"/>
  <c r="F225" i="38"/>
  <c r="B227" i="38"/>
  <c r="C226" i="38"/>
  <c r="A226" i="38"/>
  <c r="E226" i="38"/>
  <c r="D226" i="38"/>
  <c r="E223" i="37"/>
  <c r="C223" i="37"/>
  <c r="G223" i="37"/>
  <c r="A223" i="37"/>
  <c r="B224" i="37"/>
  <c r="D223" i="37"/>
  <c r="F223" i="37"/>
  <c r="E222" i="36"/>
  <c r="C222" i="36"/>
  <c r="A222" i="36"/>
  <c r="B223" i="36"/>
  <c r="G222" i="36"/>
  <c r="F222" i="36"/>
  <c r="D222" i="36"/>
  <c r="F226" i="38" l="1"/>
  <c r="G226" i="38"/>
  <c r="C227" i="38" s="1"/>
  <c r="E227" i="38"/>
  <c r="B228" i="38"/>
  <c r="D227" i="38"/>
  <c r="F227" i="38" s="1"/>
  <c r="A227" i="38"/>
  <c r="E224" i="37"/>
  <c r="D224" i="37"/>
  <c r="C224" i="37"/>
  <c r="B225" i="37"/>
  <c r="G224" i="37"/>
  <c r="F224" i="37"/>
  <c r="A224" i="37"/>
  <c r="E223" i="36"/>
  <c r="D223" i="36"/>
  <c r="A223" i="36"/>
  <c r="B224" i="36"/>
  <c r="C223" i="36"/>
  <c r="G223" i="36"/>
  <c r="F223" i="36"/>
  <c r="G227" i="38" l="1"/>
  <c r="E228" i="38"/>
  <c r="D228" i="38"/>
  <c r="F228" i="38" s="1"/>
  <c r="A228" i="38"/>
  <c r="C228" i="38"/>
  <c r="B229" i="38"/>
  <c r="C225" i="37"/>
  <c r="A225" i="37"/>
  <c r="B226" i="37"/>
  <c r="E225" i="37"/>
  <c r="D225" i="37"/>
  <c r="G225" i="37"/>
  <c r="F225" i="37"/>
  <c r="C224" i="36"/>
  <c r="D224" i="36"/>
  <c r="E224" i="36"/>
  <c r="A224" i="36"/>
  <c r="B225" i="36"/>
  <c r="G224" i="36"/>
  <c r="F224" i="36"/>
  <c r="G228" i="38" l="1"/>
  <c r="B230" i="38"/>
  <c r="E229" i="38"/>
  <c r="D229" i="38"/>
  <c r="F229" i="38" s="1"/>
  <c r="C229" i="38"/>
  <c r="A229" i="38"/>
  <c r="C225" i="36"/>
  <c r="E225" i="36"/>
  <c r="D225" i="36"/>
  <c r="G225" i="36"/>
  <c r="F225" i="36"/>
  <c r="A225" i="36"/>
  <c r="B226" i="36"/>
  <c r="F226" i="37"/>
  <c r="C226" i="37"/>
  <c r="A226" i="37"/>
  <c r="E226" i="37"/>
  <c r="D226" i="37"/>
  <c r="G226" i="37"/>
  <c r="B227" i="37"/>
  <c r="G229" i="38" l="1"/>
  <c r="C230" i="38" s="1"/>
  <c r="E230" i="38"/>
  <c r="B231" i="38"/>
  <c r="D230" i="38"/>
  <c r="A230" i="38"/>
  <c r="A226" i="36"/>
  <c r="D226" i="36"/>
  <c r="G226" i="36"/>
  <c r="F226" i="36"/>
  <c r="E226" i="36"/>
  <c r="B227" i="36"/>
  <c r="C226" i="36"/>
  <c r="A227" i="37"/>
  <c r="G227" i="37"/>
  <c r="F227" i="37"/>
  <c r="C227" i="37"/>
  <c r="B228" i="37"/>
  <c r="D227" i="37"/>
  <c r="E227" i="37"/>
  <c r="F230" i="38" l="1"/>
  <c r="G230" i="38"/>
  <c r="C231" i="38" s="1"/>
  <c r="D231" i="38"/>
  <c r="A231" i="38"/>
  <c r="B232" i="38"/>
  <c r="E231" i="38"/>
  <c r="F228" i="37"/>
  <c r="D228" i="37"/>
  <c r="A228" i="37"/>
  <c r="G228" i="37"/>
  <c r="E228" i="37"/>
  <c r="C228" i="37"/>
  <c r="B229" i="37"/>
  <c r="F227" i="36"/>
  <c r="A227" i="36"/>
  <c r="E227" i="36"/>
  <c r="B228" i="36"/>
  <c r="G227" i="36"/>
  <c r="D227" i="36"/>
  <c r="C227" i="36"/>
  <c r="G231" i="38" l="1"/>
  <c r="C232" i="38" s="1"/>
  <c r="F231" i="38"/>
  <c r="A232" i="38"/>
  <c r="B233" i="38"/>
  <c r="E232" i="38"/>
  <c r="D232" i="38"/>
  <c r="F228" i="36"/>
  <c r="D228" i="36"/>
  <c r="A228" i="36"/>
  <c r="B229" i="36"/>
  <c r="C228" i="36"/>
  <c r="G228" i="36"/>
  <c r="E228" i="36"/>
  <c r="B230" i="37"/>
  <c r="F229" i="37"/>
  <c r="E229" i="37"/>
  <c r="D229" i="37"/>
  <c r="A229" i="37"/>
  <c r="G229" i="37"/>
  <c r="C229" i="37"/>
  <c r="G232" i="38" l="1"/>
  <c r="C233" i="38" s="1"/>
  <c r="F232" i="38"/>
  <c r="E233" i="38"/>
  <c r="A233" i="38"/>
  <c r="B234" i="38"/>
  <c r="D233" i="38"/>
  <c r="D230" i="37"/>
  <c r="B231" i="37"/>
  <c r="F230" i="37"/>
  <c r="A230" i="37"/>
  <c r="G230" i="37"/>
  <c r="E230" i="37"/>
  <c r="C230" i="37"/>
  <c r="D229" i="36"/>
  <c r="F229" i="36"/>
  <c r="C229" i="36"/>
  <c r="A229" i="36"/>
  <c r="G229" i="36"/>
  <c r="E229" i="36"/>
  <c r="B230" i="36"/>
  <c r="G233" i="38" l="1"/>
  <c r="C234" i="38" s="1"/>
  <c r="F233" i="38"/>
  <c r="A234" i="38"/>
  <c r="E234" i="38"/>
  <c r="D234" i="38"/>
  <c r="F234" i="38" s="1"/>
  <c r="B235" i="38"/>
  <c r="B231" i="36"/>
  <c r="D230" i="36"/>
  <c r="E230" i="36"/>
  <c r="C230" i="36"/>
  <c r="G230" i="36"/>
  <c r="A230" i="36"/>
  <c r="F230" i="36"/>
  <c r="B232" i="37"/>
  <c r="G231" i="37"/>
  <c r="D231" i="37"/>
  <c r="C231" i="37"/>
  <c r="F231" i="37"/>
  <c r="E231" i="37"/>
  <c r="A231" i="37"/>
  <c r="G234" i="38" l="1"/>
  <c r="D235" i="38"/>
  <c r="C235" i="38"/>
  <c r="B236" i="38"/>
  <c r="E235" i="38"/>
  <c r="A235" i="38"/>
  <c r="B233" i="37"/>
  <c r="G232" i="37"/>
  <c r="D232" i="37"/>
  <c r="C232" i="37"/>
  <c r="A232" i="37"/>
  <c r="F232" i="37"/>
  <c r="E232" i="37"/>
  <c r="B232" i="36"/>
  <c r="F231" i="36"/>
  <c r="G231" i="36"/>
  <c r="E231" i="36"/>
  <c r="D231" i="36"/>
  <c r="A231" i="36"/>
  <c r="C231" i="36"/>
  <c r="G235" i="38" l="1"/>
  <c r="F235" i="38"/>
  <c r="B237" i="38"/>
  <c r="E236" i="38"/>
  <c r="D236" i="38"/>
  <c r="F236" i="38" s="1"/>
  <c r="C236" i="38"/>
  <c r="A236" i="38"/>
  <c r="G232" i="36"/>
  <c r="E232" i="36"/>
  <c r="B233" i="36"/>
  <c r="F232" i="36"/>
  <c r="D232" i="36"/>
  <c r="A232" i="36"/>
  <c r="C232" i="36"/>
  <c r="G233" i="37"/>
  <c r="E233" i="37"/>
  <c r="A233" i="37"/>
  <c r="B234" i="37"/>
  <c r="D233" i="37"/>
  <c r="C233" i="37"/>
  <c r="F233" i="37"/>
  <c r="G236" i="38" l="1"/>
  <c r="C237" i="38" s="1"/>
  <c r="D237" i="38"/>
  <c r="A237" i="38"/>
  <c r="B238" i="38"/>
  <c r="E237" i="38"/>
  <c r="F237" i="38" s="1"/>
  <c r="G234" i="37"/>
  <c r="F234" i="37"/>
  <c r="E234" i="37"/>
  <c r="B235" i="37"/>
  <c r="C234" i="37"/>
  <c r="D234" i="37"/>
  <c r="A234" i="37"/>
  <c r="G233" i="36"/>
  <c r="F233" i="36"/>
  <c r="A233" i="36"/>
  <c r="B234" i="36"/>
  <c r="C233" i="36"/>
  <c r="E233" i="36"/>
  <c r="D233" i="36"/>
  <c r="G237" i="38" l="1"/>
  <c r="C238" i="38" s="1"/>
  <c r="B239" i="38"/>
  <c r="A238" i="38"/>
  <c r="E238" i="38"/>
  <c r="D238" i="38"/>
  <c r="F238" i="38" s="1"/>
  <c r="E235" i="37"/>
  <c r="C235" i="37"/>
  <c r="G235" i="37"/>
  <c r="F235" i="37"/>
  <c r="D235" i="37"/>
  <c r="A235" i="37"/>
  <c r="B236" i="37"/>
  <c r="E234" i="36"/>
  <c r="F234" i="36"/>
  <c r="C234" i="36"/>
  <c r="A234" i="36"/>
  <c r="D234" i="36"/>
  <c r="B235" i="36"/>
  <c r="G234" i="36"/>
  <c r="G238" i="38" l="1"/>
  <c r="C239" i="38" s="1"/>
  <c r="E239" i="38"/>
  <c r="B240" i="38"/>
  <c r="D239" i="38"/>
  <c r="F239" i="38" s="1"/>
  <c r="A239" i="38"/>
  <c r="E236" i="37"/>
  <c r="D236" i="37"/>
  <c r="C236" i="37"/>
  <c r="G236" i="37"/>
  <c r="F236" i="37"/>
  <c r="B237" i="37"/>
  <c r="A236" i="37"/>
  <c r="E235" i="36"/>
  <c r="G235" i="36"/>
  <c r="C235" i="36"/>
  <c r="F235" i="36"/>
  <c r="B236" i="36"/>
  <c r="D235" i="36"/>
  <c r="A235" i="36"/>
  <c r="G239" i="38" l="1"/>
  <c r="C240" i="38" s="1"/>
  <c r="E240" i="38"/>
  <c r="D240" i="38"/>
  <c r="A240" i="38"/>
  <c r="B241" i="38"/>
  <c r="C237" i="37"/>
  <c r="A237" i="37"/>
  <c r="B238" i="37"/>
  <c r="G237" i="37"/>
  <c r="E237" i="37"/>
  <c r="F237" i="37"/>
  <c r="D237" i="37"/>
  <c r="C236" i="36"/>
  <c r="F236" i="36"/>
  <c r="G236" i="36"/>
  <c r="E236" i="36"/>
  <c r="D236" i="36"/>
  <c r="B237" i="36"/>
  <c r="A236" i="36"/>
  <c r="F240" i="38" l="1"/>
  <c r="G240" i="38"/>
  <c r="C241" i="38" s="1"/>
  <c r="B242" i="38"/>
  <c r="E241" i="38"/>
  <c r="D241" i="38"/>
  <c r="A241" i="38"/>
  <c r="F238" i="37"/>
  <c r="C238" i="37"/>
  <c r="A238" i="37"/>
  <c r="B239" i="37"/>
  <c r="G238" i="37"/>
  <c r="E238" i="37"/>
  <c r="D238" i="37"/>
  <c r="C237" i="36"/>
  <c r="G237" i="36"/>
  <c r="F237" i="36"/>
  <c r="B238" i="36"/>
  <c r="E237" i="36"/>
  <c r="D237" i="36"/>
  <c r="A237" i="36"/>
  <c r="F241" i="38" l="1"/>
  <c r="G241" i="38"/>
  <c r="E242" i="38"/>
  <c r="G242" i="38" s="1"/>
  <c r="C242" i="38"/>
  <c r="B243" i="38"/>
  <c r="D242" i="38"/>
  <c r="A242" i="38"/>
  <c r="A239" i="37"/>
  <c r="G239" i="37"/>
  <c r="F239" i="37"/>
  <c r="E239" i="37"/>
  <c r="C239" i="37"/>
  <c r="D239" i="37"/>
  <c r="B240" i="37"/>
  <c r="A238" i="36"/>
  <c r="F238" i="36"/>
  <c r="B239" i="36"/>
  <c r="G238" i="36"/>
  <c r="C238" i="36"/>
  <c r="D238" i="36"/>
  <c r="E238" i="36"/>
  <c r="F242" i="38" l="1"/>
  <c r="D243" i="38"/>
  <c r="C243" i="38"/>
  <c r="A243" i="38"/>
  <c r="B244" i="38"/>
  <c r="E243" i="38"/>
  <c r="F239" i="36"/>
  <c r="A239" i="36"/>
  <c r="C239" i="36"/>
  <c r="B240" i="36"/>
  <c r="G239" i="36"/>
  <c r="E239" i="36"/>
  <c r="D239" i="36"/>
  <c r="F240" i="37"/>
  <c r="D240" i="37"/>
  <c r="A240" i="37"/>
  <c r="G240" i="37"/>
  <c r="E240" i="37"/>
  <c r="B241" i="37"/>
  <c r="C240" i="37"/>
  <c r="G243" i="38" l="1"/>
  <c r="C244" i="38" s="1"/>
  <c r="F243" i="38"/>
  <c r="A244" i="38"/>
  <c r="B245" i="38"/>
  <c r="E244" i="38"/>
  <c r="D244" i="38"/>
  <c r="F240" i="36"/>
  <c r="G240" i="36"/>
  <c r="A240" i="36"/>
  <c r="C240" i="36"/>
  <c r="E240" i="36"/>
  <c r="B241" i="36"/>
  <c r="D240" i="36"/>
  <c r="B242" i="37"/>
  <c r="F241" i="37"/>
  <c r="E241" i="37"/>
  <c r="D241" i="37"/>
  <c r="C241" i="37"/>
  <c r="A241" i="37"/>
  <c r="G241" i="37"/>
  <c r="F244" i="38" l="1"/>
  <c r="G244" i="38"/>
  <c r="E245" i="38"/>
  <c r="A245" i="38"/>
  <c r="C245" i="38"/>
  <c r="B246" i="38"/>
  <c r="D245" i="38"/>
  <c r="D242" i="37"/>
  <c r="B243" i="37"/>
  <c r="F242" i="37"/>
  <c r="G242" i="37"/>
  <c r="E242" i="37"/>
  <c r="A242" i="37"/>
  <c r="C242" i="37"/>
  <c r="D241" i="36"/>
  <c r="F241" i="36"/>
  <c r="E241" i="36"/>
  <c r="C241" i="36"/>
  <c r="B242" i="36"/>
  <c r="G241" i="36"/>
  <c r="A241" i="36"/>
  <c r="F245" i="38" l="1"/>
  <c r="G245" i="38"/>
  <c r="C246" i="38" s="1"/>
  <c r="G246" i="38" s="1"/>
  <c r="A246" i="38"/>
  <c r="E246" i="38"/>
  <c r="D246" i="38"/>
  <c r="F246" i="38" s="1"/>
  <c r="B247" i="38"/>
  <c r="B243" i="36"/>
  <c r="D242" i="36"/>
  <c r="G242" i="36"/>
  <c r="A242" i="36"/>
  <c r="F242" i="36"/>
  <c r="E242" i="36"/>
  <c r="C242" i="36"/>
  <c r="B244" i="37"/>
  <c r="G243" i="37"/>
  <c r="D243" i="37"/>
  <c r="C243" i="37"/>
  <c r="A243" i="37"/>
  <c r="F243" i="37"/>
  <c r="E243" i="37"/>
  <c r="D247" i="38" l="1"/>
  <c r="C247" i="38"/>
  <c r="B248" i="38"/>
  <c r="E247" i="38"/>
  <c r="A247" i="38"/>
  <c r="B245" i="37"/>
  <c r="G244" i="37"/>
  <c r="F244" i="37"/>
  <c r="D244" i="37"/>
  <c r="E244" i="37"/>
  <c r="C244" i="37"/>
  <c r="A244" i="37"/>
  <c r="B244" i="36"/>
  <c r="G243" i="36"/>
  <c r="F243" i="36"/>
  <c r="C243" i="36"/>
  <c r="E243" i="36"/>
  <c r="D243" i="36"/>
  <c r="A243" i="36"/>
  <c r="G247" i="38" l="1"/>
  <c r="C248" i="38" s="1"/>
  <c r="F247" i="38"/>
  <c r="B249" i="38"/>
  <c r="E248" i="38"/>
  <c r="D248" i="38"/>
  <c r="A248" i="38"/>
  <c r="G244" i="36"/>
  <c r="A244" i="36"/>
  <c r="C244" i="36"/>
  <c r="B245" i="36"/>
  <c r="F244" i="36"/>
  <c r="E244" i="36"/>
  <c r="D244" i="36"/>
  <c r="B246" i="37"/>
  <c r="F245" i="37"/>
  <c r="C245" i="37"/>
  <c r="A245" i="37"/>
  <c r="D245" i="37"/>
  <c r="G245" i="37"/>
  <c r="E245" i="37"/>
  <c r="F248" i="38" l="1"/>
  <c r="G248" i="38"/>
  <c r="C249" i="38" s="1"/>
  <c r="D249" i="38"/>
  <c r="A249" i="38"/>
  <c r="B250" i="38"/>
  <c r="E249" i="38"/>
  <c r="G246" i="37"/>
  <c r="A246" i="37"/>
  <c r="B247" i="37"/>
  <c r="F246" i="37"/>
  <c r="D246" i="37"/>
  <c r="C246" i="37"/>
  <c r="E246" i="37"/>
  <c r="G245" i="36"/>
  <c r="A245" i="36"/>
  <c r="B246" i="36"/>
  <c r="C245" i="36"/>
  <c r="E245" i="36"/>
  <c r="F245" i="36"/>
  <c r="D245" i="36"/>
  <c r="G249" i="38" l="1"/>
  <c r="C250" i="38" s="1"/>
  <c r="F249" i="38"/>
  <c r="B251" i="38"/>
  <c r="A250" i="38"/>
  <c r="E250" i="38"/>
  <c r="D250" i="38"/>
  <c r="E246" i="36"/>
  <c r="F246" i="36"/>
  <c r="D246" i="36"/>
  <c r="C246" i="36"/>
  <c r="B247" i="36"/>
  <c r="G246" i="36"/>
  <c r="A246" i="36"/>
  <c r="G247" i="37"/>
  <c r="B248" i="37"/>
  <c r="F247" i="37"/>
  <c r="C247" i="37"/>
  <c r="A247" i="37"/>
  <c r="E247" i="37"/>
  <c r="D247" i="37"/>
  <c r="F250" i="38" l="1"/>
  <c r="G250" i="38"/>
  <c r="C251" i="38" s="1"/>
  <c r="E251" i="38"/>
  <c r="B252" i="38"/>
  <c r="D251" i="38"/>
  <c r="F251" i="38" s="1"/>
  <c r="A251" i="38"/>
  <c r="E247" i="36"/>
  <c r="A247" i="36"/>
  <c r="B248" i="36"/>
  <c r="F247" i="36"/>
  <c r="G247" i="36"/>
  <c r="C247" i="36"/>
  <c r="D247" i="36"/>
  <c r="E248" i="37"/>
  <c r="B249" i="37"/>
  <c r="G248" i="37"/>
  <c r="D248" i="37"/>
  <c r="C248" i="37"/>
  <c r="A248" i="37"/>
  <c r="F248" i="37"/>
  <c r="G251" i="38" l="1"/>
  <c r="C252" i="38" s="1"/>
  <c r="E252" i="38"/>
  <c r="D252" i="38"/>
  <c r="F252" i="38" s="1"/>
  <c r="A252" i="38"/>
  <c r="B253" i="38"/>
  <c r="B250" i="37"/>
  <c r="G249" i="37"/>
  <c r="E249" i="37"/>
  <c r="C249" i="37"/>
  <c r="A249" i="37"/>
  <c r="F249" i="37"/>
  <c r="D249" i="37"/>
  <c r="C248" i="36"/>
  <c r="B249" i="36"/>
  <c r="G248" i="36"/>
  <c r="F248" i="36"/>
  <c r="A248" i="36"/>
  <c r="E248" i="36"/>
  <c r="D248" i="36"/>
  <c r="G252" i="38" l="1"/>
  <c r="C253" i="38" s="1"/>
  <c r="B254" i="38"/>
  <c r="E253" i="38"/>
  <c r="D253" i="38"/>
  <c r="F253" i="38" s="1"/>
  <c r="A253" i="38"/>
  <c r="C249" i="36"/>
  <c r="A249" i="36"/>
  <c r="B250" i="36"/>
  <c r="G249" i="36"/>
  <c r="F249" i="36"/>
  <c r="E249" i="36"/>
  <c r="D249" i="36"/>
  <c r="C250" i="37"/>
  <c r="E250" i="37"/>
  <c r="A250" i="37"/>
  <c r="B251" i="37"/>
  <c r="G250" i="37"/>
  <c r="D250" i="37"/>
  <c r="F250" i="37"/>
  <c r="G253" i="38" l="1"/>
  <c r="C254" i="38" s="1"/>
  <c r="E254" i="38"/>
  <c r="B255" i="38"/>
  <c r="D254" i="38"/>
  <c r="A254" i="38"/>
  <c r="G251" i="37"/>
  <c r="E251" i="37"/>
  <c r="C251" i="37"/>
  <c r="B252" i="37"/>
  <c r="F251" i="37"/>
  <c r="D251" i="37"/>
  <c r="A251" i="37"/>
  <c r="A250" i="36"/>
  <c r="B251" i="36"/>
  <c r="F250" i="36"/>
  <c r="D250" i="36"/>
  <c r="C250" i="36"/>
  <c r="G250" i="36"/>
  <c r="E250" i="36"/>
  <c r="G254" i="38" l="1"/>
  <c r="F254" i="38"/>
  <c r="D255" i="38"/>
  <c r="C255" i="38"/>
  <c r="A255" i="38"/>
  <c r="B256" i="38"/>
  <c r="E255" i="38"/>
  <c r="A252" i="37"/>
  <c r="G252" i="37"/>
  <c r="E252" i="37"/>
  <c r="B253" i="37"/>
  <c r="F252" i="37"/>
  <c r="C252" i="37"/>
  <c r="D252" i="37"/>
  <c r="F251" i="36"/>
  <c r="A251" i="36"/>
  <c r="G251" i="36"/>
  <c r="E251" i="36"/>
  <c r="B252" i="36"/>
  <c r="D251" i="36"/>
  <c r="C251" i="36"/>
  <c r="F255" i="38" l="1"/>
  <c r="G255" i="38"/>
  <c r="C256" i="38" s="1"/>
  <c r="A256" i="38"/>
  <c r="B257" i="38"/>
  <c r="E256" i="38"/>
  <c r="D256" i="38"/>
  <c r="F256" i="38" s="1"/>
  <c r="F252" i="36"/>
  <c r="B253" i="36"/>
  <c r="G252" i="36"/>
  <c r="D252" i="36"/>
  <c r="C252" i="36"/>
  <c r="A252" i="36"/>
  <c r="E252" i="36"/>
  <c r="F253" i="37"/>
  <c r="E253" i="37"/>
  <c r="C253" i="37"/>
  <c r="A253" i="37"/>
  <c r="B254" i="37"/>
  <c r="D253" i="37"/>
  <c r="G253" i="37"/>
  <c r="G256" i="38" l="1"/>
  <c r="C257" i="38" s="1"/>
  <c r="E257" i="38"/>
  <c r="A257" i="38"/>
  <c r="D257" i="38"/>
  <c r="F257" i="38" s="1"/>
  <c r="B258" i="38"/>
  <c r="F254" i="37"/>
  <c r="B255" i="37"/>
  <c r="D254" i="37"/>
  <c r="C254" i="37"/>
  <c r="A254" i="37"/>
  <c r="E254" i="37"/>
  <c r="G254" i="37"/>
  <c r="D253" i="36"/>
  <c r="E253" i="36"/>
  <c r="G253" i="36"/>
  <c r="B254" i="36"/>
  <c r="F253" i="36"/>
  <c r="C253" i="36"/>
  <c r="A253" i="36"/>
  <c r="G257" i="38" l="1"/>
  <c r="C258" i="38" s="1"/>
  <c r="A258" i="38"/>
  <c r="E258" i="38"/>
  <c r="D258" i="38"/>
  <c r="B259" i="38"/>
  <c r="B255" i="36"/>
  <c r="D254" i="36"/>
  <c r="G254" i="36"/>
  <c r="E254" i="36"/>
  <c r="C254" i="36"/>
  <c r="F254" i="36"/>
  <c r="A254" i="36"/>
  <c r="D255" i="37"/>
  <c r="C255" i="37"/>
  <c r="A255" i="37"/>
  <c r="F255" i="37"/>
  <c r="B256" i="37"/>
  <c r="G255" i="37"/>
  <c r="E255" i="37"/>
  <c r="F258" i="38" l="1"/>
  <c r="G258" i="38"/>
  <c r="C259" i="38" s="1"/>
  <c r="D259" i="38"/>
  <c r="B260" i="38"/>
  <c r="E259" i="38"/>
  <c r="A259" i="38"/>
  <c r="B257" i="37"/>
  <c r="F256" i="37"/>
  <c r="D256" i="37"/>
  <c r="G256" i="37"/>
  <c r="E256" i="37"/>
  <c r="C256" i="37"/>
  <c r="A256" i="37"/>
  <c r="B256" i="36"/>
  <c r="C255" i="36"/>
  <c r="D255" i="36"/>
  <c r="A255" i="36"/>
  <c r="G255" i="36"/>
  <c r="F255" i="36"/>
  <c r="E255" i="36"/>
  <c r="G259" i="38" l="1"/>
  <c r="F259" i="38"/>
  <c r="B261" i="38"/>
  <c r="E260" i="38"/>
  <c r="D260" i="38"/>
  <c r="C260" i="38"/>
  <c r="A260" i="38"/>
  <c r="G256" i="36"/>
  <c r="E256" i="36"/>
  <c r="D256" i="36"/>
  <c r="C256" i="36"/>
  <c r="B257" i="36"/>
  <c r="F256" i="36"/>
  <c r="A256" i="36"/>
  <c r="A257" i="37"/>
  <c r="B258" i="37"/>
  <c r="F257" i="37"/>
  <c r="C257" i="37"/>
  <c r="G257" i="37"/>
  <c r="E257" i="37"/>
  <c r="D257" i="37"/>
  <c r="G260" i="38" l="1"/>
  <c r="F260" i="38"/>
  <c r="D261" i="38"/>
  <c r="A261" i="38"/>
  <c r="B262" i="38"/>
  <c r="E261" i="38"/>
  <c r="C261" i="38"/>
  <c r="G258" i="37"/>
  <c r="F258" i="37"/>
  <c r="D258" i="37"/>
  <c r="A258" i="37"/>
  <c r="B259" i="37"/>
  <c r="E258" i="37"/>
  <c r="C258" i="37"/>
  <c r="G257" i="36"/>
  <c r="C257" i="36"/>
  <c r="A257" i="36"/>
  <c r="B258" i="36"/>
  <c r="F257" i="36"/>
  <c r="D257" i="36"/>
  <c r="E257" i="36"/>
  <c r="G261" i="38" l="1"/>
  <c r="F261" i="38"/>
  <c r="B263" i="38"/>
  <c r="C262" i="38"/>
  <c r="A262" i="38"/>
  <c r="E262" i="38"/>
  <c r="D262" i="38"/>
  <c r="E258" i="36"/>
  <c r="F258" i="36"/>
  <c r="D258" i="36"/>
  <c r="A258" i="36"/>
  <c r="C258" i="36"/>
  <c r="B259" i="36"/>
  <c r="G258" i="36"/>
  <c r="B260" i="37"/>
  <c r="G259" i="37"/>
  <c r="E259" i="37"/>
  <c r="D259" i="37"/>
  <c r="C259" i="37"/>
  <c r="F259" i="37"/>
  <c r="A259" i="37"/>
  <c r="F262" i="38" l="1"/>
  <c r="G262" i="38"/>
  <c r="C263" i="38" s="1"/>
  <c r="E263" i="38"/>
  <c r="B264" i="38"/>
  <c r="D263" i="38"/>
  <c r="F263" i="38" s="1"/>
  <c r="A263" i="38"/>
  <c r="E259" i="36"/>
  <c r="C259" i="36"/>
  <c r="A259" i="36"/>
  <c r="F259" i="36"/>
  <c r="B260" i="36"/>
  <c r="G259" i="36"/>
  <c r="D259" i="36"/>
  <c r="E260" i="37"/>
  <c r="D260" i="37"/>
  <c r="G260" i="37"/>
  <c r="C260" i="37"/>
  <c r="B261" i="37"/>
  <c r="F260" i="37"/>
  <c r="A260" i="37"/>
  <c r="G263" i="38" l="1"/>
  <c r="C264" i="38" s="1"/>
  <c r="E264" i="38"/>
  <c r="D264" i="38"/>
  <c r="F264" i="38" s="1"/>
  <c r="A264" i="38"/>
  <c r="B265" i="38"/>
  <c r="C260" i="36"/>
  <c r="F260" i="36"/>
  <c r="E260" i="36"/>
  <c r="B261" i="36"/>
  <c r="G260" i="36"/>
  <c r="A260" i="36"/>
  <c r="D260" i="36"/>
  <c r="B262" i="37"/>
  <c r="G261" i="37"/>
  <c r="E261" i="37"/>
  <c r="F261" i="37"/>
  <c r="D261" i="37"/>
  <c r="C261" i="37"/>
  <c r="A261" i="37"/>
  <c r="G264" i="38" l="1"/>
  <c r="C265" i="38" s="1"/>
  <c r="B266" i="38"/>
  <c r="E265" i="38"/>
  <c r="D265" i="38"/>
  <c r="F265" i="38" s="1"/>
  <c r="A265" i="38"/>
  <c r="C261" i="36"/>
  <c r="D261" i="36"/>
  <c r="A261" i="36"/>
  <c r="E261" i="36"/>
  <c r="B262" i="36"/>
  <c r="G261" i="36"/>
  <c r="F261" i="36"/>
  <c r="C262" i="37"/>
  <c r="B263" i="37"/>
  <c r="G262" i="37"/>
  <c r="D262" i="37"/>
  <c r="A262" i="37"/>
  <c r="F262" i="37"/>
  <c r="E262" i="37"/>
  <c r="G265" i="38" l="1"/>
  <c r="E266" i="38"/>
  <c r="C266" i="38"/>
  <c r="B267" i="38"/>
  <c r="A266" i="38"/>
  <c r="D266" i="38"/>
  <c r="F266" i="38" s="1"/>
  <c r="G263" i="37"/>
  <c r="E263" i="37"/>
  <c r="C263" i="37"/>
  <c r="F263" i="37"/>
  <c r="B264" i="37"/>
  <c r="D263" i="37"/>
  <c r="A263" i="37"/>
  <c r="A262" i="36"/>
  <c r="B263" i="36"/>
  <c r="F262" i="36"/>
  <c r="E262" i="36"/>
  <c r="D262" i="36"/>
  <c r="C262" i="36"/>
  <c r="G262" i="36"/>
  <c r="G266" i="38" l="1"/>
  <c r="D267" i="38"/>
  <c r="C267" i="38"/>
  <c r="A267" i="38"/>
  <c r="B268" i="38"/>
  <c r="E267" i="38"/>
  <c r="F263" i="36"/>
  <c r="A263" i="36"/>
  <c r="D263" i="36"/>
  <c r="B264" i="36"/>
  <c r="C263" i="36"/>
  <c r="G263" i="36"/>
  <c r="E263" i="36"/>
  <c r="A264" i="37"/>
  <c r="F264" i="37"/>
  <c r="E264" i="37"/>
  <c r="D264" i="37"/>
  <c r="C264" i="37"/>
  <c r="B265" i="37"/>
  <c r="G264" i="37"/>
  <c r="G267" i="38" l="1"/>
  <c r="C268" i="38" s="1"/>
  <c r="F267" i="38"/>
  <c r="A268" i="38"/>
  <c r="B269" i="38"/>
  <c r="E268" i="38"/>
  <c r="D268" i="38"/>
  <c r="F264" i="36"/>
  <c r="B265" i="36"/>
  <c r="G264" i="36"/>
  <c r="E264" i="36"/>
  <c r="C264" i="36"/>
  <c r="A264" i="36"/>
  <c r="D264" i="36"/>
  <c r="F265" i="37"/>
  <c r="E265" i="37"/>
  <c r="C265" i="37"/>
  <c r="A265" i="37"/>
  <c r="D265" i="37"/>
  <c r="B266" i="37"/>
  <c r="G265" i="37"/>
  <c r="F268" i="38" l="1"/>
  <c r="G268" i="38"/>
  <c r="C269" i="38" s="1"/>
  <c r="E269" i="38"/>
  <c r="A269" i="38"/>
  <c r="D269" i="38"/>
  <c r="F269" i="38" s="1"/>
  <c r="B270" i="38"/>
  <c r="D265" i="36"/>
  <c r="E265" i="36"/>
  <c r="G265" i="36"/>
  <c r="B266" i="36"/>
  <c r="F265" i="36"/>
  <c r="C265" i="36"/>
  <c r="A265" i="36"/>
  <c r="F266" i="37"/>
  <c r="A266" i="37"/>
  <c r="B267" i="37"/>
  <c r="G266" i="37"/>
  <c r="E266" i="37"/>
  <c r="C266" i="37"/>
  <c r="D266" i="37"/>
  <c r="G269" i="38" l="1"/>
  <c r="C270" i="38" s="1"/>
  <c r="A270" i="38"/>
  <c r="E270" i="38"/>
  <c r="D270" i="38"/>
  <c r="F270" i="38" s="1"/>
  <c r="B271" i="38"/>
  <c r="D267" i="37"/>
  <c r="C267" i="37"/>
  <c r="A267" i="37"/>
  <c r="E267" i="37"/>
  <c r="B268" i="37"/>
  <c r="F267" i="37"/>
  <c r="G267" i="37"/>
  <c r="B267" i="36"/>
  <c r="D266" i="36"/>
  <c r="G266" i="36"/>
  <c r="F266" i="36"/>
  <c r="E266" i="36"/>
  <c r="C266" i="36"/>
  <c r="A266" i="36"/>
  <c r="G270" i="38" l="1"/>
  <c r="C271" i="38" s="1"/>
  <c r="D271" i="38"/>
  <c r="B272" i="38"/>
  <c r="E271" i="38"/>
  <c r="A271" i="38"/>
  <c r="B269" i="37"/>
  <c r="F268" i="37"/>
  <c r="D268" i="37"/>
  <c r="C268" i="37"/>
  <c r="A268" i="37"/>
  <c r="G268" i="37"/>
  <c r="E268" i="37"/>
  <c r="B268" i="36"/>
  <c r="E267" i="36"/>
  <c r="C267" i="36"/>
  <c r="F267" i="36"/>
  <c r="D267" i="36"/>
  <c r="A267" i="36"/>
  <c r="G267" i="36"/>
  <c r="F271" i="38" l="1"/>
  <c r="G271" i="38"/>
  <c r="C272" i="38" s="1"/>
  <c r="B273" i="38"/>
  <c r="E272" i="38"/>
  <c r="D272" i="38"/>
  <c r="F272" i="38" s="1"/>
  <c r="A272" i="38"/>
  <c r="G268" i="36"/>
  <c r="F268" i="36"/>
  <c r="E268" i="36"/>
  <c r="D268" i="36"/>
  <c r="A268" i="36"/>
  <c r="B269" i="36"/>
  <c r="C268" i="36"/>
  <c r="A269" i="37"/>
  <c r="B270" i="37"/>
  <c r="G269" i="37"/>
  <c r="F269" i="37"/>
  <c r="E269" i="37"/>
  <c r="D269" i="37"/>
  <c r="C269" i="37"/>
  <c r="G272" i="38" l="1"/>
  <c r="C273" i="38" s="1"/>
  <c r="D273" i="38"/>
  <c r="A273" i="38"/>
  <c r="B274" i="38"/>
  <c r="E273" i="38"/>
  <c r="G269" i="36"/>
  <c r="E269" i="36"/>
  <c r="C269" i="36"/>
  <c r="A269" i="36"/>
  <c r="B270" i="36"/>
  <c r="D269" i="36"/>
  <c r="F269" i="36"/>
  <c r="G270" i="37"/>
  <c r="F270" i="37"/>
  <c r="D270" i="37"/>
  <c r="B271" i="37"/>
  <c r="E270" i="37"/>
  <c r="C270" i="37"/>
  <c r="A270" i="37"/>
  <c r="G273" i="38" l="1"/>
  <c r="C274" i="38" s="1"/>
  <c r="F273" i="38"/>
  <c r="B275" i="38"/>
  <c r="A274" i="38"/>
  <c r="E274" i="38"/>
  <c r="D274" i="38"/>
  <c r="E270" i="36"/>
  <c r="G270" i="36"/>
  <c r="D270" i="36"/>
  <c r="C270" i="36"/>
  <c r="B271" i="36"/>
  <c r="F270" i="36"/>
  <c r="A270" i="36"/>
  <c r="B272" i="37"/>
  <c r="G271" i="37"/>
  <c r="F271" i="37"/>
  <c r="D271" i="37"/>
  <c r="E271" i="37"/>
  <c r="C271" i="37"/>
  <c r="A271" i="37"/>
  <c r="F274" i="38" l="1"/>
  <c r="G274" i="38"/>
  <c r="C275" i="38" s="1"/>
  <c r="E275" i="38"/>
  <c r="B276" i="38"/>
  <c r="D275" i="38"/>
  <c r="F275" i="38" s="1"/>
  <c r="A275" i="38"/>
  <c r="E271" i="36"/>
  <c r="F271" i="36"/>
  <c r="C271" i="36"/>
  <c r="A271" i="36"/>
  <c r="B272" i="36"/>
  <c r="G271" i="36"/>
  <c r="D271" i="36"/>
  <c r="E272" i="37"/>
  <c r="D272" i="37"/>
  <c r="B273" i="37"/>
  <c r="F272" i="37"/>
  <c r="C272" i="37"/>
  <c r="A272" i="37"/>
  <c r="G272" i="37"/>
  <c r="G275" i="38" l="1"/>
  <c r="C276" i="38" s="1"/>
  <c r="E276" i="38"/>
  <c r="D276" i="38"/>
  <c r="F276" i="38" s="1"/>
  <c r="A276" i="38"/>
  <c r="B277" i="38"/>
  <c r="C272" i="36"/>
  <c r="G272" i="36"/>
  <c r="A272" i="36"/>
  <c r="B273" i="36"/>
  <c r="D272" i="36"/>
  <c r="F272" i="36"/>
  <c r="E272" i="36"/>
  <c r="B274" i="37"/>
  <c r="G273" i="37"/>
  <c r="E273" i="37"/>
  <c r="D273" i="37"/>
  <c r="A273" i="37"/>
  <c r="C273" i="37"/>
  <c r="F273" i="37"/>
  <c r="G276" i="38" l="1"/>
  <c r="B278" i="38"/>
  <c r="E277" i="38"/>
  <c r="D277" i="38"/>
  <c r="F277" i="38" s="1"/>
  <c r="C277" i="38"/>
  <c r="G277" i="38" s="1"/>
  <c r="A277" i="38"/>
  <c r="C274" i="37"/>
  <c r="G274" i="37"/>
  <c r="F274" i="37"/>
  <c r="E274" i="37"/>
  <c r="A274" i="37"/>
  <c r="B275" i="37"/>
  <c r="D274" i="37"/>
  <c r="C273" i="36"/>
  <c r="F273" i="36"/>
  <c r="D273" i="36"/>
  <c r="A273" i="36"/>
  <c r="G273" i="36"/>
  <c r="E273" i="36"/>
  <c r="B274" i="36"/>
  <c r="E278" i="38" l="1"/>
  <c r="G278" i="38" s="1"/>
  <c r="C278" i="38"/>
  <c r="B279" i="38"/>
  <c r="A278" i="38"/>
  <c r="D278" i="38"/>
  <c r="F278" i="38" s="1"/>
  <c r="G275" i="37"/>
  <c r="E275" i="37"/>
  <c r="C275" i="37"/>
  <c r="F275" i="37"/>
  <c r="A275" i="37"/>
  <c r="B276" i="37"/>
  <c r="D275" i="37"/>
  <c r="F274" i="36"/>
  <c r="A274" i="36"/>
  <c r="B275" i="36"/>
  <c r="G274" i="36"/>
  <c r="E274" i="36"/>
  <c r="D274" i="36"/>
  <c r="C274" i="36"/>
  <c r="D279" i="38" l="1"/>
  <c r="C279" i="38"/>
  <c r="B280" i="38"/>
  <c r="E279" i="38"/>
  <c r="G279" i="38" s="1"/>
  <c r="A279" i="38"/>
  <c r="D275" i="36"/>
  <c r="B276" i="36"/>
  <c r="F275" i="36"/>
  <c r="C275" i="36"/>
  <c r="A275" i="36"/>
  <c r="G275" i="36"/>
  <c r="E275" i="36"/>
  <c r="A276" i="37"/>
  <c r="C276" i="37"/>
  <c r="B277" i="37"/>
  <c r="G276" i="37"/>
  <c r="E276" i="37"/>
  <c r="D276" i="37"/>
  <c r="F276" i="37"/>
  <c r="F279" i="38" l="1"/>
  <c r="D280" i="38"/>
  <c r="B281" i="38"/>
  <c r="C280" i="38"/>
  <c r="E280" i="38"/>
  <c r="F280" i="38" s="1"/>
  <c r="A280" i="38"/>
  <c r="F277" i="37"/>
  <c r="E277" i="37"/>
  <c r="C277" i="37"/>
  <c r="A277" i="37"/>
  <c r="G277" i="37"/>
  <c r="D277" i="37"/>
  <c r="B278" i="37"/>
  <c r="B277" i="36"/>
  <c r="D276" i="36"/>
  <c r="A276" i="36"/>
  <c r="G276" i="36"/>
  <c r="F276" i="36"/>
  <c r="E276" i="36"/>
  <c r="C276" i="36"/>
  <c r="G280" i="38" l="1"/>
  <c r="C281" i="38" s="1"/>
  <c r="B282" i="38"/>
  <c r="D281" i="38"/>
  <c r="A281" i="38"/>
  <c r="E281" i="38"/>
  <c r="B278" i="36"/>
  <c r="C277" i="36"/>
  <c r="F277" i="36"/>
  <c r="E277" i="36"/>
  <c r="A277" i="36"/>
  <c r="G277" i="36"/>
  <c r="D277" i="36"/>
  <c r="F278" i="37"/>
  <c r="E278" i="37"/>
  <c r="C278" i="37"/>
  <c r="B279" i="37"/>
  <c r="G278" i="37"/>
  <c r="D278" i="37"/>
  <c r="A278" i="37"/>
  <c r="G281" i="38" l="1"/>
  <c r="C282" i="38" s="1"/>
  <c r="F281" i="38"/>
  <c r="A282" i="38"/>
  <c r="B283" i="38"/>
  <c r="E282" i="38"/>
  <c r="D282" i="38"/>
  <c r="F282" i="38" s="1"/>
  <c r="D279" i="37"/>
  <c r="C279" i="37"/>
  <c r="A279" i="37"/>
  <c r="B280" i="37"/>
  <c r="G279" i="37"/>
  <c r="F279" i="37"/>
  <c r="E279" i="37"/>
  <c r="G278" i="36"/>
  <c r="A278" i="36"/>
  <c r="E278" i="36"/>
  <c r="C278" i="36"/>
  <c r="B279" i="36"/>
  <c r="F278" i="36"/>
  <c r="D278" i="36"/>
  <c r="G282" i="38" l="1"/>
  <c r="E283" i="38"/>
  <c r="D283" i="38"/>
  <c r="F283" i="38" s="1"/>
  <c r="A283" i="38"/>
  <c r="C283" i="38"/>
  <c r="G283" i="38" s="1"/>
  <c r="B284" i="38"/>
  <c r="B281" i="37"/>
  <c r="F280" i="37"/>
  <c r="D280" i="37"/>
  <c r="G280" i="37"/>
  <c r="A280" i="37"/>
  <c r="E280" i="37"/>
  <c r="C280" i="37"/>
  <c r="G279" i="36"/>
  <c r="B280" i="36"/>
  <c r="C279" i="36"/>
  <c r="A279" i="36"/>
  <c r="D279" i="36"/>
  <c r="F279" i="36"/>
  <c r="E279" i="36"/>
  <c r="B285" i="38" l="1"/>
  <c r="E284" i="38"/>
  <c r="D284" i="38"/>
  <c r="F284" i="38" s="1"/>
  <c r="C284" i="38"/>
  <c r="A284" i="38"/>
  <c r="E280" i="36"/>
  <c r="F280" i="36"/>
  <c r="C280" i="36"/>
  <c r="A280" i="36"/>
  <c r="B281" i="36"/>
  <c r="G280" i="36"/>
  <c r="D280" i="36"/>
  <c r="A281" i="37"/>
  <c r="B282" i="37"/>
  <c r="D281" i="37"/>
  <c r="F281" i="37"/>
  <c r="C281" i="37"/>
  <c r="G281" i="37"/>
  <c r="E281" i="37"/>
  <c r="G284" i="38" l="1"/>
  <c r="E285" i="38"/>
  <c r="G285" i="38" s="1"/>
  <c r="D285" i="38"/>
  <c r="F285" i="38" s="1"/>
  <c r="C285" i="38"/>
  <c r="B286" i="38"/>
  <c r="A285" i="38"/>
  <c r="E281" i="36"/>
  <c r="B282" i="36"/>
  <c r="C281" i="36"/>
  <c r="A281" i="36"/>
  <c r="G281" i="36"/>
  <c r="F281" i="36"/>
  <c r="D281" i="36"/>
  <c r="G282" i="37"/>
  <c r="F282" i="37"/>
  <c r="D282" i="37"/>
  <c r="E282" i="37"/>
  <c r="C282" i="37"/>
  <c r="A282" i="37"/>
  <c r="B283" i="37"/>
  <c r="B287" i="38" l="1"/>
  <c r="E286" i="38"/>
  <c r="D286" i="38"/>
  <c r="C286" i="38"/>
  <c r="A286" i="38"/>
  <c r="B284" i="37"/>
  <c r="G283" i="37"/>
  <c r="F283" i="37"/>
  <c r="D283" i="37"/>
  <c r="A283" i="37"/>
  <c r="E283" i="37"/>
  <c r="C283" i="37"/>
  <c r="C282" i="36"/>
  <c r="F282" i="36"/>
  <c r="E282" i="36"/>
  <c r="D282" i="36"/>
  <c r="B283" i="36"/>
  <c r="G282" i="36"/>
  <c r="A282" i="36"/>
  <c r="G286" i="38" l="1"/>
  <c r="C287" i="38" s="1"/>
  <c r="F286" i="38"/>
  <c r="A287" i="38"/>
  <c r="B288" i="38"/>
  <c r="E287" i="38"/>
  <c r="D287" i="38"/>
  <c r="C283" i="36"/>
  <c r="D283" i="36"/>
  <c r="E283" i="36"/>
  <c r="A283" i="36"/>
  <c r="B284" i="36"/>
  <c r="G283" i="36"/>
  <c r="F283" i="36"/>
  <c r="E284" i="37"/>
  <c r="D284" i="37"/>
  <c r="B285" i="37"/>
  <c r="G284" i="37"/>
  <c r="C284" i="37"/>
  <c r="F284" i="37"/>
  <c r="A284" i="37"/>
  <c r="F287" i="38" l="1"/>
  <c r="G287" i="38"/>
  <c r="E288" i="38"/>
  <c r="C288" i="38"/>
  <c r="A288" i="38"/>
  <c r="D288" i="38"/>
  <c r="F288" i="38" s="1"/>
  <c r="B289" i="38"/>
  <c r="A284" i="36"/>
  <c r="C284" i="36"/>
  <c r="B285" i="36"/>
  <c r="G284" i="36"/>
  <c r="E284" i="36"/>
  <c r="D284" i="36"/>
  <c r="F284" i="36"/>
  <c r="B286" i="37"/>
  <c r="G285" i="37"/>
  <c r="E285" i="37"/>
  <c r="C285" i="37"/>
  <c r="A285" i="37"/>
  <c r="D285" i="37"/>
  <c r="F285" i="37"/>
  <c r="G288" i="38" l="1"/>
  <c r="C289" i="38" s="1"/>
  <c r="A289" i="38"/>
  <c r="E289" i="38"/>
  <c r="B290" i="38"/>
  <c r="D289" i="38"/>
  <c r="F285" i="36"/>
  <c r="A285" i="36"/>
  <c r="D285" i="36"/>
  <c r="E285" i="36"/>
  <c r="G285" i="36"/>
  <c r="C285" i="36"/>
  <c r="B286" i="36"/>
  <c r="C286" i="37"/>
  <c r="E286" i="37"/>
  <c r="A286" i="37"/>
  <c r="B287" i="37"/>
  <c r="G286" i="37"/>
  <c r="F286" i="37"/>
  <c r="D286" i="37"/>
  <c r="F289" i="38" l="1"/>
  <c r="E290" i="38"/>
  <c r="D290" i="38"/>
  <c r="A290" i="38"/>
  <c r="B291" i="38"/>
  <c r="G289" i="38"/>
  <c r="C290" i="38" s="1"/>
  <c r="F286" i="36"/>
  <c r="C286" i="36"/>
  <c r="A286" i="36"/>
  <c r="D286" i="36"/>
  <c r="G286" i="36"/>
  <c r="B287" i="36"/>
  <c r="E286" i="36"/>
  <c r="G287" i="37"/>
  <c r="E287" i="37"/>
  <c r="C287" i="37"/>
  <c r="B288" i="37"/>
  <c r="F287" i="37"/>
  <c r="D287" i="37"/>
  <c r="A287" i="37"/>
  <c r="G290" i="38" l="1"/>
  <c r="F290" i="38"/>
  <c r="B292" i="38"/>
  <c r="E291" i="38"/>
  <c r="D291" i="38"/>
  <c r="C291" i="38"/>
  <c r="A291" i="38"/>
  <c r="A288" i="37"/>
  <c r="G288" i="37"/>
  <c r="E288" i="37"/>
  <c r="F288" i="37"/>
  <c r="B289" i="37"/>
  <c r="C288" i="37"/>
  <c r="D288" i="37"/>
  <c r="D287" i="36"/>
  <c r="E287" i="36"/>
  <c r="F287" i="36"/>
  <c r="C287" i="36"/>
  <c r="B288" i="36"/>
  <c r="G287" i="36"/>
  <c r="A287" i="36"/>
  <c r="F291" i="38" l="1"/>
  <c r="G291" i="38"/>
  <c r="C292" i="38" s="1"/>
  <c r="D292" i="38"/>
  <c r="A292" i="38"/>
  <c r="B293" i="38"/>
  <c r="E292" i="38"/>
  <c r="B289" i="36"/>
  <c r="D288" i="36"/>
  <c r="C288" i="36"/>
  <c r="E288" i="36"/>
  <c r="A288" i="36"/>
  <c r="F288" i="36"/>
  <c r="G288" i="36"/>
  <c r="F289" i="37"/>
  <c r="E289" i="37"/>
  <c r="C289" i="37"/>
  <c r="A289" i="37"/>
  <c r="B290" i="37"/>
  <c r="D289" i="37"/>
  <c r="G289" i="37"/>
  <c r="G292" i="38" l="1"/>
  <c r="C293" i="38" s="1"/>
  <c r="F292" i="38"/>
  <c r="B294" i="38"/>
  <c r="D293" i="38"/>
  <c r="A293" i="38"/>
  <c r="E293" i="38"/>
  <c r="F290" i="37"/>
  <c r="B291" i="37"/>
  <c r="D290" i="37"/>
  <c r="C290" i="37"/>
  <c r="A290" i="37"/>
  <c r="G290" i="37"/>
  <c r="E290" i="37"/>
  <c r="B290" i="36"/>
  <c r="E289" i="36"/>
  <c r="G289" i="36"/>
  <c r="F289" i="36"/>
  <c r="D289" i="36"/>
  <c r="C289" i="36"/>
  <c r="A289" i="36"/>
  <c r="G293" i="38" l="1"/>
  <c r="C294" i="38" s="1"/>
  <c r="F293" i="38"/>
  <c r="A294" i="38"/>
  <c r="B295" i="38"/>
  <c r="E294" i="38"/>
  <c r="D294" i="38"/>
  <c r="G290" i="36"/>
  <c r="D290" i="36"/>
  <c r="E290" i="36"/>
  <c r="A290" i="36"/>
  <c r="F290" i="36"/>
  <c r="B291" i="36"/>
  <c r="C290" i="36"/>
  <c r="D291" i="37"/>
  <c r="C291" i="37"/>
  <c r="A291" i="37"/>
  <c r="F291" i="37"/>
  <c r="E291" i="37"/>
  <c r="G291" i="37"/>
  <c r="B292" i="37"/>
  <c r="G294" i="38" l="1"/>
  <c r="C295" i="38" s="1"/>
  <c r="F294" i="38"/>
  <c r="E295" i="38"/>
  <c r="D295" i="38"/>
  <c r="A295" i="38"/>
  <c r="B296" i="38"/>
  <c r="G291" i="36"/>
  <c r="E291" i="36"/>
  <c r="A291" i="36"/>
  <c r="F291" i="36"/>
  <c r="D291" i="36"/>
  <c r="B292" i="36"/>
  <c r="C291" i="36"/>
  <c r="B293" i="37"/>
  <c r="F292" i="37"/>
  <c r="D292" i="37"/>
  <c r="G292" i="37"/>
  <c r="E292" i="37"/>
  <c r="C292" i="37"/>
  <c r="A292" i="37"/>
  <c r="G295" i="38" l="1"/>
  <c r="C296" i="38" s="1"/>
  <c r="F295" i="38"/>
  <c r="B297" i="38"/>
  <c r="E296" i="38"/>
  <c r="D296" i="38"/>
  <c r="A296" i="38"/>
  <c r="A293" i="37"/>
  <c r="B294" i="37"/>
  <c r="F293" i="37"/>
  <c r="C293" i="37"/>
  <c r="E293" i="37"/>
  <c r="D293" i="37"/>
  <c r="G293" i="37"/>
  <c r="E292" i="36"/>
  <c r="D292" i="36"/>
  <c r="F292" i="36"/>
  <c r="C292" i="36"/>
  <c r="A292" i="36"/>
  <c r="B293" i="36"/>
  <c r="G292" i="36"/>
  <c r="F296" i="38" l="1"/>
  <c r="G296" i="38"/>
  <c r="E297" i="38"/>
  <c r="D297" i="38"/>
  <c r="C297" i="38"/>
  <c r="B298" i="38"/>
  <c r="A297" i="38"/>
  <c r="G294" i="37"/>
  <c r="F294" i="37"/>
  <c r="D294" i="37"/>
  <c r="A294" i="37"/>
  <c r="E294" i="37"/>
  <c r="B295" i="37"/>
  <c r="C294" i="37"/>
  <c r="E293" i="36"/>
  <c r="F293" i="36"/>
  <c r="C293" i="36"/>
  <c r="A293" i="36"/>
  <c r="G293" i="36"/>
  <c r="B294" i="36"/>
  <c r="D293" i="36"/>
  <c r="G297" i="38" l="1"/>
  <c r="C298" i="38" s="1"/>
  <c r="F297" i="38"/>
  <c r="B299" i="38"/>
  <c r="E298" i="38"/>
  <c r="D298" i="38"/>
  <c r="A298" i="38"/>
  <c r="E295" i="37"/>
  <c r="A295" i="37"/>
  <c r="B296" i="37"/>
  <c r="G295" i="37"/>
  <c r="F295" i="37"/>
  <c r="D295" i="37"/>
  <c r="C295" i="37"/>
  <c r="C294" i="36"/>
  <c r="E294" i="36"/>
  <c r="G294" i="36"/>
  <c r="B295" i="36"/>
  <c r="F294" i="36"/>
  <c r="D294" i="36"/>
  <c r="A294" i="36"/>
  <c r="F298" i="38" l="1"/>
  <c r="G298" i="38"/>
  <c r="C299" i="38" s="1"/>
  <c r="A299" i="38"/>
  <c r="B300" i="38"/>
  <c r="D299" i="38"/>
  <c r="E299" i="38"/>
  <c r="C295" i="36"/>
  <c r="F295" i="36"/>
  <c r="G295" i="36"/>
  <c r="D295" i="36"/>
  <c r="A295" i="36"/>
  <c r="B296" i="36"/>
  <c r="E295" i="36"/>
  <c r="E296" i="37"/>
  <c r="G296" i="37"/>
  <c r="D296" i="37"/>
  <c r="F296" i="37"/>
  <c r="B297" i="37"/>
  <c r="C296" i="37"/>
  <c r="A296" i="37"/>
  <c r="G299" i="38" l="1"/>
  <c r="F299" i="38"/>
  <c r="E300" i="38"/>
  <c r="C300" i="38"/>
  <c r="A300" i="38"/>
  <c r="D300" i="38"/>
  <c r="B301" i="38"/>
  <c r="C297" i="37"/>
  <c r="A297" i="37"/>
  <c r="B298" i="37"/>
  <c r="D297" i="37"/>
  <c r="F297" i="37"/>
  <c r="G297" i="37"/>
  <c r="E297" i="37"/>
  <c r="A296" i="36"/>
  <c r="E296" i="36"/>
  <c r="B297" i="36"/>
  <c r="G296" i="36"/>
  <c r="F296" i="36"/>
  <c r="D296" i="36"/>
  <c r="C296" i="36"/>
  <c r="F300" i="38" l="1"/>
  <c r="G300" i="38"/>
  <c r="C301" i="38" s="1"/>
  <c r="A301" i="38"/>
  <c r="E301" i="38"/>
  <c r="B302" i="38"/>
  <c r="D301" i="38"/>
  <c r="F297" i="36"/>
  <c r="A297" i="36"/>
  <c r="G297" i="36"/>
  <c r="D297" i="36"/>
  <c r="C297" i="36"/>
  <c r="B298" i="36"/>
  <c r="E297" i="36"/>
  <c r="C298" i="37"/>
  <c r="B299" i="37"/>
  <c r="G298" i="37"/>
  <c r="E298" i="37"/>
  <c r="F298" i="37"/>
  <c r="D298" i="37"/>
  <c r="A298" i="37"/>
  <c r="G301" i="38" l="1"/>
  <c r="F301" i="38"/>
  <c r="E302" i="38"/>
  <c r="D302" i="38"/>
  <c r="F302" i="38" s="1"/>
  <c r="C302" i="38"/>
  <c r="A302" i="38"/>
  <c r="B303" i="38"/>
  <c r="A299" i="37"/>
  <c r="B300" i="37"/>
  <c r="F299" i="37"/>
  <c r="C299" i="37"/>
  <c r="G299" i="37"/>
  <c r="E299" i="37"/>
  <c r="D299" i="37"/>
  <c r="F298" i="36"/>
  <c r="E298" i="36"/>
  <c r="C298" i="36"/>
  <c r="A298" i="36"/>
  <c r="B299" i="36"/>
  <c r="D298" i="36"/>
  <c r="G298" i="36"/>
  <c r="G302" i="38" l="1"/>
  <c r="C303" i="38" s="1"/>
  <c r="B304" i="38"/>
  <c r="E303" i="38"/>
  <c r="D303" i="38"/>
  <c r="A303" i="38"/>
  <c r="D299" i="36"/>
  <c r="G299" i="36"/>
  <c r="F299" i="36"/>
  <c r="C299" i="36"/>
  <c r="A299" i="36"/>
  <c r="B300" i="36"/>
  <c r="E299" i="36"/>
  <c r="F300" i="37"/>
  <c r="A300" i="37"/>
  <c r="B301" i="37"/>
  <c r="E300" i="37"/>
  <c r="C300" i="37"/>
  <c r="G300" i="37"/>
  <c r="D300" i="37"/>
  <c r="G303" i="38" l="1"/>
  <c r="F303" i="38"/>
  <c r="D304" i="38"/>
  <c r="C304" i="38"/>
  <c r="A304" i="38"/>
  <c r="B305" i="38"/>
  <c r="E304" i="38"/>
  <c r="F301" i="37"/>
  <c r="A301" i="37"/>
  <c r="G301" i="37"/>
  <c r="E301" i="37"/>
  <c r="D301" i="37"/>
  <c r="B302" i="37"/>
  <c r="C301" i="37"/>
  <c r="B301" i="36"/>
  <c r="D300" i="36"/>
  <c r="F300" i="36"/>
  <c r="G300" i="36"/>
  <c r="C300" i="36"/>
  <c r="A300" i="36"/>
  <c r="E300" i="36"/>
  <c r="F304" i="38" l="1"/>
  <c r="G304" i="38"/>
  <c r="C305" i="38" s="1"/>
  <c r="B306" i="38"/>
  <c r="D305" i="38"/>
  <c r="A305" i="38"/>
  <c r="E305" i="38"/>
  <c r="D302" i="37"/>
  <c r="B303" i="37"/>
  <c r="F302" i="37"/>
  <c r="C302" i="37"/>
  <c r="G302" i="37"/>
  <c r="A302" i="37"/>
  <c r="E302" i="37"/>
  <c r="B302" i="36"/>
  <c r="G301" i="36"/>
  <c r="C301" i="36"/>
  <c r="E301" i="36"/>
  <c r="F301" i="36"/>
  <c r="D301" i="36"/>
  <c r="A301" i="36"/>
  <c r="G305" i="38" l="1"/>
  <c r="C306" i="38" s="1"/>
  <c r="F305" i="38"/>
  <c r="A306" i="38"/>
  <c r="B307" i="38"/>
  <c r="D306" i="38"/>
  <c r="E306" i="38"/>
  <c r="G302" i="36"/>
  <c r="F302" i="36"/>
  <c r="D302" i="36"/>
  <c r="C302" i="36"/>
  <c r="B303" i="36"/>
  <c r="E302" i="36"/>
  <c r="A302" i="36"/>
  <c r="B304" i="37"/>
  <c r="D303" i="37"/>
  <c r="A303" i="37"/>
  <c r="E303" i="37"/>
  <c r="G303" i="37"/>
  <c r="F303" i="37"/>
  <c r="C303" i="37"/>
  <c r="F306" i="38" l="1"/>
  <c r="G306" i="38"/>
  <c r="C307" i="38" s="1"/>
  <c r="E307" i="38"/>
  <c r="D307" i="38"/>
  <c r="F307" i="38" s="1"/>
  <c r="A307" i="38"/>
  <c r="B308" i="38"/>
  <c r="G303" i="36"/>
  <c r="C303" i="36"/>
  <c r="A303" i="36"/>
  <c r="D303" i="36"/>
  <c r="B304" i="36"/>
  <c r="F303" i="36"/>
  <c r="E303" i="36"/>
  <c r="B305" i="37"/>
  <c r="F304" i="37"/>
  <c r="D304" i="37"/>
  <c r="G304" i="37"/>
  <c r="E304" i="37"/>
  <c r="C304" i="37"/>
  <c r="A304" i="37"/>
  <c r="G307" i="38" l="1"/>
  <c r="C308" i="38" s="1"/>
  <c r="B309" i="38"/>
  <c r="E308" i="38"/>
  <c r="D308" i="38"/>
  <c r="F308" i="38" s="1"/>
  <c r="A308" i="38"/>
  <c r="E304" i="36"/>
  <c r="G304" i="36"/>
  <c r="A304" i="36"/>
  <c r="F304" i="36"/>
  <c r="D304" i="36"/>
  <c r="C304" i="36"/>
  <c r="B305" i="36"/>
  <c r="G305" i="37"/>
  <c r="C305" i="37"/>
  <c r="A305" i="37"/>
  <c r="D305" i="37"/>
  <c r="F305" i="37"/>
  <c r="E305" i="37"/>
  <c r="B306" i="37"/>
  <c r="G308" i="38" l="1"/>
  <c r="E309" i="38"/>
  <c r="D309" i="38"/>
  <c r="F309" i="38" s="1"/>
  <c r="C309" i="38"/>
  <c r="G309" i="38" s="1"/>
  <c r="B310" i="38"/>
  <c r="A309" i="38"/>
  <c r="E305" i="36"/>
  <c r="F305" i="36"/>
  <c r="C305" i="36"/>
  <c r="A305" i="36"/>
  <c r="D305" i="36"/>
  <c r="G305" i="36"/>
  <c r="B306" i="36"/>
  <c r="G306" i="37"/>
  <c r="B307" i="37"/>
  <c r="F306" i="37"/>
  <c r="D306" i="37"/>
  <c r="C306" i="37"/>
  <c r="A306" i="37"/>
  <c r="E306" i="37"/>
  <c r="B311" i="38" l="1"/>
  <c r="E310" i="38"/>
  <c r="D310" i="38"/>
  <c r="F310" i="38" s="1"/>
  <c r="C310" i="38"/>
  <c r="A310" i="38"/>
  <c r="C306" i="36"/>
  <c r="G306" i="36"/>
  <c r="A306" i="36"/>
  <c r="B307" i="36"/>
  <c r="F306" i="36"/>
  <c r="E306" i="36"/>
  <c r="D306" i="36"/>
  <c r="E307" i="37"/>
  <c r="C307" i="37"/>
  <c r="B308" i="37"/>
  <c r="G307" i="37"/>
  <c r="F307" i="37"/>
  <c r="A307" i="37"/>
  <c r="D307" i="37"/>
  <c r="G310" i="38" l="1"/>
  <c r="C311" i="38" s="1"/>
  <c r="A311" i="38"/>
  <c r="B312" i="38"/>
  <c r="E311" i="38"/>
  <c r="D311" i="38"/>
  <c r="C307" i="36"/>
  <c r="B308" i="36"/>
  <c r="F307" i="36"/>
  <c r="D307" i="36"/>
  <c r="G307" i="36"/>
  <c r="E307" i="36"/>
  <c r="A307" i="36"/>
  <c r="E308" i="37"/>
  <c r="B309" i="37"/>
  <c r="G308" i="37"/>
  <c r="D308" i="37"/>
  <c r="A308" i="37"/>
  <c r="C308" i="37"/>
  <c r="F308" i="37"/>
  <c r="F311" i="38" l="1"/>
  <c r="G311" i="38"/>
  <c r="C312" i="38" s="1"/>
  <c r="E312" i="38"/>
  <c r="A312" i="38"/>
  <c r="B313" i="38"/>
  <c r="D312" i="38"/>
  <c r="C309" i="37"/>
  <c r="D309" i="37"/>
  <c r="F309" i="37"/>
  <c r="A309" i="37"/>
  <c r="G309" i="37"/>
  <c r="E309" i="37"/>
  <c r="B310" i="37"/>
  <c r="A308" i="36"/>
  <c r="G308" i="36"/>
  <c r="C308" i="36"/>
  <c r="E308" i="36"/>
  <c r="B309" i="36"/>
  <c r="F308" i="36"/>
  <c r="D308" i="36"/>
  <c r="G312" i="38" l="1"/>
  <c r="C313" i="38" s="1"/>
  <c r="F312" i="38"/>
  <c r="A313" i="38"/>
  <c r="E313" i="38"/>
  <c r="B314" i="38"/>
  <c r="D313" i="38"/>
  <c r="F309" i="36"/>
  <c r="A309" i="36"/>
  <c r="B310" i="36"/>
  <c r="G309" i="36"/>
  <c r="E309" i="36"/>
  <c r="D309" i="36"/>
  <c r="C309" i="36"/>
  <c r="C310" i="37"/>
  <c r="G310" i="37"/>
  <c r="E310" i="37"/>
  <c r="B311" i="37"/>
  <c r="F310" i="37"/>
  <c r="D310" i="37"/>
  <c r="A310" i="37"/>
  <c r="G313" i="38" l="1"/>
  <c r="C314" i="38" s="1"/>
  <c r="F313" i="38"/>
  <c r="E314" i="38"/>
  <c r="D314" i="38"/>
  <c r="F314" i="38" s="1"/>
  <c r="A314" i="38"/>
  <c r="B315" i="38"/>
  <c r="A311" i="37"/>
  <c r="D311" i="37"/>
  <c r="C311" i="37"/>
  <c r="B312" i="37"/>
  <c r="E311" i="37"/>
  <c r="G311" i="37"/>
  <c r="F311" i="37"/>
  <c r="F310" i="36"/>
  <c r="E310" i="36"/>
  <c r="C310" i="36"/>
  <c r="G310" i="36"/>
  <c r="D310" i="36"/>
  <c r="A310" i="36"/>
  <c r="B311" i="36"/>
  <c r="G314" i="38" l="1"/>
  <c r="C315" i="38" s="1"/>
  <c r="B316" i="38"/>
  <c r="E315" i="38"/>
  <c r="D315" i="38"/>
  <c r="A315" i="38"/>
  <c r="F312" i="37"/>
  <c r="A312" i="37"/>
  <c r="E312" i="37"/>
  <c r="D312" i="37"/>
  <c r="B313" i="37"/>
  <c r="G312" i="37"/>
  <c r="C312" i="37"/>
  <c r="D311" i="36"/>
  <c r="A311" i="36"/>
  <c r="B312" i="36"/>
  <c r="G311" i="36"/>
  <c r="C311" i="36"/>
  <c r="F311" i="36"/>
  <c r="E311" i="36"/>
  <c r="F315" i="38" l="1"/>
  <c r="G315" i="38"/>
  <c r="C316" i="38" s="1"/>
  <c r="D316" i="38"/>
  <c r="A316" i="38"/>
  <c r="B317" i="38"/>
  <c r="E316" i="38"/>
  <c r="F313" i="37"/>
  <c r="D313" i="37"/>
  <c r="C313" i="37"/>
  <c r="A313" i="37"/>
  <c r="B314" i="37"/>
  <c r="G313" i="37"/>
  <c r="E313" i="37"/>
  <c r="B313" i="36"/>
  <c r="D312" i="36"/>
  <c r="F312" i="36"/>
  <c r="C312" i="36"/>
  <c r="A312" i="36"/>
  <c r="G312" i="36"/>
  <c r="E312" i="36"/>
  <c r="F316" i="38" l="1"/>
  <c r="G316" i="38"/>
  <c r="C317" i="38" s="1"/>
  <c r="B318" i="38"/>
  <c r="D317" i="38"/>
  <c r="A317" i="38"/>
  <c r="E317" i="38"/>
  <c r="B314" i="36"/>
  <c r="A313" i="36"/>
  <c r="C313" i="36"/>
  <c r="G313" i="36"/>
  <c r="F313" i="36"/>
  <c r="E313" i="36"/>
  <c r="D313" i="36"/>
  <c r="D314" i="37"/>
  <c r="F314" i="37"/>
  <c r="B315" i="37"/>
  <c r="C314" i="37"/>
  <c r="A314" i="37"/>
  <c r="G314" i="37"/>
  <c r="E314" i="37"/>
  <c r="G317" i="38" l="1"/>
  <c r="C318" i="38" s="1"/>
  <c r="F317" i="38"/>
  <c r="A318" i="38"/>
  <c r="B319" i="38"/>
  <c r="E318" i="38"/>
  <c r="D318" i="38"/>
  <c r="F318" i="38" s="1"/>
  <c r="B316" i="37"/>
  <c r="D315" i="37"/>
  <c r="E315" i="37"/>
  <c r="C315" i="37"/>
  <c r="A315" i="37"/>
  <c r="G315" i="37"/>
  <c r="F315" i="37"/>
  <c r="G314" i="36"/>
  <c r="B315" i="36"/>
  <c r="C314" i="36"/>
  <c r="F314" i="36"/>
  <c r="E314" i="36"/>
  <c r="A314" i="36"/>
  <c r="D314" i="36"/>
  <c r="G318" i="38" l="1"/>
  <c r="C319" i="38" s="1"/>
  <c r="E319" i="38"/>
  <c r="D319" i="38"/>
  <c r="F319" i="38" s="1"/>
  <c r="A319" i="38"/>
  <c r="B320" i="38"/>
  <c r="G315" i="36"/>
  <c r="E315" i="36"/>
  <c r="C315" i="36"/>
  <c r="B316" i="36"/>
  <c r="F315" i="36"/>
  <c r="D315" i="36"/>
  <c r="A315" i="36"/>
  <c r="B317" i="37"/>
  <c r="F316" i="37"/>
  <c r="G316" i="37"/>
  <c r="E316" i="37"/>
  <c r="C316" i="37"/>
  <c r="D316" i="37"/>
  <c r="A316" i="37"/>
  <c r="G319" i="38" l="1"/>
  <c r="C320" i="38" s="1"/>
  <c r="B321" i="38"/>
  <c r="E320" i="38"/>
  <c r="D320" i="38"/>
  <c r="A320" i="38"/>
  <c r="G317" i="37"/>
  <c r="E317" i="37"/>
  <c r="D317" i="37"/>
  <c r="A317" i="37"/>
  <c r="F317" i="37"/>
  <c r="C317" i="37"/>
  <c r="B318" i="37"/>
  <c r="E316" i="36"/>
  <c r="B317" i="36"/>
  <c r="C316" i="36"/>
  <c r="A316" i="36"/>
  <c r="D316" i="36"/>
  <c r="G316" i="36"/>
  <c r="F316" i="36"/>
  <c r="G320" i="38" l="1"/>
  <c r="C321" i="38" s="1"/>
  <c r="F320" i="38"/>
  <c r="E321" i="38"/>
  <c r="D321" i="38"/>
  <c r="F321" i="38" s="1"/>
  <c r="B322" i="38"/>
  <c r="A321" i="38"/>
  <c r="E317" i="36"/>
  <c r="F317" i="36"/>
  <c r="C317" i="36"/>
  <c r="A317" i="36"/>
  <c r="B318" i="36"/>
  <c r="G317" i="36"/>
  <c r="D317" i="36"/>
  <c r="G318" i="37"/>
  <c r="B319" i="37"/>
  <c r="F318" i="37"/>
  <c r="E318" i="37"/>
  <c r="C318" i="37"/>
  <c r="D318" i="37"/>
  <c r="A318" i="37"/>
  <c r="G321" i="38" l="1"/>
  <c r="C322" i="38" s="1"/>
  <c r="B323" i="38"/>
  <c r="E322" i="38"/>
  <c r="D322" i="38"/>
  <c r="F322" i="38" s="1"/>
  <c r="A322" i="38"/>
  <c r="E319" i="37"/>
  <c r="C319" i="37"/>
  <c r="G319" i="37"/>
  <c r="F319" i="37"/>
  <c r="B320" i="37"/>
  <c r="D319" i="37"/>
  <c r="A319" i="37"/>
  <c r="C318" i="36"/>
  <c r="B319" i="36"/>
  <c r="D318" i="36"/>
  <c r="A318" i="36"/>
  <c r="F318" i="36"/>
  <c r="G318" i="36"/>
  <c r="E318" i="36"/>
  <c r="G322" i="38" l="1"/>
  <c r="C323" i="38"/>
  <c r="A323" i="38"/>
  <c r="B324" i="38"/>
  <c r="E323" i="38"/>
  <c r="G323" i="38" s="1"/>
  <c r="D323" i="38"/>
  <c r="F323" i="38" s="1"/>
  <c r="C319" i="36"/>
  <c r="B320" i="36"/>
  <c r="F319" i="36"/>
  <c r="E319" i="36"/>
  <c r="D319" i="36"/>
  <c r="G319" i="36"/>
  <c r="A319" i="36"/>
  <c r="E320" i="37"/>
  <c r="B321" i="37"/>
  <c r="F320" i="37"/>
  <c r="D320" i="37"/>
  <c r="C320" i="37"/>
  <c r="G320" i="37"/>
  <c r="A320" i="37"/>
  <c r="E324" i="38" l="1"/>
  <c r="C324" i="38"/>
  <c r="A324" i="38"/>
  <c r="D324" i="38"/>
  <c r="B325" i="38"/>
  <c r="C321" i="37"/>
  <c r="A321" i="37"/>
  <c r="G321" i="37"/>
  <c r="E321" i="37"/>
  <c r="F321" i="37"/>
  <c r="B322" i="37"/>
  <c r="D321" i="37"/>
  <c r="A320" i="36"/>
  <c r="D320" i="36"/>
  <c r="E320" i="36"/>
  <c r="B321" i="36"/>
  <c r="C320" i="36"/>
  <c r="G320" i="36"/>
  <c r="F320" i="36"/>
  <c r="G324" i="38" l="1"/>
  <c r="C325" i="38" s="1"/>
  <c r="F324" i="38"/>
  <c r="A325" i="38"/>
  <c r="E325" i="38"/>
  <c r="B326" i="38"/>
  <c r="D325" i="38"/>
  <c r="B323" i="37"/>
  <c r="F322" i="37"/>
  <c r="C322" i="37"/>
  <c r="A322" i="37"/>
  <c r="D322" i="37"/>
  <c r="G322" i="37"/>
  <c r="E322" i="37"/>
  <c r="F321" i="36"/>
  <c r="A321" i="36"/>
  <c r="C321" i="36"/>
  <c r="B322" i="36"/>
  <c r="E321" i="36"/>
  <c r="D321" i="36"/>
  <c r="G321" i="36"/>
  <c r="G325" i="38" l="1"/>
  <c r="C326" i="38" s="1"/>
  <c r="F325" i="38"/>
  <c r="E326" i="38"/>
  <c r="D326" i="38"/>
  <c r="A326" i="38"/>
  <c r="B327" i="38"/>
  <c r="F322" i="36"/>
  <c r="D322" i="36"/>
  <c r="E322" i="36"/>
  <c r="A322" i="36"/>
  <c r="B323" i="36"/>
  <c r="G322" i="36"/>
  <c r="C322" i="36"/>
  <c r="A323" i="37"/>
  <c r="G323" i="37"/>
  <c r="E323" i="37"/>
  <c r="B324" i="37"/>
  <c r="F323" i="37"/>
  <c r="D323" i="37"/>
  <c r="C323" i="37"/>
  <c r="G326" i="38" l="1"/>
  <c r="C327" i="38" s="1"/>
  <c r="G327" i="38" s="1"/>
  <c r="F326" i="38"/>
  <c r="B328" i="38"/>
  <c r="E327" i="38"/>
  <c r="D327" i="38"/>
  <c r="F327" i="38" s="1"/>
  <c r="A327" i="38"/>
  <c r="G324" i="37"/>
  <c r="F324" i="37"/>
  <c r="D324" i="37"/>
  <c r="A324" i="37"/>
  <c r="E324" i="37"/>
  <c r="C324" i="37"/>
  <c r="B325" i="37"/>
  <c r="C323" i="36"/>
  <c r="E323" i="36"/>
  <c r="D323" i="36"/>
  <c r="A323" i="36"/>
  <c r="F323" i="36"/>
  <c r="B324" i="36"/>
  <c r="G323" i="36"/>
  <c r="D328" i="38" l="1"/>
  <c r="C328" i="38"/>
  <c r="A328" i="38"/>
  <c r="B329" i="38"/>
  <c r="E328" i="38"/>
  <c r="B326" i="37"/>
  <c r="F325" i="37"/>
  <c r="G325" i="37"/>
  <c r="D325" i="37"/>
  <c r="A325" i="37"/>
  <c r="E325" i="37"/>
  <c r="C325" i="37"/>
  <c r="A324" i="36"/>
  <c r="F324" i="36"/>
  <c r="G324" i="36"/>
  <c r="B325" i="36"/>
  <c r="E324" i="36"/>
  <c r="D324" i="36"/>
  <c r="C324" i="36"/>
  <c r="F328" i="38" l="1"/>
  <c r="G328" i="38"/>
  <c r="C329" i="38" s="1"/>
  <c r="B330" i="38"/>
  <c r="D329" i="38"/>
  <c r="A329" i="38"/>
  <c r="E329" i="38"/>
  <c r="F325" i="36"/>
  <c r="A325" i="36"/>
  <c r="E325" i="36"/>
  <c r="B326" i="36"/>
  <c r="D325" i="36"/>
  <c r="G325" i="36"/>
  <c r="C325" i="36"/>
  <c r="E326" i="37"/>
  <c r="D326" i="37"/>
  <c r="B327" i="37"/>
  <c r="F326" i="37"/>
  <c r="A326" i="37"/>
  <c r="G326" i="37"/>
  <c r="C326" i="37"/>
  <c r="G329" i="38" l="1"/>
  <c r="C330" i="38" s="1"/>
  <c r="F329" i="38"/>
  <c r="A330" i="38"/>
  <c r="B331" i="38"/>
  <c r="E330" i="38"/>
  <c r="D330" i="38"/>
  <c r="B328" i="37"/>
  <c r="G327" i="37"/>
  <c r="D327" i="37"/>
  <c r="A327" i="37"/>
  <c r="F327" i="37"/>
  <c r="E327" i="37"/>
  <c r="C327" i="37"/>
  <c r="F326" i="36"/>
  <c r="G326" i="36"/>
  <c r="A326" i="36"/>
  <c r="C326" i="36"/>
  <c r="B327" i="36"/>
  <c r="E326" i="36"/>
  <c r="D326" i="36"/>
  <c r="G330" i="38" l="1"/>
  <c r="C331" i="38" s="1"/>
  <c r="F330" i="38"/>
  <c r="E331" i="38"/>
  <c r="D331" i="38"/>
  <c r="A331" i="38"/>
  <c r="B332" i="38"/>
  <c r="D327" i="36"/>
  <c r="F327" i="36"/>
  <c r="C327" i="36"/>
  <c r="G327" i="36"/>
  <c r="E327" i="36"/>
  <c r="B328" i="36"/>
  <c r="A327" i="36"/>
  <c r="C328" i="37"/>
  <c r="B329" i="37"/>
  <c r="F328" i="37"/>
  <c r="D328" i="37"/>
  <c r="A328" i="37"/>
  <c r="G328" i="37"/>
  <c r="E328" i="37"/>
  <c r="F331" i="38" l="1"/>
  <c r="G331" i="38"/>
  <c r="C332" i="38" s="1"/>
  <c r="B333" i="38"/>
  <c r="E332" i="38"/>
  <c r="D332" i="38"/>
  <c r="F332" i="38" s="1"/>
  <c r="A332" i="38"/>
  <c r="G329" i="37"/>
  <c r="E329" i="37"/>
  <c r="F329" i="37"/>
  <c r="D329" i="37"/>
  <c r="A329" i="37"/>
  <c r="C329" i="37"/>
  <c r="B330" i="37"/>
  <c r="B329" i="36"/>
  <c r="D328" i="36"/>
  <c r="G328" i="36"/>
  <c r="C328" i="36"/>
  <c r="E328" i="36"/>
  <c r="A328" i="36"/>
  <c r="F328" i="36"/>
  <c r="G332" i="38" l="1"/>
  <c r="E333" i="38"/>
  <c r="D333" i="38"/>
  <c r="F333" i="38" s="1"/>
  <c r="C333" i="38"/>
  <c r="B334" i="38"/>
  <c r="A333" i="38"/>
  <c r="B330" i="36"/>
  <c r="F329" i="36"/>
  <c r="G329" i="36"/>
  <c r="A329" i="36"/>
  <c r="E329" i="36"/>
  <c r="D329" i="36"/>
  <c r="C329" i="36"/>
  <c r="A330" i="37"/>
  <c r="G330" i="37"/>
  <c r="B331" i="37"/>
  <c r="C330" i="37"/>
  <c r="E330" i="37"/>
  <c r="D330" i="37"/>
  <c r="F330" i="37"/>
  <c r="G333" i="38" l="1"/>
  <c r="C334" i="38" s="1"/>
  <c r="B335" i="38"/>
  <c r="E334" i="38"/>
  <c r="D334" i="38"/>
  <c r="F334" i="38" s="1"/>
  <c r="A334" i="38"/>
  <c r="F331" i="37"/>
  <c r="E331" i="37"/>
  <c r="C331" i="37"/>
  <c r="B332" i="37"/>
  <c r="G331" i="37"/>
  <c r="D331" i="37"/>
  <c r="A331" i="37"/>
  <c r="G330" i="36"/>
  <c r="F330" i="36"/>
  <c r="B331" i="36"/>
  <c r="E330" i="36"/>
  <c r="C330" i="36"/>
  <c r="A330" i="36"/>
  <c r="D330" i="36"/>
  <c r="G334" i="38" l="1"/>
  <c r="C335" i="38" s="1"/>
  <c r="A335" i="38"/>
  <c r="B336" i="38"/>
  <c r="E335" i="38"/>
  <c r="D335" i="38"/>
  <c r="F335" i="38" s="1"/>
  <c r="G331" i="36"/>
  <c r="F331" i="36"/>
  <c r="A331" i="36"/>
  <c r="D331" i="36"/>
  <c r="E331" i="36"/>
  <c r="C331" i="36"/>
  <c r="B332" i="36"/>
  <c r="E332" i="37"/>
  <c r="C332" i="37"/>
  <c r="B333" i="37"/>
  <c r="D332" i="37"/>
  <c r="A332" i="37"/>
  <c r="G332" i="37"/>
  <c r="F332" i="37"/>
  <c r="G335" i="38" l="1"/>
  <c r="C336" i="38" s="1"/>
  <c r="E336" i="38"/>
  <c r="A336" i="38"/>
  <c r="D336" i="38"/>
  <c r="B337" i="38"/>
  <c r="D333" i="37"/>
  <c r="C333" i="37"/>
  <c r="A333" i="37"/>
  <c r="B334" i="37"/>
  <c r="G333" i="37"/>
  <c r="F333" i="37"/>
  <c r="E333" i="37"/>
  <c r="E332" i="36"/>
  <c r="C332" i="36"/>
  <c r="A332" i="36"/>
  <c r="D332" i="36"/>
  <c r="G332" i="36"/>
  <c r="F332" i="36"/>
  <c r="B333" i="36"/>
  <c r="G336" i="38" l="1"/>
  <c r="C337" i="38" s="1"/>
  <c r="F336" i="38"/>
  <c r="A337" i="38"/>
  <c r="E337" i="38"/>
  <c r="B338" i="38"/>
  <c r="D337" i="38"/>
  <c r="B335" i="37"/>
  <c r="F334" i="37"/>
  <c r="C334" i="37"/>
  <c r="G334" i="37"/>
  <c r="E334" i="37"/>
  <c r="D334" i="37"/>
  <c r="A334" i="37"/>
  <c r="E333" i="36"/>
  <c r="G333" i="36"/>
  <c r="A333" i="36"/>
  <c r="C333" i="36"/>
  <c r="F333" i="36"/>
  <c r="B334" i="36"/>
  <c r="D333" i="36"/>
  <c r="F337" i="38" l="1"/>
  <c r="G337" i="38"/>
  <c r="C338" i="38" s="1"/>
  <c r="E338" i="38"/>
  <c r="D338" i="38"/>
  <c r="A338" i="38"/>
  <c r="B339" i="38"/>
  <c r="C334" i="36"/>
  <c r="F334" i="36"/>
  <c r="G334" i="36"/>
  <c r="D334" i="36"/>
  <c r="A334" i="36"/>
  <c r="B335" i="36"/>
  <c r="E334" i="36"/>
  <c r="A335" i="37"/>
  <c r="G335" i="37"/>
  <c r="F335" i="37"/>
  <c r="E335" i="37"/>
  <c r="D335" i="37"/>
  <c r="C335" i="37"/>
  <c r="B336" i="37"/>
  <c r="F338" i="38" l="1"/>
  <c r="G338" i="38"/>
  <c r="C339" i="38" s="1"/>
  <c r="G339" i="38" s="1"/>
  <c r="B340" i="38"/>
  <c r="E339" i="38"/>
  <c r="D339" i="38"/>
  <c r="F339" i="38" s="1"/>
  <c r="A339" i="38"/>
  <c r="G336" i="37"/>
  <c r="F336" i="37"/>
  <c r="D336" i="37"/>
  <c r="A336" i="37"/>
  <c r="C336" i="37"/>
  <c r="B337" i="37"/>
  <c r="E336" i="37"/>
  <c r="C335" i="36"/>
  <c r="G335" i="36"/>
  <c r="A335" i="36"/>
  <c r="F335" i="36"/>
  <c r="B336" i="36"/>
  <c r="E335" i="36"/>
  <c r="D335" i="36"/>
  <c r="D340" i="38" l="1"/>
  <c r="C340" i="38"/>
  <c r="A340" i="38"/>
  <c r="B341" i="38"/>
  <c r="E340" i="38"/>
  <c r="G340" i="38" s="1"/>
  <c r="B338" i="37"/>
  <c r="F337" i="37"/>
  <c r="D337" i="37"/>
  <c r="C337" i="37"/>
  <c r="A337" i="37"/>
  <c r="G337" i="37"/>
  <c r="E337" i="37"/>
  <c r="A336" i="36"/>
  <c r="B337" i="36"/>
  <c r="F336" i="36"/>
  <c r="E336" i="36"/>
  <c r="D336" i="36"/>
  <c r="G336" i="36"/>
  <c r="C336" i="36"/>
  <c r="F340" i="38" l="1"/>
  <c r="B342" i="38"/>
  <c r="D341" i="38"/>
  <c r="C341" i="38"/>
  <c r="A341" i="38"/>
  <c r="E341" i="38"/>
  <c r="F337" i="36"/>
  <c r="A337" i="36"/>
  <c r="C337" i="36"/>
  <c r="G337" i="36"/>
  <c r="D337" i="36"/>
  <c r="E337" i="36"/>
  <c r="B338" i="36"/>
  <c r="E338" i="37"/>
  <c r="D338" i="37"/>
  <c r="B339" i="37"/>
  <c r="G338" i="37"/>
  <c r="C338" i="37"/>
  <c r="F338" i="37"/>
  <c r="A338" i="37"/>
  <c r="F341" i="38" l="1"/>
  <c r="G341" i="38"/>
  <c r="C342" i="38" s="1"/>
  <c r="A342" i="38"/>
  <c r="B343" i="38"/>
  <c r="D342" i="38"/>
  <c r="E342" i="38"/>
  <c r="F338" i="36"/>
  <c r="A338" i="36"/>
  <c r="B339" i="36"/>
  <c r="C338" i="36"/>
  <c r="G338" i="36"/>
  <c r="E338" i="36"/>
  <c r="D338" i="36"/>
  <c r="B340" i="37"/>
  <c r="G339" i="37"/>
  <c r="D339" i="37"/>
  <c r="F339" i="37"/>
  <c r="C339" i="37"/>
  <c r="A339" i="37"/>
  <c r="E339" i="37"/>
  <c r="F342" i="38" l="1"/>
  <c r="G342" i="38"/>
  <c r="C343" i="38" s="1"/>
  <c r="E343" i="38"/>
  <c r="D343" i="38"/>
  <c r="F343" i="38" s="1"/>
  <c r="A343" i="38"/>
  <c r="B344" i="38"/>
  <c r="C340" i="37"/>
  <c r="B341" i="37"/>
  <c r="A340" i="37"/>
  <c r="G340" i="37"/>
  <c r="D340" i="37"/>
  <c r="E340" i="37"/>
  <c r="F340" i="37"/>
  <c r="D339" i="36"/>
  <c r="F339" i="36"/>
  <c r="G339" i="36"/>
  <c r="E339" i="36"/>
  <c r="A339" i="36"/>
  <c r="C339" i="36"/>
  <c r="B340" i="36"/>
  <c r="G343" i="38" l="1"/>
  <c r="C344" i="38" s="1"/>
  <c r="B345" i="38"/>
  <c r="E344" i="38"/>
  <c r="D344" i="38"/>
  <c r="F344" i="38" s="1"/>
  <c r="A344" i="38"/>
  <c r="B341" i="36"/>
  <c r="D340" i="36"/>
  <c r="A340" i="36"/>
  <c r="F340" i="36"/>
  <c r="G340" i="36"/>
  <c r="C340" i="36"/>
  <c r="E340" i="36"/>
  <c r="G341" i="37"/>
  <c r="E341" i="37"/>
  <c r="B342" i="37"/>
  <c r="D341" i="37"/>
  <c r="C341" i="37"/>
  <c r="F341" i="37"/>
  <c r="A341" i="37"/>
  <c r="G344" i="38" l="1"/>
  <c r="E345" i="38"/>
  <c r="D345" i="38"/>
  <c r="C345" i="38"/>
  <c r="B346" i="38"/>
  <c r="A345" i="38"/>
  <c r="A342" i="37"/>
  <c r="G342" i="37"/>
  <c r="E342" i="37"/>
  <c r="D342" i="37"/>
  <c r="B343" i="37"/>
  <c r="C342" i="37"/>
  <c r="F342" i="37"/>
  <c r="B342" i="36"/>
  <c r="C341" i="36"/>
  <c r="D341" i="36"/>
  <c r="F341" i="36"/>
  <c r="G341" i="36"/>
  <c r="E341" i="36"/>
  <c r="A341" i="36"/>
  <c r="G345" i="38" l="1"/>
  <c r="F345" i="38"/>
  <c r="B347" i="38"/>
  <c r="E346" i="38"/>
  <c r="D346" i="38"/>
  <c r="C346" i="38"/>
  <c r="A346" i="38"/>
  <c r="G342" i="36"/>
  <c r="A342" i="36"/>
  <c r="B343" i="36"/>
  <c r="C342" i="36"/>
  <c r="F342" i="36"/>
  <c r="E342" i="36"/>
  <c r="D342" i="36"/>
  <c r="F343" i="37"/>
  <c r="E343" i="37"/>
  <c r="C343" i="37"/>
  <c r="B344" i="37"/>
  <c r="G343" i="37"/>
  <c r="D343" i="37"/>
  <c r="A343" i="37"/>
  <c r="G346" i="38" l="1"/>
  <c r="C347" i="38" s="1"/>
  <c r="F346" i="38"/>
  <c r="B348" i="38"/>
  <c r="D347" i="38"/>
  <c r="A347" i="38"/>
  <c r="E347" i="38"/>
  <c r="E344" i="37"/>
  <c r="B345" i="37"/>
  <c r="G344" i="37"/>
  <c r="D344" i="37"/>
  <c r="F344" i="37"/>
  <c r="C344" i="37"/>
  <c r="A344" i="37"/>
  <c r="G343" i="36"/>
  <c r="B344" i="36"/>
  <c r="C343" i="36"/>
  <c r="F343" i="36"/>
  <c r="D343" i="36"/>
  <c r="E343" i="36"/>
  <c r="A343" i="36"/>
  <c r="G347" i="38" l="1"/>
  <c r="C348" i="38" s="1"/>
  <c r="G348" i="38" s="1"/>
  <c r="F347" i="38"/>
  <c r="B349" i="38"/>
  <c r="E348" i="38"/>
  <c r="D348" i="38"/>
  <c r="F348" i="38" s="1"/>
  <c r="A348" i="38"/>
  <c r="E344" i="36"/>
  <c r="F344" i="36"/>
  <c r="B345" i="36"/>
  <c r="A344" i="36"/>
  <c r="G344" i="36"/>
  <c r="D344" i="36"/>
  <c r="C344" i="36"/>
  <c r="D345" i="37"/>
  <c r="C345" i="37"/>
  <c r="A345" i="37"/>
  <c r="F345" i="37"/>
  <c r="B346" i="37"/>
  <c r="G345" i="37"/>
  <c r="E345" i="37"/>
  <c r="E349" i="38" l="1"/>
  <c r="A349" i="38"/>
  <c r="D349" i="38"/>
  <c r="F349" i="38" s="1"/>
  <c r="C349" i="38"/>
  <c r="G349" i="38" s="1"/>
  <c r="B350" i="38"/>
  <c r="E345" i="36"/>
  <c r="B346" i="36"/>
  <c r="C345" i="36"/>
  <c r="F345" i="36"/>
  <c r="G345" i="36"/>
  <c r="D345" i="36"/>
  <c r="A345" i="36"/>
  <c r="B347" i="37"/>
  <c r="F346" i="37"/>
  <c r="C346" i="37"/>
  <c r="E346" i="37"/>
  <c r="G346" i="37"/>
  <c r="D346" i="37"/>
  <c r="A346" i="37"/>
  <c r="B351" i="38" l="1"/>
  <c r="E350" i="38"/>
  <c r="D350" i="38"/>
  <c r="C350" i="38"/>
  <c r="A350" i="38"/>
  <c r="A347" i="37"/>
  <c r="F347" i="37"/>
  <c r="E347" i="37"/>
  <c r="C347" i="37"/>
  <c r="G347" i="37"/>
  <c r="D347" i="37"/>
  <c r="B348" i="37"/>
  <c r="C346" i="36"/>
  <c r="F346" i="36"/>
  <c r="D346" i="36"/>
  <c r="E346" i="36"/>
  <c r="G346" i="36"/>
  <c r="A346" i="36"/>
  <c r="B347" i="36"/>
  <c r="F350" i="38" l="1"/>
  <c r="G350" i="38"/>
  <c r="C351" i="38" s="1"/>
  <c r="E351" i="38"/>
  <c r="D351" i="38"/>
  <c r="F351" i="38" s="1"/>
  <c r="A351" i="38"/>
  <c r="B352" i="38"/>
  <c r="G348" i="37"/>
  <c r="F348" i="37"/>
  <c r="D348" i="37"/>
  <c r="A348" i="37"/>
  <c r="B349" i="37"/>
  <c r="E348" i="37"/>
  <c r="C348" i="37"/>
  <c r="C347" i="36"/>
  <c r="D347" i="36"/>
  <c r="B348" i="36"/>
  <c r="A347" i="36"/>
  <c r="G347" i="36"/>
  <c r="F347" i="36"/>
  <c r="E347" i="36"/>
  <c r="G351" i="38" l="1"/>
  <c r="C352" i="38" s="1"/>
  <c r="D352" i="38"/>
  <c r="B353" i="38"/>
  <c r="E352" i="38"/>
  <c r="F352" i="38" s="1"/>
  <c r="A352" i="38"/>
  <c r="A348" i="36"/>
  <c r="C348" i="36"/>
  <c r="B349" i="36"/>
  <c r="F348" i="36"/>
  <c r="E348" i="36"/>
  <c r="G348" i="36"/>
  <c r="D348" i="36"/>
  <c r="B350" i="37"/>
  <c r="F349" i="37"/>
  <c r="E349" i="37"/>
  <c r="C349" i="37"/>
  <c r="G349" i="37"/>
  <c r="D349" i="37"/>
  <c r="A349" i="37"/>
  <c r="G352" i="38" l="1"/>
  <c r="C353" i="38" s="1"/>
  <c r="A353" i="38"/>
  <c r="B354" i="38"/>
  <c r="E353" i="38"/>
  <c r="D353" i="38"/>
  <c r="F353" i="38" s="1"/>
  <c r="E350" i="37"/>
  <c r="D350" i="37"/>
  <c r="C350" i="37"/>
  <c r="A350" i="37"/>
  <c r="B351" i="37"/>
  <c r="G350" i="37"/>
  <c r="F350" i="37"/>
  <c r="F349" i="36"/>
  <c r="A349" i="36"/>
  <c r="D349" i="36"/>
  <c r="E349" i="36"/>
  <c r="G349" i="36"/>
  <c r="B350" i="36"/>
  <c r="C349" i="36"/>
  <c r="G353" i="38" l="1"/>
  <c r="A354" i="38"/>
  <c r="B355" i="38"/>
  <c r="D354" i="38"/>
  <c r="E354" i="38"/>
  <c r="C354" i="38"/>
  <c r="B352" i="37"/>
  <c r="G351" i="37"/>
  <c r="D351" i="37"/>
  <c r="F351" i="37"/>
  <c r="C351" i="37"/>
  <c r="A351" i="37"/>
  <c r="E351" i="37"/>
  <c r="F350" i="36"/>
  <c r="C350" i="36"/>
  <c r="E350" i="36"/>
  <c r="G350" i="36"/>
  <c r="B351" i="36"/>
  <c r="D350" i="36"/>
  <c r="A350" i="36"/>
  <c r="G354" i="38" l="1"/>
  <c r="C355" i="38" s="1"/>
  <c r="F354" i="38"/>
  <c r="A355" i="38"/>
  <c r="B356" i="38"/>
  <c r="D355" i="38"/>
  <c r="E355" i="38"/>
  <c r="D351" i="36"/>
  <c r="E351" i="36"/>
  <c r="B352" i="36"/>
  <c r="F351" i="36"/>
  <c r="C351" i="36"/>
  <c r="G351" i="36"/>
  <c r="A351" i="36"/>
  <c r="C352" i="37"/>
  <c r="B353" i="37"/>
  <c r="G352" i="37"/>
  <c r="F352" i="37"/>
  <c r="D352" i="37"/>
  <c r="E352" i="37"/>
  <c r="A352" i="37"/>
  <c r="F355" i="38" l="1"/>
  <c r="G355" i="38"/>
  <c r="D356" i="38"/>
  <c r="C356" i="38"/>
  <c r="A356" i="38"/>
  <c r="B357" i="38"/>
  <c r="E356" i="38"/>
  <c r="G353" i="37"/>
  <c r="E353" i="37"/>
  <c r="C353" i="37"/>
  <c r="F353" i="37"/>
  <c r="D353" i="37"/>
  <c r="B354" i="37"/>
  <c r="A353" i="37"/>
  <c r="B353" i="36"/>
  <c r="D352" i="36"/>
  <c r="C352" i="36"/>
  <c r="A352" i="36"/>
  <c r="F352" i="36"/>
  <c r="G352" i="36"/>
  <c r="E352" i="36"/>
  <c r="G356" i="38" l="1"/>
  <c r="F356" i="38"/>
  <c r="B358" i="38"/>
  <c r="E357" i="38"/>
  <c r="D357" i="38"/>
  <c r="F357" i="38" s="1"/>
  <c r="C357" i="38"/>
  <c r="A357" i="38"/>
  <c r="B354" i="36"/>
  <c r="E353" i="36"/>
  <c r="A353" i="36"/>
  <c r="G353" i="36"/>
  <c r="F353" i="36"/>
  <c r="D353" i="36"/>
  <c r="C353" i="36"/>
  <c r="A354" i="37"/>
  <c r="G354" i="37"/>
  <c r="B355" i="37"/>
  <c r="F354" i="37"/>
  <c r="D354" i="37"/>
  <c r="E354" i="37"/>
  <c r="C354" i="37"/>
  <c r="G357" i="38" l="1"/>
  <c r="D358" i="38"/>
  <c r="E358" i="38"/>
  <c r="C358" i="38"/>
  <c r="A358" i="38"/>
  <c r="B359" i="38"/>
  <c r="F355" i="37"/>
  <c r="G355" i="37"/>
  <c r="E355" i="37"/>
  <c r="C355" i="37"/>
  <c r="D355" i="37"/>
  <c r="A355" i="37"/>
  <c r="B356" i="37"/>
  <c r="G354" i="36"/>
  <c r="D354" i="36"/>
  <c r="E354" i="36"/>
  <c r="B355" i="36"/>
  <c r="F354" i="36"/>
  <c r="C354" i="36"/>
  <c r="A354" i="36"/>
  <c r="G358" i="38" l="1"/>
  <c r="F358" i="38"/>
  <c r="C359" i="38"/>
  <c r="B360" i="38"/>
  <c r="E359" i="38"/>
  <c r="D359" i="38"/>
  <c r="A359" i="38"/>
  <c r="G355" i="36"/>
  <c r="E355" i="36"/>
  <c r="D355" i="36"/>
  <c r="F355" i="36"/>
  <c r="C355" i="36"/>
  <c r="A355" i="36"/>
  <c r="B356" i="36"/>
  <c r="F356" i="37"/>
  <c r="C356" i="37"/>
  <c r="B357" i="37"/>
  <c r="E356" i="37"/>
  <c r="A356" i="37"/>
  <c r="G356" i="37"/>
  <c r="D356" i="37"/>
  <c r="F359" i="38" l="1"/>
  <c r="G359" i="38"/>
  <c r="E360" i="38"/>
  <c r="D360" i="38"/>
  <c r="F360" i="38" s="1"/>
  <c r="A360" i="38"/>
  <c r="C360" i="38"/>
  <c r="B361" i="38"/>
  <c r="F357" i="37"/>
  <c r="D357" i="37"/>
  <c r="A357" i="37"/>
  <c r="G357" i="37"/>
  <c r="E357" i="37"/>
  <c r="C357" i="37"/>
  <c r="B358" i="37"/>
  <c r="E356" i="36"/>
  <c r="D356" i="36"/>
  <c r="G356" i="36"/>
  <c r="F356" i="36"/>
  <c r="C356" i="36"/>
  <c r="A356" i="36"/>
  <c r="B357" i="36"/>
  <c r="G360" i="38" l="1"/>
  <c r="E361" i="38"/>
  <c r="A361" i="38"/>
  <c r="B362" i="38"/>
  <c r="C361" i="38"/>
  <c r="D361" i="38"/>
  <c r="E357" i="36"/>
  <c r="F357" i="36"/>
  <c r="A357" i="36"/>
  <c r="B358" i="36"/>
  <c r="D357" i="36"/>
  <c r="C357" i="36"/>
  <c r="G357" i="36"/>
  <c r="D358" i="37"/>
  <c r="A358" i="37"/>
  <c r="B359" i="37"/>
  <c r="F358" i="37"/>
  <c r="E358" i="37"/>
  <c r="C358" i="37"/>
  <c r="G358" i="37"/>
  <c r="G361" i="38" l="1"/>
  <c r="F361" i="38"/>
  <c r="B363" i="38"/>
  <c r="E362" i="38"/>
  <c r="C362" i="38"/>
  <c r="A362" i="38"/>
  <c r="D362" i="38"/>
  <c r="B360" i="37"/>
  <c r="F359" i="37"/>
  <c r="D359" i="37"/>
  <c r="E359" i="37"/>
  <c r="C359" i="37"/>
  <c r="A359" i="37"/>
  <c r="G359" i="37"/>
  <c r="C358" i="36"/>
  <c r="E358" i="36"/>
  <c r="A358" i="36"/>
  <c r="F358" i="36"/>
  <c r="B359" i="36"/>
  <c r="G358" i="36"/>
  <c r="D358" i="36"/>
  <c r="G362" i="38" l="1"/>
  <c r="F362" i="38"/>
  <c r="C363" i="38"/>
  <c r="E363" i="38"/>
  <c r="G363" i="38" s="1"/>
  <c r="A363" i="38"/>
  <c r="B364" i="38"/>
  <c r="D363" i="38"/>
  <c r="C359" i="36"/>
  <c r="F359" i="36"/>
  <c r="D359" i="36"/>
  <c r="A359" i="36"/>
  <c r="E359" i="36"/>
  <c r="B360" i="36"/>
  <c r="G359" i="36"/>
  <c r="B361" i="37"/>
  <c r="G360" i="37"/>
  <c r="D360" i="37"/>
  <c r="F360" i="37"/>
  <c r="A360" i="37"/>
  <c r="E360" i="37"/>
  <c r="C360" i="37"/>
  <c r="F363" i="38" l="1"/>
  <c r="D364" i="38"/>
  <c r="B365" i="38"/>
  <c r="E364" i="38"/>
  <c r="C364" i="38"/>
  <c r="A364" i="38"/>
  <c r="A360" i="36"/>
  <c r="E360" i="36"/>
  <c r="D360" i="36"/>
  <c r="B361" i="36"/>
  <c r="F360" i="36"/>
  <c r="C360" i="36"/>
  <c r="G360" i="36"/>
  <c r="G361" i="37"/>
  <c r="D361" i="37"/>
  <c r="B362" i="37"/>
  <c r="E361" i="37"/>
  <c r="C361" i="37"/>
  <c r="F361" i="37"/>
  <c r="A361" i="37"/>
  <c r="F364" i="38" l="1"/>
  <c r="G364" i="38"/>
  <c r="C365" i="38" s="1"/>
  <c r="A365" i="38"/>
  <c r="B366" i="38"/>
  <c r="E365" i="38"/>
  <c r="D365" i="38"/>
  <c r="F361" i="36"/>
  <c r="A361" i="36"/>
  <c r="G361" i="36"/>
  <c r="D361" i="36"/>
  <c r="E361" i="36"/>
  <c r="C361" i="36"/>
  <c r="B362" i="36"/>
  <c r="B363" i="37"/>
  <c r="G362" i="37"/>
  <c r="E362" i="37"/>
  <c r="F362" i="37"/>
  <c r="C362" i="37"/>
  <c r="D362" i="37"/>
  <c r="A362" i="37"/>
  <c r="F365" i="38" l="1"/>
  <c r="G365" i="38"/>
  <c r="C366" i="38" s="1"/>
  <c r="E366" i="38"/>
  <c r="D366" i="38"/>
  <c r="F366" i="38" s="1"/>
  <c r="B367" i="38"/>
  <c r="A366" i="38"/>
  <c r="E363" i="37"/>
  <c r="G363" i="37"/>
  <c r="B364" i="37"/>
  <c r="F363" i="37"/>
  <c r="A363" i="37"/>
  <c r="D363" i="37"/>
  <c r="C363" i="37"/>
  <c r="F362" i="36"/>
  <c r="E362" i="36"/>
  <c r="C362" i="36"/>
  <c r="B363" i="36"/>
  <c r="A362" i="36"/>
  <c r="G362" i="36"/>
  <c r="D362" i="36"/>
  <c r="G366" i="38" l="1"/>
  <c r="A367" i="38"/>
  <c r="E367" i="38"/>
  <c r="D367" i="38"/>
  <c r="F367" i="38" s="1"/>
  <c r="C367" i="38"/>
  <c r="B368" i="38"/>
  <c r="G364" i="37"/>
  <c r="E364" i="37"/>
  <c r="C364" i="37"/>
  <c r="D364" i="37"/>
  <c r="A364" i="37"/>
  <c r="F364" i="37"/>
  <c r="B365" i="37"/>
  <c r="D363" i="36"/>
  <c r="G363" i="36"/>
  <c r="F363" i="36"/>
  <c r="E363" i="36"/>
  <c r="C363" i="36"/>
  <c r="A363" i="36"/>
  <c r="B364" i="36"/>
  <c r="G367" i="38" l="1"/>
  <c r="D368" i="38"/>
  <c r="B369" i="38"/>
  <c r="E368" i="38"/>
  <c r="C368" i="38"/>
  <c r="A368" i="38"/>
  <c r="C365" i="37"/>
  <c r="E365" i="37"/>
  <c r="G365" i="37"/>
  <c r="A365" i="37"/>
  <c r="B366" i="37"/>
  <c r="D365" i="37"/>
  <c r="F365" i="37"/>
  <c r="B365" i="36"/>
  <c r="D364" i="36"/>
  <c r="F364" i="36"/>
  <c r="C364" i="36"/>
  <c r="A364" i="36"/>
  <c r="E364" i="36"/>
  <c r="G364" i="36"/>
  <c r="G368" i="38" l="1"/>
  <c r="C369" i="38" s="1"/>
  <c r="F368" i="38"/>
  <c r="B370" i="38"/>
  <c r="E369" i="38"/>
  <c r="D369" i="38"/>
  <c r="F369" i="38" s="1"/>
  <c r="A369" i="38"/>
  <c r="B366" i="36"/>
  <c r="G365" i="36"/>
  <c r="A365" i="36"/>
  <c r="C365" i="36"/>
  <c r="F365" i="36"/>
  <c r="E365" i="36"/>
  <c r="D365" i="36"/>
  <c r="E366" i="37"/>
  <c r="C366" i="37"/>
  <c r="A366" i="37"/>
  <c r="B367" i="37"/>
  <c r="F366" i="37"/>
  <c r="D366" i="37"/>
  <c r="G366" i="37"/>
  <c r="G369" i="38" l="1"/>
  <c r="D370" i="38"/>
  <c r="A370" i="38"/>
  <c r="B371" i="38"/>
  <c r="E370" i="38"/>
  <c r="C370" i="38"/>
  <c r="A367" i="37"/>
  <c r="F367" i="37"/>
  <c r="C367" i="37"/>
  <c r="D367" i="37"/>
  <c r="B368" i="37"/>
  <c r="E367" i="37"/>
  <c r="G367" i="37"/>
  <c r="G366" i="36"/>
  <c r="F366" i="36"/>
  <c r="D366" i="36"/>
  <c r="A366" i="36"/>
  <c r="C366" i="36"/>
  <c r="E366" i="36"/>
  <c r="B367" i="36"/>
  <c r="G370" i="38" l="1"/>
  <c r="F370" i="38"/>
  <c r="C371" i="38"/>
  <c r="B372" i="38"/>
  <c r="D371" i="38"/>
  <c r="A371" i="38"/>
  <c r="E371" i="38"/>
  <c r="F368" i="37"/>
  <c r="C368" i="37"/>
  <c r="A368" i="37"/>
  <c r="G368" i="37"/>
  <c r="D368" i="37"/>
  <c r="E368" i="37"/>
  <c r="B369" i="37"/>
  <c r="G367" i="36"/>
  <c r="B368" i="36"/>
  <c r="F367" i="36"/>
  <c r="D367" i="36"/>
  <c r="C367" i="36"/>
  <c r="A367" i="36"/>
  <c r="E367" i="36"/>
  <c r="G371" i="38" l="1"/>
  <c r="F371" i="38"/>
  <c r="D372" i="38"/>
  <c r="C372" i="38"/>
  <c r="A372" i="38"/>
  <c r="B373" i="38"/>
  <c r="E372" i="38"/>
  <c r="E368" i="36"/>
  <c r="G368" i="36"/>
  <c r="D368" i="36"/>
  <c r="A368" i="36"/>
  <c r="C368" i="36"/>
  <c r="B369" i="36"/>
  <c r="F368" i="36"/>
  <c r="F369" i="37"/>
  <c r="D369" i="37"/>
  <c r="A369" i="37"/>
  <c r="B370" i="37"/>
  <c r="E369" i="37"/>
  <c r="G369" i="37"/>
  <c r="C369" i="37"/>
  <c r="G372" i="38" l="1"/>
  <c r="F372" i="38"/>
  <c r="E373" i="38"/>
  <c r="A373" i="38"/>
  <c r="B374" i="38"/>
  <c r="D373" i="38"/>
  <c r="F373" i="38" s="1"/>
  <c r="C373" i="38"/>
  <c r="G373" i="38" s="1"/>
  <c r="D370" i="37"/>
  <c r="A370" i="37"/>
  <c r="B371" i="37"/>
  <c r="F370" i="37"/>
  <c r="C370" i="37"/>
  <c r="G370" i="37"/>
  <c r="E370" i="37"/>
  <c r="E369" i="36"/>
  <c r="B370" i="36"/>
  <c r="C369" i="36"/>
  <c r="A369" i="36"/>
  <c r="D369" i="36"/>
  <c r="G369" i="36"/>
  <c r="F369" i="36"/>
  <c r="D374" i="38" l="1"/>
  <c r="E374" i="38"/>
  <c r="C374" i="38"/>
  <c r="G374" i="38" s="1"/>
  <c r="B375" i="38"/>
  <c r="A374" i="38"/>
  <c r="C370" i="36"/>
  <c r="G370" i="36"/>
  <c r="E370" i="36"/>
  <c r="A370" i="36"/>
  <c r="B371" i="36"/>
  <c r="F370" i="36"/>
  <c r="D370" i="36"/>
  <c r="B372" i="37"/>
  <c r="F371" i="37"/>
  <c r="D371" i="37"/>
  <c r="G371" i="37"/>
  <c r="E371" i="37"/>
  <c r="A371" i="37"/>
  <c r="C371" i="37"/>
  <c r="F374" i="38" l="1"/>
  <c r="C375" i="38"/>
  <c r="B376" i="38"/>
  <c r="E375" i="38"/>
  <c r="G375" i="38" s="1"/>
  <c r="D375" i="38"/>
  <c r="F375" i="38" s="1"/>
  <c r="A375" i="38"/>
  <c r="B373" i="37"/>
  <c r="G372" i="37"/>
  <c r="D372" i="37"/>
  <c r="E372" i="37"/>
  <c r="F372" i="37"/>
  <c r="C372" i="37"/>
  <c r="A372" i="37"/>
  <c r="C371" i="36"/>
  <c r="B372" i="36"/>
  <c r="F371" i="36"/>
  <c r="D371" i="36"/>
  <c r="A371" i="36"/>
  <c r="G371" i="36"/>
  <c r="E371" i="36"/>
  <c r="D376" i="38" l="1"/>
  <c r="B377" i="38"/>
  <c r="C376" i="38"/>
  <c r="G376" i="38" s="1"/>
  <c r="A376" i="38"/>
  <c r="E376" i="38"/>
  <c r="F376" i="38" s="1"/>
  <c r="A372" i="36"/>
  <c r="G372" i="36"/>
  <c r="E372" i="36"/>
  <c r="C372" i="36"/>
  <c r="D372" i="36"/>
  <c r="F372" i="36"/>
  <c r="B373" i="36"/>
  <c r="G373" i="37"/>
  <c r="D373" i="37"/>
  <c r="B374" i="37"/>
  <c r="C373" i="37"/>
  <c r="A373" i="37"/>
  <c r="F373" i="37"/>
  <c r="E373" i="37"/>
  <c r="A377" i="38" l="1"/>
  <c r="B378" i="38"/>
  <c r="C377" i="38"/>
  <c r="G377" i="38" s="1"/>
  <c r="D377" i="38"/>
  <c r="F377" i="38" s="1"/>
  <c r="E377" i="38"/>
  <c r="F373" i="36"/>
  <c r="A373" i="36"/>
  <c r="B374" i="36"/>
  <c r="D373" i="36"/>
  <c r="C373" i="36"/>
  <c r="G373" i="36"/>
  <c r="E373" i="36"/>
  <c r="B375" i="37"/>
  <c r="G374" i="37"/>
  <c r="E374" i="37"/>
  <c r="F374" i="37"/>
  <c r="D374" i="37"/>
  <c r="C374" i="37"/>
  <c r="A374" i="37"/>
  <c r="E378" i="38" l="1"/>
  <c r="G378" i="38" s="1"/>
  <c r="B379" i="38"/>
  <c r="D378" i="38"/>
  <c r="F378" i="38" s="1"/>
  <c r="C378" i="38"/>
  <c r="A378" i="38"/>
  <c r="E375" i="37"/>
  <c r="G375" i="37"/>
  <c r="B376" i="37"/>
  <c r="D375" i="37"/>
  <c r="C375" i="37"/>
  <c r="A375" i="37"/>
  <c r="F375" i="37"/>
  <c r="F374" i="36"/>
  <c r="E374" i="36"/>
  <c r="C374" i="36"/>
  <c r="A374" i="36"/>
  <c r="B375" i="36"/>
  <c r="G374" i="36"/>
  <c r="D374" i="36"/>
  <c r="E379" i="38" l="1"/>
  <c r="G379" i="38" s="1"/>
  <c r="A379" i="38"/>
  <c r="B380" i="38"/>
  <c r="D379" i="38"/>
  <c r="C379" i="38"/>
  <c r="D375" i="36"/>
  <c r="A375" i="36"/>
  <c r="B376" i="36"/>
  <c r="E375" i="36"/>
  <c r="F375" i="36"/>
  <c r="G375" i="36"/>
  <c r="C375" i="36"/>
  <c r="G376" i="37"/>
  <c r="E376" i="37"/>
  <c r="C376" i="37"/>
  <c r="A376" i="37"/>
  <c r="B377" i="37"/>
  <c r="D376" i="37"/>
  <c r="F376" i="37"/>
  <c r="F379" i="38" l="1"/>
  <c r="D380" i="38"/>
  <c r="F380" i="38" s="1"/>
  <c r="C380" i="38"/>
  <c r="A380" i="38"/>
  <c r="B381" i="38"/>
  <c r="E380" i="38"/>
  <c r="G380" i="38" s="1"/>
  <c r="B377" i="36"/>
  <c r="D376" i="36"/>
  <c r="F376" i="36"/>
  <c r="C376" i="36"/>
  <c r="A376" i="36"/>
  <c r="G376" i="36"/>
  <c r="E376" i="36"/>
  <c r="C377" i="37"/>
  <c r="E377" i="37"/>
  <c r="F377" i="37"/>
  <c r="A377" i="37"/>
  <c r="G377" i="37"/>
  <c r="B378" i="37"/>
  <c r="D377" i="37"/>
  <c r="B382" i="38" l="1"/>
  <c r="E381" i="38"/>
  <c r="C381" i="38"/>
  <c r="G381" i="38"/>
  <c r="F381" i="38"/>
  <c r="D381" i="38"/>
  <c r="A381" i="38"/>
  <c r="E378" i="37"/>
  <c r="C378" i="37"/>
  <c r="A378" i="37"/>
  <c r="B379" i="37"/>
  <c r="G378" i="37"/>
  <c r="D378" i="37"/>
  <c r="F378" i="37"/>
  <c r="B378" i="36"/>
  <c r="A377" i="36"/>
  <c r="D377" i="36"/>
  <c r="F377" i="36"/>
  <c r="E377" i="36"/>
  <c r="C377" i="36"/>
  <c r="G377" i="36"/>
  <c r="A382" i="38" l="1"/>
  <c r="B383" i="38"/>
  <c r="D382" i="38"/>
  <c r="F382" i="38" s="1"/>
  <c r="E382" i="38"/>
  <c r="C382" i="38"/>
  <c r="G382" i="38" s="1"/>
  <c r="G378" i="36"/>
  <c r="B379" i="36"/>
  <c r="F378" i="36"/>
  <c r="D378" i="36"/>
  <c r="C378" i="36"/>
  <c r="E378" i="36"/>
  <c r="A378" i="36"/>
  <c r="A379" i="37"/>
  <c r="F379" i="37"/>
  <c r="C379" i="37"/>
  <c r="G379" i="37"/>
  <c r="B380" i="37"/>
  <c r="E379" i="37"/>
  <c r="D379" i="37"/>
  <c r="F383" i="38" l="1"/>
  <c r="C383" i="38"/>
  <c r="G383" i="38" s="1"/>
  <c r="A383" i="38"/>
  <c r="B384" i="38"/>
  <c r="D383" i="38"/>
  <c r="E383" i="38"/>
  <c r="F380" i="37"/>
  <c r="C380" i="37"/>
  <c r="A380" i="37"/>
  <c r="E380" i="37"/>
  <c r="B381" i="37"/>
  <c r="D380" i="37"/>
  <c r="G380" i="37"/>
  <c r="G379" i="36"/>
  <c r="B380" i="36"/>
  <c r="F379" i="36"/>
  <c r="D379" i="36"/>
  <c r="A379" i="36"/>
  <c r="E379" i="36"/>
  <c r="C379" i="36"/>
  <c r="D384" i="38" l="1"/>
  <c r="F384" i="38" s="1"/>
  <c r="B385" i="38"/>
  <c r="E384" i="38"/>
  <c r="G384" i="38" s="1"/>
  <c r="A384" i="38"/>
  <c r="C384" i="38"/>
  <c r="F381" i="37"/>
  <c r="D381" i="37"/>
  <c r="A381" i="37"/>
  <c r="B382" i="37"/>
  <c r="G381" i="37"/>
  <c r="C381" i="37"/>
  <c r="E381" i="37"/>
  <c r="E380" i="36"/>
  <c r="B381" i="36"/>
  <c r="G380" i="36"/>
  <c r="D380" i="36"/>
  <c r="C380" i="36"/>
  <c r="F380" i="36"/>
  <c r="A380" i="36"/>
  <c r="E385" i="38" l="1"/>
  <c r="D385" i="38"/>
  <c r="A385" i="38"/>
  <c r="B386" i="38"/>
  <c r="F385" i="38"/>
  <c r="C385" i="38"/>
  <c r="G385" i="38" s="1"/>
  <c r="D382" i="37"/>
  <c r="A382" i="37"/>
  <c r="B383" i="37"/>
  <c r="F382" i="37"/>
  <c r="C382" i="37"/>
  <c r="G382" i="37"/>
  <c r="E382" i="37"/>
  <c r="E381" i="36"/>
  <c r="F381" i="36"/>
  <c r="B382" i="36"/>
  <c r="C381" i="36"/>
  <c r="D381" i="36"/>
  <c r="A381" i="36"/>
  <c r="G381" i="36"/>
  <c r="B387" i="38" l="1"/>
  <c r="E386" i="38"/>
  <c r="D386" i="38"/>
  <c r="F386" i="38" s="1"/>
  <c r="C386" i="38"/>
  <c r="G386" i="38" s="1"/>
  <c r="A386" i="38"/>
  <c r="B384" i="37"/>
  <c r="F383" i="37"/>
  <c r="D383" i="37"/>
  <c r="E383" i="37"/>
  <c r="G383" i="37"/>
  <c r="A383" i="37"/>
  <c r="C383" i="37"/>
  <c r="C382" i="36"/>
  <c r="B383" i="36"/>
  <c r="G382" i="36"/>
  <c r="E382" i="36"/>
  <c r="D382" i="36"/>
  <c r="A382" i="36"/>
  <c r="F382" i="36"/>
  <c r="C387" i="38" l="1"/>
  <c r="B388" i="38"/>
  <c r="E387" i="38"/>
  <c r="G387" i="38" s="1"/>
  <c r="D387" i="38"/>
  <c r="A387" i="38"/>
  <c r="C383" i="36"/>
  <c r="E383" i="36"/>
  <c r="F383" i="36"/>
  <c r="A383" i="36"/>
  <c r="G383" i="36"/>
  <c r="D383" i="36"/>
  <c r="B384" i="36"/>
  <c r="B385" i="37"/>
  <c r="G384" i="37"/>
  <c r="D384" i="37"/>
  <c r="F384" i="37"/>
  <c r="C384" i="37"/>
  <c r="A384" i="37"/>
  <c r="E384" i="37"/>
  <c r="F387" i="38" l="1"/>
  <c r="D388" i="38"/>
  <c r="F388" i="38" s="1"/>
  <c r="C388" i="38"/>
  <c r="G388" i="38" s="1"/>
  <c r="B389" i="38"/>
  <c r="E388" i="38"/>
  <c r="A388" i="38"/>
  <c r="G385" i="37"/>
  <c r="D385" i="37"/>
  <c r="B386" i="37"/>
  <c r="A385" i="37"/>
  <c r="F385" i="37"/>
  <c r="C385" i="37"/>
  <c r="E385" i="37"/>
  <c r="A384" i="36"/>
  <c r="G384" i="36"/>
  <c r="E384" i="36"/>
  <c r="D384" i="36"/>
  <c r="F384" i="36"/>
  <c r="B385" i="36"/>
  <c r="C384" i="36"/>
  <c r="A389" i="38" l="1"/>
  <c r="B390" i="38"/>
  <c r="E389" i="38"/>
  <c r="C389" i="38"/>
  <c r="G389" i="38" s="1"/>
  <c r="D389" i="38"/>
  <c r="F389" i="38" s="1"/>
  <c r="B387" i="37"/>
  <c r="G386" i="37"/>
  <c r="E386" i="37"/>
  <c r="D386" i="37"/>
  <c r="A386" i="37"/>
  <c r="F386" i="37"/>
  <c r="C386" i="37"/>
  <c r="F385" i="36"/>
  <c r="A385" i="36"/>
  <c r="C385" i="36"/>
  <c r="G385" i="36"/>
  <c r="E385" i="36"/>
  <c r="B386" i="36"/>
  <c r="D385" i="36"/>
  <c r="E390" i="38" l="1"/>
  <c r="A390" i="38"/>
  <c r="B391" i="38"/>
  <c r="D390" i="38"/>
  <c r="F390" i="38" s="1"/>
  <c r="C390" i="38"/>
  <c r="G390" i="38" s="1"/>
  <c r="F386" i="36"/>
  <c r="E386" i="36"/>
  <c r="D386" i="36"/>
  <c r="C386" i="36"/>
  <c r="G386" i="36"/>
  <c r="A386" i="36"/>
  <c r="B387" i="36"/>
  <c r="E387" i="37"/>
  <c r="G387" i="37"/>
  <c r="F387" i="37"/>
  <c r="C387" i="37"/>
  <c r="B388" i="37"/>
  <c r="D387" i="37"/>
  <c r="A387" i="37"/>
  <c r="E391" i="38" l="1"/>
  <c r="C391" i="38"/>
  <c r="G391" i="38" s="1"/>
  <c r="A391" i="38"/>
  <c r="D391" i="38"/>
  <c r="F391" i="38" s="1"/>
  <c r="B392" i="38"/>
  <c r="G388" i="37"/>
  <c r="E388" i="37"/>
  <c r="C388" i="37"/>
  <c r="A388" i="37"/>
  <c r="B389" i="37"/>
  <c r="F388" i="37"/>
  <c r="D388" i="37"/>
  <c r="D387" i="36"/>
  <c r="C387" i="36"/>
  <c r="A387" i="36"/>
  <c r="G387" i="36"/>
  <c r="E387" i="36"/>
  <c r="B388" i="36"/>
  <c r="F387" i="36"/>
  <c r="D392" i="38" l="1"/>
  <c r="F392" i="38" s="1"/>
  <c r="C392" i="38"/>
  <c r="G392" i="38" s="1"/>
  <c r="B393" i="38"/>
  <c r="E392" i="38"/>
  <c r="A392" i="38"/>
  <c r="C389" i="37"/>
  <c r="E389" i="37"/>
  <c r="B390" i="37"/>
  <c r="D389" i="37"/>
  <c r="G389" i="37"/>
  <c r="F389" i="37"/>
  <c r="A389" i="37"/>
  <c r="B389" i="36"/>
  <c r="D388" i="36"/>
  <c r="F388" i="36"/>
  <c r="E388" i="36"/>
  <c r="G388" i="36"/>
  <c r="C388" i="36"/>
  <c r="A388" i="36"/>
  <c r="B394" i="38" l="1"/>
  <c r="E393" i="38"/>
  <c r="D393" i="38"/>
  <c r="F393" i="38" s="1"/>
  <c r="C393" i="38"/>
  <c r="G393" i="38" s="1"/>
  <c r="A393" i="38"/>
  <c r="B390" i="36"/>
  <c r="D389" i="36"/>
  <c r="A389" i="36"/>
  <c r="F389" i="36"/>
  <c r="G389" i="36"/>
  <c r="E389" i="36"/>
  <c r="C389" i="36"/>
  <c r="E390" i="37"/>
  <c r="C390" i="37"/>
  <c r="A390" i="37"/>
  <c r="G390" i="37"/>
  <c r="F390" i="37"/>
  <c r="D390" i="37"/>
  <c r="B391" i="37"/>
  <c r="A394" i="38" l="1"/>
  <c r="B395" i="38"/>
  <c r="D394" i="38"/>
  <c r="F394" i="38" s="1"/>
  <c r="G394" i="38"/>
  <c r="E394" i="38"/>
  <c r="C394" i="38"/>
  <c r="A391" i="37"/>
  <c r="F391" i="37"/>
  <c r="C391" i="37"/>
  <c r="D391" i="37"/>
  <c r="G391" i="37"/>
  <c r="B392" i="37"/>
  <c r="E391" i="37"/>
  <c r="G390" i="36"/>
  <c r="B391" i="36"/>
  <c r="F390" i="36"/>
  <c r="E390" i="36"/>
  <c r="C390" i="36"/>
  <c r="D390" i="36"/>
  <c r="A390" i="36"/>
  <c r="C395" i="38" l="1"/>
  <c r="G395" i="38" s="1"/>
  <c r="A395" i="38"/>
  <c r="B396" i="38"/>
  <c r="E395" i="38"/>
  <c r="D395" i="38"/>
  <c r="F395" i="38" s="1"/>
  <c r="F392" i="37"/>
  <c r="C392" i="37"/>
  <c r="A392" i="37"/>
  <c r="B393" i="37"/>
  <c r="D392" i="37"/>
  <c r="G392" i="37"/>
  <c r="E392" i="37"/>
  <c r="G391" i="36"/>
  <c r="D391" i="36"/>
  <c r="A391" i="36"/>
  <c r="C391" i="36"/>
  <c r="F391" i="36"/>
  <c r="B392" i="36"/>
  <c r="E391" i="36"/>
  <c r="D396" i="38" l="1"/>
  <c r="F396" i="38" s="1"/>
  <c r="B397" i="38"/>
  <c r="C396" i="38"/>
  <c r="G396" i="38" s="1"/>
  <c r="E396" i="38"/>
  <c r="A396" i="38"/>
  <c r="F393" i="37"/>
  <c r="D393" i="37"/>
  <c r="A393" i="37"/>
  <c r="G393" i="37"/>
  <c r="E393" i="37"/>
  <c r="B394" i="37"/>
  <c r="C393" i="37"/>
  <c r="E392" i="36"/>
  <c r="B393" i="36"/>
  <c r="G392" i="36"/>
  <c r="F392" i="36"/>
  <c r="D392" i="36"/>
  <c r="A392" i="36"/>
  <c r="C392" i="36"/>
  <c r="E397" i="38" l="1"/>
  <c r="D397" i="38"/>
  <c r="A397" i="38"/>
  <c r="B398" i="38"/>
  <c r="F397" i="38"/>
  <c r="C397" i="38"/>
  <c r="G397" i="38" s="1"/>
  <c r="E393" i="36"/>
  <c r="D393" i="36"/>
  <c r="B394" i="36"/>
  <c r="F393" i="36"/>
  <c r="C393" i="36"/>
  <c r="G393" i="36"/>
  <c r="A393" i="36"/>
  <c r="D394" i="37"/>
  <c r="A394" i="37"/>
  <c r="B395" i="37"/>
  <c r="F394" i="37"/>
  <c r="G394" i="37"/>
  <c r="E394" i="37"/>
  <c r="C394" i="37"/>
  <c r="B399" i="38" l="1"/>
  <c r="E398" i="38"/>
  <c r="D398" i="38"/>
  <c r="F398" i="38" s="1"/>
  <c r="G398" i="38"/>
  <c r="A398" i="38"/>
  <c r="C398" i="38"/>
  <c r="B396" i="37"/>
  <c r="F395" i="37"/>
  <c r="D395" i="37"/>
  <c r="C395" i="37"/>
  <c r="A395" i="37"/>
  <c r="G395" i="37"/>
  <c r="E395" i="37"/>
  <c r="C394" i="36"/>
  <c r="B395" i="36"/>
  <c r="G394" i="36"/>
  <c r="F394" i="36"/>
  <c r="A394" i="36"/>
  <c r="E394" i="36"/>
  <c r="D394" i="36"/>
  <c r="C399" i="38" l="1"/>
  <c r="B400" i="38"/>
  <c r="E399" i="38"/>
  <c r="G399" i="38" s="1"/>
  <c r="D399" i="38"/>
  <c r="F399" i="38" s="1"/>
  <c r="A399" i="38"/>
  <c r="C395" i="36"/>
  <c r="E395" i="36"/>
  <c r="G395" i="36"/>
  <c r="A395" i="36"/>
  <c r="B396" i="36"/>
  <c r="F395" i="36"/>
  <c r="D395" i="36"/>
  <c r="B397" i="37"/>
  <c r="G396" i="37"/>
  <c r="D396" i="37"/>
  <c r="F396" i="37"/>
  <c r="E396" i="37"/>
  <c r="A396" i="37"/>
  <c r="C396" i="37"/>
  <c r="D400" i="38" l="1"/>
  <c r="F400" i="38" s="1"/>
  <c r="C400" i="38"/>
  <c r="G400" i="38" s="1"/>
  <c r="B401" i="38"/>
  <c r="E400" i="38"/>
  <c r="A400" i="38"/>
  <c r="A396" i="36"/>
  <c r="G396" i="36"/>
  <c r="F396" i="36"/>
  <c r="B397" i="36"/>
  <c r="E396" i="36"/>
  <c r="D396" i="36"/>
  <c r="C396" i="36"/>
  <c r="G397" i="37"/>
  <c r="D397" i="37"/>
  <c r="B398" i="37"/>
  <c r="E397" i="37"/>
  <c r="C397" i="37"/>
  <c r="A397" i="37"/>
  <c r="F397" i="37"/>
  <c r="A401" i="38" l="1"/>
  <c r="B402" i="38"/>
  <c r="E401" i="38"/>
  <c r="C401" i="38"/>
  <c r="G401" i="38" s="1"/>
  <c r="D401" i="38"/>
  <c r="F401" i="38" s="1"/>
  <c r="B399" i="37"/>
  <c r="G398" i="37"/>
  <c r="E398" i="37"/>
  <c r="C398" i="37"/>
  <c r="F398" i="37"/>
  <c r="A398" i="37"/>
  <c r="D398" i="37"/>
  <c r="F397" i="36"/>
  <c r="A397" i="36"/>
  <c r="E397" i="36"/>
  <c r="C397" i="36"/>
  <c r="D397" i="36"/>
  <c r="B398" i="36"/>
  <c r="G397" i="36"/>
  <c r="E402" i="38" l="1"/>
  <c r="A402" i="38"/>
  <c r="B403" i="38"/>
  <c r="G402" i="38"/>
  <c r="C402" i="38"/>
  <c r="D402" i="38"/>
  <c r="F402" i="38" s="1"/>
  <c r="F398" i="36"/>
  <c r="G398" i="36"/>
  <c r="E398" i="36"/>
  <c r="C398" i="36"/>
  <c r="A398" i="36"/>
  <c r="B399" i="36"/>
  <c r="D398" i="36"/>
  <c r="E399" i="37"/>
  <c r="G399" i="37"/>
  <c r="F399" i="37"/>
  <c r="D399" i="37"/>
  <c r="A399" i="37"/>
  <c r="C399" i="37"/>
  <c r="B400" i="37"/>
  <c r="E403" i="38" l="1"/>
  <c r="F403" i="38" s="1"/>
  <c r="C403" i="38"/>
  <c r="G403" i="38" s="1"/>
  <c r="A403" i="38"/>
  <c r="D403" i="38"/>
  <c r="B404" i="38"/>
  <c r="D399" i="36"/>
  <c r="F399" i="36"/>
  <c r="C399" i="36"/>
  <c r="A399" i="36"/>
  <c r="B400" i="36"/>
  <c r="G399" i="36"/>
  <c r="E399" i="36"/>
  <c r="G400" i="37"/>
  <c r="E400" i="37"/>
  <c r="C400" i="37"/>
  <c r="B401" i="37"/>
  <c r="F400" i="37"/>
  <c r="D400" i="37"/>
  <c r="A400" i="37"/>
  <c r="D404" i="38" l="1"/>
  <c r="C404" i="38"/>
  <c r="G404" i="38" s="1"/>
  <c r="F404" i="38"/>
  <c r="A404" i="38"/>
  <c r="B405" i="38"/>
  <c r="E404" i="38"/>
  <c r="C401" i="37"/>
  <c r="E401" i="37"/>
  <c r="G401" i="37"/>
  <c r="F401" i="37"/>
  <c r="A401" i="37"/>
  <c r="B402" i="37"/>
  <c r="D401" i="37"/>
  <c r="B401" i="36"/>
  <c r="D400" i="36"/>
  <c r="G400" i="36"/>
  <c r="F400" i="36"/>
  <c r="E400" i="36"/>
  <c r="A400" i="36"/>
  <c r="C400" i="36"/>
  <c r="B406" i="38" l="1"/>
  <c r="E405" i="38"/>
  <c r="D405" i="38"/>
  <c r="C405" i="38"/>
  <c r="A405" i="38"/>
  <c r="G405" i="38"/>
  <c r="F405" i="38"/>
  <c r="B402" i="36"/>
  <c r="F401" i="36"/>
  <c r="D401" i="36"/>
  <c r="A401" i="36"/>
  <c r="E401" i="36"/>
  <c r="G401" i="36"/>
  <c r="C401" i="36"/>
  <c r="E402" i="37"/>
  <c r="C402" i="37"/>
  <c r="A402" i="37"/>
  <c r="F402" i="37"/>
  <c r="D402" i="37"/>
  <c r="G402" i="37"/>
  <c r="B403" i="37"/>
  <c r="A406" i="38" l="1"/>
  <c r="B407" i="38"/>
  <c r="D406" i="38"/>
  <c r="F406" i="38" s="1"/>
  <c r="G406" i="38"/>
  <c r="C406" i="38"/>
  <c r="E406" i="38"/>
  <c r="A403" i="37"/>
  <c r="F403" i="37"/>
  <c r="C403" i="37"/>
  <c r="B404" i="37"/>
  <c r="E403" i="37"/>
  <c r="D403" i="37"/>
  <c r="G403" i="37"/>
  <c r="G402" i="36"/>
  <c r="B403" i="36"/>
  <c r="A402" i="36"/>
  <c r="C402" i="36"/>
  <c r="E402" i="36"/>
  <c r="F402" i="36"/>
  <c r="D402" i="36"/>
  <c r="F407" i="38" l="1"/>
  <c r="C407" i="38"/>
  <c r="G407" i="38" s="1"/>
  <c r="A407" i="38"/>
  <c r="B408" i="38"/>
  <c r="E407" i="38"/>
  <c r="D407" i="38"/>
  <c r="F404" i="37"/>
  <c r="C404" i="37"/>
  <c r="A404" i="37"/>
  <c r="G404" i="37"/>
  <c r="D404" i="37"/>
  <c r="B405" i="37"/>
  <c r="E404" i="37"/>
  <c r="G403" i="36"/>
  <c r="F403" i="36"/>
  <c r="D403" i="36"/>
  <c r="A403" i="36"/>
  <c r="C403" i="36"/>
  <c r="E403" i="36"/>
  <c r="B404" i="36"/>
  <c r="D408" i="38" l="1"/>
  <c r="F408" i="38" s="1"/>
  <c r="A408" i="38"/>
  <c r="E408" i="38"/>
  <c r="G408" i="38" s="1"/>
  <c r="B409" i="38"/>
  <c r="C408" i="38"/>
  <c r="F405" i="37"/>
  <c r="D405" i="37"/>
  <c r="A405" i="37"/>
  <c r="E405" i="37"/>
  <c r="C405" i="37"/>
  <c r="B406" i="37"/>
  <c r="G405" i="37"/>
  <c r="E404" i="36"/>
  <c r="B405" i="36"/>
  <c r="G404" i="36"/>
  <c r="D404" i="36"/>
  <c r="C404" i="36"/>
  <c r="F404" i="36"/>
  <c r="A404" i="36"/>
  <c r="E409" i="38" l="1"/>
  <c r="D409" i="38"/>
  <c r="F409" i="38" s="1"/>
  <c r="A409" i="38"/>
  <c r="B410" i="38"/>
  <c r="G409" i="38"/>
  <c r="C409" i="38"/>
  <c r="D406" i="37"/>
  <c r="A406" i="37"/>
  <c r="B407" i="37"/>
  <c r="F406" i="37"/>
  <c r="G406" i="37"/>
  <c r="C406" i="37"/>
  <c r="E406" i="37"/>
  <c r="E405" i="36"/>
  <c r="G405" i="36"/>
  <c r="D405" i="36"/>
  <c r="A405" i="36"/>
  <c r="C405" i="36"/>
  <c r="B406" i="36"/>
  <c r="F405" i="36"/>
  <c r="B411" i="38" l="1"/>
  <c r="E410" i="38"/>
  <c r="D410" i="38"/>
  <c r="F410" i="38" s="1"/>
  <c r="C410" i="38"/>
  <c r="G410" i="38" s="1"/>
  <c r="A410" i="38"/>
  <c r="B408" i="37"/>
  <c r="F407" i="37"/>
  <c r="D407" i="37"/>
  <c r="G407" i="37"/>
  <c r="A407" i="37"/>
  <c r="E407" i="37"/>
  <c r="C407" i="37"/>
  <c r="C406" i="36"/>
  <c r="B407" i="36"/>
  <c r="D406" i="36"/>
  <c r="A406" i="36"/>
  <c r="G406" i="36"/>
  <c r="F406" i="36"/>
  <c r="E406" i="36"/>
  <c r="C411" i="38" l="1"/>
  <c r="B412" i="38"/>
  <c r="E411" i="38"/>
  <c r="G411" i="38" s="1"/>
  <c r="D411" i="38"/>
  <c r="F411" i="38" s="1"/>
  <c r="A411" i="38"/>
  <c r="C407" i="36"/>
  <c r="G407" i="36"/>
  <c r="E407" i="36"/>
  <c r="A407" i="36"/>
  <c r="B408" i="36"/>
  <c r="F407" i="36"/>
  <c r="D407" i="36"/>
  <c r="B409" i="37"/>
  <c r="G408" i="37"/>
  <c r="D408" i="37"/>
  <c r="E408" i="37"/>
  <c r="C408" i="37"/>
  <c r="A408" i="37"/>
  <c r="F408" i="37"/>
  <c r="D412" i="38" l="1"/>
  <c r="F412" i="38" s="1"/>
  <c r="C412" i="38"/>
  <c r="G412" i="38" s="1"/>
  <c r="A412" i="38"/>
  <c r="B413" i="38"/>
  <c r="E412" i="38"/>
  <c r="G409" i="37"/>
  <c r="D409" i="37"/>
  <c r="B410" i="37"/>
  <c r="E409" i="37"/>
  <c r="F409" i="37"/>
  <c r="C409" i="37"/>
  <c r="A409" i="37"/>
  <c r="A408" i="36"/>
  <c r="B409" i="36"/>
  <c r="C408" i="36"/>
  <c r="F408" i="36"/>
  <c r="D408" i="36"/>
  <c r="G408" i="36"/>
  <c r="E408" i="36"/>
  <c r="A413" i="38" l="1"/>
  <c r="B414" i="38"/>
  <c r="E413" i="38"/>
  <c r="C413" i="38"/>
  <c r="G413" i="38" s="1"/>
  <c r="D413" i="38"/>
  <c r="F413" i="38" s="1"/>
  <c r="F409" i="36"/>
  <c r="A409" i="36"/>
  <c r="E409" i="36"/>
  <c r="C409" i="36"/>
  <c r="D409" i="36"/>
  <c r="G409" i="36"/>
  <c r="B410" i="36"/>
  <c r="B411" i="37"/>
  <c r="G410" i="37"/>
  <c r="E410" i="37"/>
  <c r="F410" i="37"/>
  <c r="D410" i="37"/>
  <c r="A410" i="37"/>
  <c r="C410" i="37"/>
  <c r="E414" i="38" l="1"/>
  <c r="G414" i="38" s="1"/>
  <c r="A414" i="38"/>
  <c r="B415" i="38"/>
  <c r="D414" i="38"/>
  <c r="F414" i="38" s="1"/>
  <c r="C414" i="38"/>
  <c r="E411" i="37"/>
  <c r="G411" i="37"/>
  <c r="D411" i="37"/>
  <c r="C411" i="37"/>
  <c r="A411" i="37"/>
  <c r="B412" i="37"/>
  <c r="F411" i="37"/>
  <c r="F410" i="36"/>
  <c r="A410" i="36"/>
  <c r="B411" i="36"/>
  <c r="G410" i="36"/>
  <c r="E410" i="36"/>
  <c r="D410" i="36"/>
  <c r="C410" i="36"/>
  <c r="E415" i="38" l="1"/>
  <c r="C415" i="38"/>
  <c r="G415" i="38" s="1"/>
  <c r="A415" i="38"/>
  <c r="B416" i="38"/>
  <c r="D415" i="38"/>
  <c r="F415" i="38" s="1"/>
  <c r="G412" i="37"/>
  <c r="E412" i="37"/>
  <c r="C412" i="37"/>
  <c r="F412" i="37"/>
  <c r="D412" i="37"/>
  <c r="A412" i="37"/>
  <c r="B413" i="37"/>
  <c r="D411" i="36"/>
  <c r="F411" i="36"/>
  <c r="C411" i="36"/>
  <c r="A411" i="36"/>
  <c r="B412" i="36"/>
  <c r="G411" i="36"/>
  <c r="E411" i="36"/>
  <c r="D416" i="38" l="1"/>
  <c r="C416" i="38"/>
  <c r="A416" i="38"/>
  <c r="B417" i="38"/>
  <c r="E416" i="38"/>
  <c r="F416" i="38" s="1"/>
  <c r="B413" i="36"/>
  <c r="D412" i="36"/>
  <c r="A412" i="36"/>
  <c r="E412" i="36"/>
  <c r="F412" i="36"/>
  <c r="G412" i="36"/>
  <c r="C412" i="36"/>
  <c r="C413" i="37"/>
  <c r="E413" i="37"/>
  <c r="B414" i="37"/>
  <c r="F413" i="37"/>
  <c r="D413" i="37"/>
  <c r="A413" i="37"/>
  <c r="G413" i="37"/>
  <c r="G416" i="38" l="1"/>
  <c r="B418" i="38"/>
  <c r="E417" i="38"/>
  <c r="D417" i="38"/>
  <c r="F417" i="38" s="1"/>
  <c r="C417" i="38"/>
  <c r="A417" i="38"/>
  <c r="G417" i="38"/>
  <c r="E414" i="37"/>
  <c r="C414" i="37"/>
  <c r="A414" i="37"/>
  <c r="D414" i="37"/>
  <c r="B415" i="37"/>
  <c r="G414" i="37"/>
  <c r="F414" i="37"/>
  <c r="B414" i="36"/>
  <c r="F413" i="36"/>
  <c r="D413" i="36"/>
  <c r="C413" i="36"/>
  <c r="A413" i="36"/>
  <c r="G413" i="36"/>
  <c r="E413" i="36"/>
  <c r="A418" i="38" l="1"/>
  <c r="B419" i="38"/>
  <c r="D418" i="38"/>
  <c r="F418" i="38" s="1"/>
  <c r="E418" i="38"/>
  <c r="G418" i="38" s="1"/>
  <c r="C418" i="38"/>
  <c r="G414" i="36"/>
  <c r="A414" i="36"/>
  <c r="D414" i="36"/>
  <c r="B415" i="36"/>
  <c r="E414" i="36"/>
  <c r="C414" i="36"/>
  <c r="F414" i="36"/>
  <c r="A415" i="37"/>
  <c r="F415" i="37"/>
  <c r="C415" i="37"/>
  <c r="G415" i="37"/>
  <c r="E415" i="37"/>
  <c r="B416" i="37"/>
  <c r="D415" i="37"/>
  <c r="C419" i="38" l="1"/>
  <c r="G419" i="38" s="1"/>
  <c r="A419" i="38"/>
  <c r="B420" i="38"/>
  <c r="E419" i="38"/>
  <c r="D419" i="38"/>
  <c r="F419" i="38" s="1"/>
  <c r="G415" i="36"/>
  <c r="B416" i="36"/>
  <c r="F415" i="36"/>
  <c r="D415" i="36"/>
  <c r="C415" i="36"/>
  <c r="E415" i="36"/>
  <c r="A415" i="36"/>
  <c r="F416" i="37"/>
  <c r="C416" i="37"/>
  <c r="A416" i="37"/>
  <c r="B417" i="37"/>
  <c r="E416" i="37"/>
  <c r="D416" i="37"/>
  <c r="G416" i="37"/>
  <c r="D420" i="38" l="1"/>
  <c r="F420" i="38" s="1"/>
  <c r="C420" i="38"/>
  <c r="G420" i="38" s="1"/>
  <c r="A420" i="38"/>
  <c r="B421" i="38"/>
  <c r="E420" i="38"/>
  <c r="E416" i="36"/>
  <c r="B417" i="36"/>
  <c r="G416" i="36"/>
  <c r="D416" i="36"/>
  <c r="A416" i="36"/>
  <c r="F416" i="36"/>
  <c r="C416" i="36"/>
  <c r="F417" i="37"/>
  <c r="D417" i="37"/>
  <c r="A417" i="37"/>
  <c r="C417" i="37"/>
  <c r="B418" i="37"/>
  <c r="G417" i="37"/>
  <c r="E417" i="37"/>
  <c r="E421" i="38" l="1"/>
  <c r="D421" i="38"/>
  <c r="A421" i="38"/>
  <c r="B422" i="38"/>
  <c r="F421" i="38"/>
  <c r="C421" i="38"/>
  <c r="G421" i="38" s="1"/>
  <c r="D418" i="37"/>
  <c r="A418" i="37"/>
  <c r="B419" i="37"/>
  <c r="F418" i="37"/>
  <c r="G418" i="37"/>
  <c r="E418" i="37"/>
  <c r="C418" i="37"/>
  <c r="E417" i="36"/>
  <c r="B418" i="36"/>
  <c r="F417" i="36"/>
  <c r="D417" i="36"/>
  <c r="C417" i="36"/>
  <c r="A417" i="36"/>
  <c r="G417" i="36"/>
  <c r="B423" i="38" l="1"/>
  <c r="E422" i="38"/>
  <c r="G422" i="38" s="1"/>
  <c r="D422" i="38"/>
  <c r="F422" i="38" s="1"/>
  <c r="C422" i="38"/>
  <c r="A422" i="38"/>
  <c r="C418" i="36"/>
  <c r="B419" i="36"/>
  <c r="E418" i="36"/>
  <c r="A418" i="36"/>
  <c r="G418" i="36"/>
  <c r="F418" i="36"/>
  <c r="D418" i="36"/>
  <c r="B420" i="37"/>
  <c r="F419" i="37"/>
  <c r="D419" i="37"/>
  <c r="E419" i="37"/>
  <c r="C419" i="37"/>
  <c r="G419" i="37"/>
  <c r="A419" i="37"/>
  <c r="C423" i="38" l="1"/>
  <c r="B424" i="38"/>
  <c r="E423" i="38"/>
  <c r="G423" i="38" s="1"/>
  <c r="D423" i="38"/>
  <c r="F423" i="38" s="1"/>
  <c r="A423" i="38"/>
  <c r="B421" i="37"/>
  <c r="G420" i="37"/>
  <c r="D420" i="37"/>
  <c r="C420" i="37"/>
  <c r="A420" i="37"/>
  <c r="F420" i="37"/>
  <c r="E420" i="37"/>
  <c r="C419" i="36"/>
  <c r="B420" i="36"/>
  <c r="G419" i="36"/>
  <c r="A419" i="36"/>
  <c r="F419" i="36"/>
  <c r="E419" i="36"/>
  <c r="D419" i="36"/>
  <c r="D424" i="38" l="1"/>
  <c r="F424" i="38" s="1"/>
  <c r="C424" i="38"/>
  <c r="G424" i="38" s="1"/>
  <c r="E424" i="38"/>
  <c r="A424" i="38"/>
  <c r="B425" i="38"/>
  <c r="A420" i="36"/>
  <c r="C420" i="36"/>
  <c r="G420" i="36"/>
  <c r="E420" i="36"/>
  <c r="F420" i="36"/>
  <c r="B421" i="36"/>
  <c r="D420" i="36"/>
  <c r="G421" i="37"/>
  <c r="D421" i="37"/>
  <c r="B422" i="37"/>
  <c r="F421" i="37"/>
  <c r="E421" i="37"/>
  <c r="A421" i="37"/>
  <c r="C421" i="37"/>
  <c r="A425" i="38" l="1"/>
  <c r="B426" i="38"/>
  <c r="E425" i="38"/>
  <c r="C425" i="38"/>
  <c r="G425" i="38" s="1"/>
  <c r="D425" i="38"/>
  <c r="F425" i="38" s="1"/>
  <c r="B423" i="37"/>
  <c r="G422" i="37"/>
  <c r="E422" i="37"/>
  <c r="D422" i="37"/>
  <c r="C422" i="37"/>
  <c r="F422" i="37"/>
  <c r="A422" i="37"/>
  <c r="F421" i="36"/>
  <c r="A421" i="36"/>
  <c r="C421" i="36"/>
  <c r="D421" i="36"/>
  <c r="E421" i="36"/>
  <c r="B422" i="36"/>
  <c r="G421" i="36"/>
  <c r="E426" i="38" l="1"/>
  <c r="G426" i="38" s="1"/>
  <c r="A426" i="38"/>
  <c r="D426" i="38"/>
  <c r="F426" i="38" s="1"/>
  <c r="C426" i="38"/>
  <c r="B427" i="38"/>
  <c r="F422" i="36"/>
  <c r="C422" i="36"/>
  <c r="E422" i="36"/>
  <c r="D422" i="36"/>
  <c r="G422" i="36"/>
  <c r="B423" i="36"/>
  <c r="A422" i="36"/>
  <c r="E423" i="37"/>
  <c r="G423" i="37"/>
  <c r="C423" i="37"/>
  <c r="A423" i="37"/>
  <c r="D423" i="37"/>
  <c r="F423" i="37"/>
  <c r="B424" i="37"/>
  <c r="E427" i="38" l="1"/>
  <c r="F427" i="38" s="1"/>
  <c r="C427" i="38"/>
  <c r="G427" i="38" s="1"/>
  <c r="A427" i="38"/>
  <c r="B428" i="38"/>
  <c r="D427" i="38"/>
  <c r="D423" i="36"/>
  <c r="C423" i="36"/>
  <c r="E423" i="36"/>
  <c r="A423" i="36"/>
  <c r="B424" i="36"/>
  <c r="F423" i="36"/>
  <c r="G423" i="36"/>
  <c r="G424" i="37"/>
  <c r="E424" i="37"/>
  <c r="C424" i="37"/>
  <c r="B425" i="37"/>
  <c r="F424" i="37"/>
  <c r="D424" i="37"/>
  <c r="A424" i="37"/>
  <c r="D428" i="38" l="1"/>
  <c r="F428" i="38" s="1"/>
  <c r="C428" i="38"/>
  <c r="G428" i="38" s="1"/>
  <c r="E428" i="38"/>
  <c r="A428" i="38"/>
  <c r="B429" i="38"/>
  <c r="B425" i="36"/>
  <c r="D424" i="36"/>
  <c r="C424" i="36"/>
  <c r="G424" i="36"/>
  <c r="F424" i="36"/>
  <c r="A424" i="36"/>
  <c r="E424" i="36"/>
  <c r="C425" i="37"/>
  <c r="E425" i="37"/>
  <c r="B426" i="37"/>
  <c r="G425" i="37"/>
  <c r="D425" i="37"/>
  <c r="F425" i="37"/>
  <c r="A425" i="37"/>
  <c r="B430" i="38" l="1"/>
  <c r="E429" i="38"/>
  <c r="D429" i="38"/>
  <c r="F429" i="38" s="1"/>
  <c r="C429" i="38"/>
  <c r="G429" i="38" s="1"/>
  <c r="A429" i="38"/>
  <c r="E426" i="37"/>
  <c r="C426" i="37"/>
  <c r="A426" i="37"/>
  <c r="G426" i="37"/>
  <c r="D426" i="37"/>
  <c r="B427" i="37"/>
  <c r="F426" i="37"/>
  <c r="B426" i="36"/>
  <c r="D425" i="36"/>
  <c r="G425" i="36"/>
  <c r="E425" i="36"/>
  <c r="A425" i="36"/>
  <c r="C425" i="36"/>
  <c r="F425" i="36"/>
  <c r="A430" i="38" l="1"/>
  <c r="B431" i="38"/>
  <c r="D430" i="38"/>
  <c r="F430" i="38" s="1"/>
  <c r="E430" i="38"/>
  <c r="C430" i="38"/>
  <c r="G430" i="38" s="1"/>
  <c r="G426" i="36"/>
  <c r="D426" i="36"/>
  <c r="E426" i="36"/>
  <c r="A426" i="36"/>
  <c r="F426" i="36"/>
  <c r="B427" i="36"/>
  <c r="C426" i="36"/>
  <c r="A427" i="37"/>
  <c r="F427" i="37"/>
  <c r="C427" i="37"/>
  <c r="B428" i="37"/>
  <c r="E427" i="37"/>
  <c r="G427" i="37"/>
  <c r="D427" i="37"/>
  <c r="F431" i="38" l="1"/>
  <c r="C431" i="38"/>
  <c r="G431" i="38" s="1"/>
  <c r="A431" i="38"/>
  <c r="B432" i="38"/>
  <c r="E431" i="38"/>
  <c r="D431" i="38"/>
  <c r="F428" i="37"/>
  <c r="C428" i="37"/>
  <c r="A428" i="37"/>
  <c r="B429" i="37"/>
  <c r="G428" i="37"/>
  <c r="D428" i="37"/>
  <c r="E428" i="37"/>
  <c r="G427" i="36"/>
  <c r="D427" i="36"/>
  <c r="E427" i="36"/>
  <c r="C427" i="36"/>
  <c r="A427" i="36"/>
  <c r="F427" i="36"/>
  <c r="B428" i="36"/>
  <c r="D432" i="38" l="1"/>
  <c r="F432" i="38" s="1"/>
  <c r="E432" i="38"/>
  <c r="C432" i="38"/>
  <c r="G432" i="38" s="1"/>
  <c r="A432" i="38"/>
  <c r="B433" i="38"/>
  <c r="F429" i="37"/>
  <c r="D429" i="37"/>
  <c r="A429" i="37"/>
  <c r="B430" i="37"/>
  <c r="G429" i="37"/>
  <c r="E429" i="37"/>
  <c r="C429" i="37"/>
  <c r="E428" i="36"/>
  <c r="D428" i="36"/>
  <c r="C428" i="36"/>
  <c r="A428" i="36"/>
  <c r="G428" i="36"/>
  <c r="F428" i="36"/>
  <c r="B429" i="36"/>
  <c r="E433" i="38" l="1"/>
  <c r="D433" i="38"/>
  <c r="A433" i="38"/>
  <c r="B434" i="38"/>
  <c r="C433" i="38"/>
  <c r="G433" i="38" s="1"/>
  <c r="F433" i="38"/>
  <c r="D430" i="37"/>
  <c r="A430" i="37"/>
  <c r="B431" i="37"/>
  <c r="F430" i="37"/>
  <c r="E430" i="37"/>
  <c r="G430" i="37"/>
  <c r="C430" i="37"/>
  <c r="E429" i="36"/>
  <c r="D429" i="36"/>
  <c r="G429" i="36"/>
  <c r="B430" i="36"/>
  <c r="C429" i="36"/>
  <c r="A429" i="36"/>
  <c r="F429" i="36"/>
  <c r="B435" i="38" l="1"/>
  <c r="E434" i="38"/>
  <c r="D434" i="38"/>
  <c r="F434" i="38" s="1"/>
  <c r="C434" i="38"/>
  <c r="G434" i="38" s="1"/>
  <c r="A434" i="38"/>
  <c r="C430" i="36"/>
  <c r="E430" i="36"/>
  <c r="G430" i="36"/>
  <c r="D430" i="36"/>
  <c r="A430" i="36"/>
  <c r="F430" i="36"/>
  <c r="B431" i="36"/>
  <c r="B432" i="37"/>
  <c r="F431" i="37"/>
  <c r="D431" i="37"/>
  <c r="G431" i="37"/>
  <c r="C431" i="37"/>
  <c r="A431" i="37"/>
  <c r="E431" i="37"/>
  <c r="C435" i="38" l="1"/>
  <c r="B436" i="38"/>
  <c r="E435" i="38"/>
  <c r="F435" i="38" s="1"/>
  <c r="A435" i="38"/>
  <c r="D435" i="38"/>
  <c r="B433" i="37"/>
  <c r="G432" i="37"/>
  <c r="D432" i="37"/>
  <c r="A432" i="37"/>
  <c r="F432" i="37"/>
  <c r="C432" i="37"/>
  <c r="E432" i="37"/>
  <c r="C431" i="36"/>
  <c r="E431" i="36"/>
  <c r="B432" i="36"/>
  <c r="A431" i="36"/>
  <c r="G431" i="36"/>
  <c r="F431" i="36"/>
  <c r="D431" i="36"/>
  <c r="G435" i="38" l="1"/>
  <c r="D436" i="38"/>
  <c r="F436" i="38" s="1"/>
  <c r="C436" i="38"/>
  <c r="G436" i="38" s="1"/>
  <c r="E436" i="38"/>
  <c r="A436" i="38"/>
  <c r="B437" i="38"/>
  <c r="A432" i="36"/>
  <c r="B433" i="36"/>
  <c r="E432" i="36"/>
  <c r="C432" i="36"/>
  <c r="F432" i="36"/>
  <c r="D432" i="36"/>
  <c r="G432" i="36"/>
  <c r="G433" i="37"/>
  <c r="D433" i="37"/>
  <c r="B434" i="37"/>
  <c r="E433" i="37"/>
  <c r="A433" i="37"/>
  <c r="F433" i="37"/>
  <c r="C433" i="37"/>
  <c r="A437" i="38" l="1"/>
  <c r="B438" i="38"/>
  <c r="E437" i="38"/>
  <c r="C437" i="38"/>
  <c r="G437" i="38" s="1"/>
  <c r="D437" i="38"/>
  <c r="F437" i="38" s="1"/>
  <c r="B435" i="37"/>
  <c r="G434" i="37"/>
  <c r="E434" i="37"/>
  <c r="F434" i="37"/>
  <c r="C434" i="37"/>
  <c r="A434" i="37"/>
  <c r="D434" i="37"/>
  <c r="F433" i="36"/>
  <c r="A433" i="36"/>
  <c r="E433" i="36"/>
  <c r="G433" i="36"/>
  <c r="C433" i="36"/>
  <c r="D433" i="36"/>
  <c r="B434" i="36"/>
  <c r="E438" i="38" l="1"/>
  <c r="F438" i="38" s="1"/>
  <c r="A438" i="38"/>
  <c r="B439" i="38"/>
  <c r="D438" i="38"/>
  <c r="C438" i="38"/>
  <c r="F434" i="36"/>
  <c r="B435" i="36"/>
  <c r="E434" i="36"/>
  <c r="C434" i="36"/>
  <c r="D434" i="36"/>
  <c r="G434" i="36"/>
  <c r="A434" i="36"/>
  <c r="E435" i="37"/>
  <c r="G435" i="37"/>
  <c r="A435" i="37"/>
  <c r="B436" i="37"/>
  <c r="F435" i="37"/>
  <c r="C435" i="37"/>
  <c r="D435" i="37"/>
  <c r="G438" i="38" l="1"/>
  <c r="E439" i="38"/>
  <c r="F439" i="38" s="1"/>
  <c r="C439" i="38"/>
  <c r="G439" i="38" s="1"/>
  <c r="A439" i="38"/>
  <c r="B440" i="38"/>
  <c r="D439" i="38"/>
  <c r="G436" i="37"/>
  <c r="E436" i="37"/>
  <c r="C436" i="37"/>
  <c r="B437" i="37"/>
  <c r="D436" i="37"/>
  <c r="F436" i="37"/>
  <c r="A436" i="37"/>
  <c r="D435" i="36"/>
  <c r="F435" i="36"/>
  <c r="B436" i="36"/>
  <c r="G435" i="36"/>
  <c r="E435" i="36"/>
  <c r="C435" i="36"/>
  <c r="A435" i="36"/>
  <c r="D440" i="38" l="1"/>
  <c r="C440" i="38"/>
  <c r="E440" i="38"/>
  <c r="G440" i="38" s="1"/>
  <c r="A440" i="38"/>
  <c r="B441" i="38"/>
  <c r="C437" i="37"/>
  <c r="E437" i="37"/>
  <c r="G437" i="37"/>
  <c r="F437" i="37"/>
  <c r="A437" i="37"/>
  <c r="B438" i="37"/>
  <c r="D437" i="37"/>
  <c r="B437" i="36"/>
  <c r="D436" i="36"/>
  <c r="F436" i="36"/>
  <c r="C436" i="36"/>
  <c r="G436" i="36"/>
  <c r="E436" i="36"/>
  <c r="A436" i="36"/>
  <c r="F440" i="38" l="1"/>
  <c r="B442" i="38"/>
  <c r="E441" i="38"/>
  <c r="D441" i="38"/>
  <c r="C441" i="38"/>
  <c r="A441" i="38"/>
  <c r="G441" i="38"/>
  <c r="F441" i="38"/>
  <c r="B438" i="36"/>
  <c r="F437" i="36"/>
  <c r="C437" i="36"/>
  <c r="D437" i="36"/>
  <c r="G437" i="36"/>
  <c r="E437" i="36"/>
  <c r="A437" i="36"/>
  <c r="E438" i="37"/>
  <c r="C438" i="37"/>
  <c r="A438" i="37"/>
  <c r="D438" i="37"/>
  <c r="F438" i="37"/>
  <c r="B439" i="37"/>
  <c r="G438" i="37"/>
  <c r="A442" i="38" l="1"/>
  <c r="B443" i="38"/>
  <c r="D442" i="38"/>
  <c r="F442" i="38" s="1"/>
  <c r="G442" i="38"/>
  <c r="E442" i="38"/>
  <c r="C442" i="38"/>
  <c r="A439" i="37"/>
  <c r="F439" i="37"/>
  <c r="C439" i="37"/>
  <c r="B440" i="37"/>
  <c r="G439" i="37"/>
  <c r="D439" i="37"/>
  <c r="E439" i="37"/>
  <c r="G438" i="36"/>
  <c r="F438" i="36"/>
  <c r="D438" i="36"/>
  <c r="E438" i="36"/>
  <c r="B439" i="36"/>
  <c r="C438" i="36"/>
  <c r="A438" i="36"/>
  <c r="C443" i="38" l="1"/>
  <c r="G443" i="38" s="1"/>
  <c r="A443" i="38"/>
  <c r="B444" i="38"/>
  <c r="D443" i="38"/>
  <c r="F443" i="38" s="1"/>
  <c r="E443" i="38"/>
  <c r="F440" i="37"/>
  <c r="C440" i="37"/>
  <c r="A440" i="37"/>
  <c r="G440" i="37"/>
  <c r="E440" i="37"/>
  <c r="B441" i="37"/>
  <c r="D440" i="37"/>
  <c r="G439" i="36"/>
  <c r="F439" i="36"/>
  <c r="C439" i="36"/>
  <c r="D439" i="36"/>
  <c r="A439" i="36"/>
  <c r="E439" i="36"/>
  <c r="B440" i="36"/>
  <c r="D444" i="38" l="1"/>
  <c r="F444" i="38" s="1"/>
  <c r="B445" i="38"/>
  <c r="E444" i="38"/>
  <c r="C444" i="38"/>
  <c r="G444" i="38" s="1"/>
  <c r="A444" i="38"/>
  <c r="F441" i="37"/>
  <c r="D441" i="37"/>
  <c r="A441" i="37"/>
  <c r="G441" i="37"/>
  <c r="C441" i="37"/>
  <c r="B442" i="37"/>
  <c r="E441" i="37"/>
  <c r="E440" i="36"/>
  <c r="G440" i="36"/>
  <c r="D440" i="36"/>
  <c r="A440" i="36"/>
  <c r="C440" i="36"/>
  <c r="F440" i="36"/>
  <c r="B441" i="36"/>
  <c r="E445" i="38" l="1"/>
  <c r="D445" i="38"/>
  <c r="F445" i="38" s="1"/>
  <c r="A445" i="38"/>
  <c r="B446" i="38"/>
  <c r="G445" i="38"/>
  <c r="C445" i="38"/>
  <c r="D442" i="37"/>
  <c r="A442" i="37"/>
  <c r="B443" i="37"/>
  <c r="F442" i="37"/>
  <c r="G442" i="37"/>
  <c r="C442" i="37"/>
  <c r="E442" i="37"/>
  <c r="E441" i="36"/>
  <c r="G441" i="36"/>
  <c r="C441" i="36"/>
  <c r="F441" i="36"/>
  <c r="D441" i="36"/>
  <c r="A441" i="36"/>
  <c r="B442" i="36"/>
  <c r="B447" i="38" l="1"/>
  <c r="E446" i="38"/>
  <c r="D446" i="38"/>
  <c r="F446" i="38" s="1"/>
  <c r="C446" i="38"/>
  <c r="G446" i="38" s="1"/>
  <c r="A446" i="38"/>
  <c r="B444" i="37"/>
  <c r="F443" i="37"/>
  <c r="D443" i="37"/>
  <c r="G443" i="37"/>
  <c r="E443" i="37"/>
  <c r="A443" i="37"/>
  <c r="C443" i="37"/>
  <c r="C442" i="36"/>
  <c r="G442" i="36"/>
  <c r="E442" i="36"/>
  <c r="D442" i="36"/>
  <c r="A442" i="36"/>
  <c r="B443" i="36"/>
  <c r="F442" i="36"/>
  <c r="C447" i="38" l="1"/>
  <c r="B448" i="38"/>
  <c r="E447" i="38"/>
  <c r="G447" i="38" s="1"/>
  <c r="D447" i="38"/>
  <c r="F447" i="38" s="1"/>
  <c r="A447" i="38"/>
  <c r="C443" i="36"/>
  <c r="G443" i="36"/>
  <c r="D443" i="36"/>
  <c r="A443" i="36"/>
  <c r="F443" i="36"/>
  <c r="B444" i="36"/>
  <c r="E443" i="36"/>
  <c r="B445" i="37"/>
  <c r="G444" i="37"/>
  <c r="D444" i="37"/>
  <c r="F444" i="37"/>
  <c r="E444" i="37"/>
  <c r="C444" i="37"/>
  <c r="A444" i="37"/>
  <c r="D448" i="38" l="1"/>
  <c r="F448" i="38" s="1"/>
  <c r="C448" i="38"/>
  <c r="G448" i="38" s="1"/>
  <c r="B449" i="38"/>
  <c r="E448" i="38"/>
  <c r="A448" i="38"/>
  <c r="G445" i="37"/>
  <c r="D445" i="37"/>
  <c r="B446" i="37"/>
  <c r="F445" i="37"/>
  <c r="C445" i="37"/>
  <c r="A445" i="37"/>
  <c r="E445" i="37"/>
  <c r="A444" i="36"/>
  <c r="G444" i="36"/>
  <c r="E444" i="36"/>
  <c r="B445" i="36"/>
  <c r="F444" i="36"/>
  <c r="D444" i="36"/>
  <c r="C444" i="36"/>
  <c r="A449" i="38" l="1"/>
  <c r="B450" i="38"/>
  <c r="E449" i="38"/>
  <c r="C449" i="38"/>
  <c r="G449" i="38" s="1"/>
  <c r="D449" i="38"/>
  <c r="F449" i="38" s="1"/>
  <c r="F445" i="36"/>
  <c r="A445" i="36"/>
  <c r="D445" i="36"/>
  <c r="B446" i="36"/>
  <c r="E445" i="36"/>
  <c r="G445" i="36"/>
  <c r="C445" i="36"/>
  <c r="B447" i="37"/>
  <c r="G446" i="37"/>
  <c r="E446" i="37"/>
  <c r="F446" i="37"/>
  <c r="D446" i="37"/>
  <c r="A446" i="37"/>
  <c r="C446" i="37"/>
  <c r="E450" i="38" l="1"/>
  <c r="F450" i="38" s="1"/>
  <c r="A450" i="38"/>
  <c r="B451" i="38"/>
  <c r="D450" i="38"/>
  <c r="C450" i="38"/>
  <c r="F446" i="36"/>
  <c r="A446" i="36"/>
  <c r="E446" i="36"/>
  <c r="D446" i="36"/>
  <c r="G446" i="36"/>
  <c r="B447" i="36"/>
  <c r="C446" i="36"/>
  <c r="E447" i="37"/>
  <c r="G447" i="37"/>
  <c r="B448" i="37"/>
  <c r="F447" i="37"/>
  <c r="C447" i="37"/>
  <c r="D447" i="37"/>
  <c r="A447" i="37"/>
  <c r="G450" i="38" l="1"/>
  <c r="E451" i="38"/>
  <c r="F451" i="38" s="1"/>
  <c r="C451" i="38"/>
  <c r="G451" i="38" s="1"/>
  <c r="A451" i="38"/>
  <c r="B452" i="38"/>
  <c r="D451" i="38"/>
  <c r="D447" i="36"/>
  <c r="E447" i="36"/>
  <c r="A447" i="36"/>
  <c r="B448" i="36"/>
  <c r="G447" i="36"/>
  <c r="F447" i="36"/>
  <c r="C447" i="36"/>
  <c r="G448" i="37"/>
  <c r="E448" i="37"/>
  <c r="C448" i="37"/>
  <c r="F448" i="37"/>
  <c r="A448" i="37"/>
  <c r="B449" i="37"/>
  <c r="D448" i="37"/>
  <c r="D452" i="38" l="1"/>
  <c r="F452" i="38" s="1"/>
  <c r="C452" i="38"/>
  <c r="B453" i="38"/>
  <c r="G452" i="38"/>
  <c r="E452" i="38"/>
  <c r="A452" i="38"/>
  <c r="B449" i="36"/>
  <c r="D448" i="36"/>
  <c r="A448" i="36"/>
  <c r="F448" i="36"/>
  <c r="E448" i="36"/>
  <c r="C448" i="36"/>
  <c r="G448" i="36"/>
  <c r="C449" i="37"/>
  <c r="E449" i="37"/>
  <c r="F449" i="37"/>
  <c r="D449" i="37"/>
  <c r="A449" i="37"/>
  <c r="B450" i="37"/>
  <c r="G449" i="37"/>
  <c r="B454" i="38" l="1"/>
  <c r="E453" i="38"/>
  <c r="D453" i="38"/>
  <c r="C453" i="38"/>
  <c r="A453" i="38"/>
  <c r="G453" i="38"/>
  <c r="F453" i="38"/>
  <c r="E450" i="37"/>
  <c r="C450" i="37"/>
  <c r="A450" i="37"/>
  <c r="B451" i="37"/>
  <c r="G450" i="37"/>
  <c r="F450" i="37"/>
  <c r="D450" i="37"/>
  <c r="B450" i="36"/>
  <c r="E449" i="36"/>
  <c r="A449" i="36"/>
  <c r="C449" i="36"/>
  <c r="G449" i="36"/>
  <c r="F449" i="36"/>
  <c r="D449" i="36"/>
  <c r="A454" i="38" l="1"/>
  <c r="B455" i="38"/>
  <c r="D454" i="38"/>
  <c r="F454" i="38" s="1"/>
  <c r="G454" i="38"/>
  <c r="E454" i="38"/>
  <c r="C454" i="38"/>
  <c r="G450" i="36"/>
  <c r="A450" i="36"/>
  <c r="B451" i="36"/>
  <c r="F450" i="36"/>
  <c r="E450" i="36"/>
  <c r="C450" i="36"/>
  <c r="D450" i="36"/>
  <c r="A451" i="37"/>
  <c r="F451" i="37"/>
  <c r="C451" i="37"/>
  <c r="G451" i="37"/>
  <c r="E451" i="37"/>
  <c r="B452" i="37"/>
  <c r="D451" i="37"/>
  <c r="F455" i="38" l="1"/>
  <c r="C455" i="38"/>
  <c r="G455" i="38" s="1"/>
  <c r="A455" i="38"/>
  <c r="B456" i="38"/>
  <c r="E455" i="38"/>
  <c r="D455" i="38"/>
  <c r="G451" i="36"/>
  <c r="B452" i="36"/>
  <c r="E451" i="36"/>
  <c r="F451" i="36"/>
  <c r="C451" i="36"/>
  <c r="A451" i="36"/>
  <c r="D451" i="36"/>
  <c r="F452" i="37"/>
  <c r="C452" i="37"/>
  <c r="A452" i="37"/>
  <c r="E452" i="37"/>
  <c r="D452" i="37"/>
  <c r="B453" i="37"/>
  <c r="G452" i="37"/>
  <c r="D456" i="38" l="1"/>
  <c r="F456" i="38" s="1"/>
  <c r="B457" i="38"/>
  <c r="E456" i="38"/>
  <c r="C456" i="38"/>
  <c r="G456" i="38" s="1"/>
  <c r="A456" i="38"/>
  <c r="E452" i="36"/>
  <c r="B453" i="36"/>
  <c r="G452" i="36"/>
  <c r="C452" i="36"/>
  <c r="D452" i="36"/>
  <c r="A452" i="36"/>
  <c r="F452" i="36"/>
  <c r="F453" i="37"/>
  <c r="D453" i="37"/>
  <c r="A453" i="37"/>
  <c r="B454" i="37"/>
  <c r="C453" i="37"/>
  <c r="E453" i="37"/>
  <c r="G453" i="37"/>
  <c r="E457" i="38" l="1"/>
  <c r="D457" i="38"/>
  <c r="A457" i="38"/>
  <c r="B458" i="38"/>
  <c r="C457" i="38"/>
  <c r="G457" i="38" s="1"/>
  <c r="F457" i="38"/>
  <c r="E453" i="36"/>
  <c r="B454" i="36"/>
  <c r="F453" i="36"/>
  <c r="A453" i="36"/>
  <c r="G453" i="36"/>
  <c r="D453" i="36"/>
  <c r="C453" i="36"/>
  <c r="D454" i="37"/>
  <c r="A454" i="37"/>
  <c r="B455" i="37"/>
  <c r="F454" i="37"/>
  <c r="G454" i="37"/>
  <c r="E454" i="37"/>
  <c r="C454" i="37"/>
  <c r="B459" i="38" l="1"/>
  <c r="E458" i="38"/>
  <c r="D458" i="38"/>
  <c r="F458" i="38" s="1"/>
  <c r="A458" i="38"/>
  <c r="C458" i="38"/>
  <c r="G458" i="38" s="1"/>
  <c r="B456" i="37"/>
  <c r="F455" i="37"/>
  <c r="D455" i="37"/>
  <c r="E455" i="37"/>
  <c r="C455" i="37"/>
  <c r="A455" i="37"/>
  <c r="G455" i="37"/>
  <c r="C454" i="36"/>
  <c r="B455" i="36"/>
  <c r="G454" i="36"/>
  <c r="F454" i="36"/>
  <c r="D454" i="36"/>
  <c r="A454" i="36"/>
  <c r="E454" i="36"/>
  <c r="C459" i="38" l="1"/>
  <c r="B460" i="38"/>
  <c r="E459" i="38"/>
  <c r="F459" i="38" s="1"/>
  <c r="D459" i="38"/>
  <c r="A459" i="38"/>
  <c r="C455" i="36"/>
  <c r="F455" i="36"/>
  <c r="D455" i="36"/>
  <c r="G455" i="36"/>
  <c r="B456" i="36"/>
  <c r="E455" i="36"/>
  <c r="A455" i="36"/>
  <c r="B457" i="37"/>
  <c r="G456" i="37"/>
  <c r="D456" i="37"/>
  <c r="F456" i="37"/>
  <c r="C456" i="37"/>
  <c r="A456" i="37"/>
  <c r="E456" i="37"/>
  <c r="G459" i="38" l="1"/>
  <c r="E460" i="38"/>
  <c r="B461" i="38"/>
  <c r="D460" i="38"/>
  <c r="F460" i="38" s="1"/>
  <c r="C460" i="38"/>
  <c r="G460" i="38"/>
  <c r="A460" i="38"/>
  <c r="A456" i="36"/>
  <c r="C456" i="36"/>
  <c r="G456" i="36"/>
  <c r="B457" i="36"/>
  <c r="E456" i="36"/>
  <c r="F456" i="36"/>
  <c r="D456" i="36"/>
  <c r="G457" i="37"/>
  <c r="D457" i="37"/>
  <c r="B458" i="37"/>
  <c r="F457" i="37"/>
  <c r="E457" i="37"/>
  <c r="A457" i="37"/>
  <c r="C457" i="37"/>
  <c r="A461" i="38" l="1"/>
  <c r="B462" i="38"/>
  <c r="D461" i="38"/>
  <c r="F461" i="38" s="1"/>
  <c r="E461" i="38"/>
  <c r="C461" i="38"/>
  <c r="G461" i="38" s="1"/>
  <c r="B459" i="37"/>
  <c r="G458" i="37"/>
  <c r="E458" i="37"/>
  <c r="D458" i="37"/>
  <c r="C458" i="37"/>
  <c r="F458" i="37"/>
  <c r="A458" i="37"/>
  <c r="F457" i="36"/>
  <c r="A457" i="36"/>
  <c r="G457" i="36"/>
  <c r="C457" i="36"/>
  <c r="D457" i="36"/>
  <c r="E457" i="36"/>
  <c r="B458" i="36"/>
  <c r="C462" i="38" l="1"/>
  <c r="G462" i="38" s="1"/>
  <c r="D462" i="38"/>
  <c r="F462" i="38" s="1"/>
  <c r="A462" i="38"/>
  <c r="B463" i="38"/>
  <c r="E462" i="38"/>
  <c r="F458" i="36"/>
  <c r="C458" i="36"/>
  <c r="D458" i="36"/>
  <c r="A458" i="36"/>
  <c r="G458" i="36"/>
  <c r="B459" i="36"/>
  <c r="E458" i="36"/>
  <c r="E459" i="37"/>
  <c r="G459" i="37"/>
  <c r="B460" i="37"/>
  <c r="F459" i="37"/>
  <c r="D459" i="37"/>
  <c r="C459" i="37"/>
  <c r="A459" i="37"/>
  <c r="B464" i="38" l="1"/>
  <c r="A463" i="38"/>
  <c r="E463" i="38"/>
  <c r="C463" i="38"/>
  <c r="G463" i="38" s="1"/>
  <c r="D463" i="38"/>
  <c r="F463" i="38" s="1"/>
  <c r="G460" i="37"/>
  <c r="E460" i="37"/>
  <c r="C460" i="37"/>
  <c r="B461" i="37"/>
  <c r="F460" i="37"/>
  <c r="D460" i="37"/>
  <c r="A460" i="37"/>
  <c r="D459" i="36"/>
  <c r="G459" i="36"/>
  <c r="C459" i="36"/>
  <c r="A459" i="36"/>
  <c r="B460" i="36"/>
  <c r="E459" i="36"/>
  <c r="F459" i="36"/>
  <c r="A464" i="38" l="1"/>
  <c r="D464" i="38"/>
  <c r="F464" i="38" s="1"/>
  <c r="C464" i="38"/>
  <c r="G464" i="38" s="1"/>
  <c r="B465" i="38"/>
  <c r="E464" i="38"/>
  <c r="C461" i="37"/>
  <c r="E461" i="37"/>
  <c r="D461" i="37"/>
  <c r="B462" i="37"/>
  <c r="F461" i="37"/>
  <c r="A461" i="37"/>
  <c r="G461" i="37"/>
  <c r="B461" i="36"/>
  <c r="D460" i="36"/>
  <c r="C460" i="36"/>
  <c r="G460" i="36"/>
  <c r="E460" i="36"/>
  <c r="A460" i="36"/>
  <c r="F460" i="36"/>
  <c r="E465" i="38" l="1"/>
  <c r="A465" i="38"/>
  <c r="C465" i="38"/>
  <c r="G465" i="38" s="1"/>
  <c r="B466" i="38"/>
  <c r="D465" i="38"/>
  <c r="F465" i="38" s="1"/>
  <c r="E462" i="37"/>
  <c r="C462" i="37"/>
  <c r="A462" i="37"/>
  <c r="G462" i="37"/>
  <c r="B463" i="37"/>
  <c r="F462" i="37"/>
  <c r="D462" i="37"/>
  <c r="B462" i="36"/>
  <c r="G461" i="36"/>
  <c r="D461" i="36"/>
  <c r="A461" i="36"/>
  <c r="E461" i="36"/>
  <c r="F461" i="36"/>
  <c r="C461" i="36"/>
  <c r="B467" i="38" l="1"/>
  <c r="E466" i="38"/>
  <c r="D466" i="38"/>
  <c r="F466" i="38" s="1"/>
  <c r="C466" i="38"/>
  <c r="G466" i="38" s="1"/>
  <c r="A466" i="38"/>
  <c r="G462" i="36"/>
  <c r="D462" i="36"/>
  <c r="B463" i="36"/>
  <c r="C462" i="36"/>
  <c r="E462" i="36"/>
  <c r="F462" i="36"/>
  <c r="A462" i="36"/>
  <c r="A463" i="37"/>
  <c r="F463" i="37"/>
  <c r="C463" i="37"/>
  <c r="B464" i="37"/>
  <c r="E463" i="37"/>
  <c r="D463" i="37"/>
  <c r="G463" i="37"/>
  <c r="D467" i="38" l="1"/>
  <c r="C467" i="38"/>
  <c r="E467" i="38"/>
  <c r="G467" i="38" s="1"/>
  <c r="A467" i="38"/>
  <c r="B468" i="38"/>
  <c r="F467" i="38"/>
  <c r="F464" i="37"/>
  <c r="C464" i="37"/>
  <c r="A464" i="37"/>
  <c r="D464" i="37"/>
  <c r="E464" i="37"/>
  <c r="B465" i="37"/>
  <c r="G464" i="37"/>
  <c r="G463" i="36"/>
  <c r="D463" i="36"/>
  <c r="B464" i="36"/>
  <c r="E463" i="36"/>
  <c r="C463" i="36"/>
  <c r="A463" i="36"/>
  <c r="F463" i="36"/>
  <c r="B469" i="38" l="1"/>
  <c r="E468" i="38"/>
  <c r="G468" i="38" s="1"/>
  <c r="D468" i="38"/>
  <c r="F468" i="38" s="1"/>
  <c r="C468" i="38"/>
  <c r="A468" i="38"/>
  <c r="E464" i="36"/>
  <c r="D464" i="36"/>
  <c r="A464" i="36"/>
  <c r="B465" i="36"/>
  <c r="F464" i="36"/>
  <c r="G464" i="36"/>
  <c r="C464" i="36"/>
  <c r="F465" i="37"/>
  <c r="D465" i="37"/>
  <c r="A465" i="37"/>
  <c r="G465" i="37"/>
  <c r="B466" i="37"/>
  <c r="E465" i="37"/>
  <c r="C465" i="37"/>
  <c r="A469" i="38" l="1"/>
  <c r="C469" i="38"/>
  <c r="G469" i="38" s="1"/>
  <c r="E469" i="38"/>
  <c r="F469" i="38" s="1"/>
  <c r="B470" i="38"/>
  <c r="D469" i="38"/>
  <c r="E465" i="36"/>
  <c r="D465" i="36"/>
  <c r="A465" i="36"/>
  <c r="B466" i="36"/>
  <c r="G465" i="36"/>
  <c r="F465" i="36"/>
  <c r="C465" i="36"/>
  <c r="D466" i="37"/>
  <c r="A466" i="37"/>
  <c r="B467" i="37"/>
  <c r="F466" i="37"/>
  <c r="E466" i="37"/>
  <c r="C466" i="37"/>
  <c r="G466" i="37"/>
  <c r="B471" i="38" l="1"/>
  <c r="E470" i="38"/>
  <c r="C470" i="38"/>
  <c r="G470" i="38" s="1"/>
  <c r="A470" i="38"/>
  <c r="D470" i="38"/>
  <c r="F470" i="38" s="1"/>
  <c r="C466" i="36"/>
  <c r="E466" i="36"/>
  <c r="A466" i="36"/>
  <c r="B467" i="36"/>
  <c r="F466" i="36"/>
  <c r="D466" i="36"/>
  <c r="G466" i="36"/>
  <c r="B468" i="37"/>
  <c r="F467" i="37"/>
  <c r="D467" i="37"/>
  <c r="C467" i="37"/>
  <c r="A467" i="37"/>
  <c r="E467" i="37"/>
  <c r="G467" i="37"/>
  <c r="A471" i="38" l="1"/>
  <c r="C471" i="38"/>
  <c r="G471" i="38" s="1"/>
  <c r="B472" i="38"/>
  <c r="E471" i="38"/>
  <c r="D471" i="38"/>
  <c r="F471" i="38" s="1"/>
  <c r="C467" i="36"/>
  <c r="B468" i="36"/>
  <c r="E467" i="36"/>
  <c r="F467" i="36"/>
  <c r="A467" i="36"/>
  <c r="D467" i="36"/>
  <c r="G467" i="36"/>
  <c r="B469" i="37"/>
  <c r="G468" i="37"/>
  <c r="D468" i="37"/>
  <c r="F468" i="37"/>
  <c r="C468" i="37"/>
  <c r="A468" i="37"/>
  <c r="E468" i="37"/>
  <c r="E472" i="38" l="1"/>
  <c r="D472" i="38"/>
  <c r="F472" i="38" s="1"/>
  <c r="B473" i="38"/>
  <c r="A472" i="38"/>
  <c r="C472" i="38"/>
  <c r="G472" i="38" s="1"/>
  <c r="A468" i="36"/>
  <c r="E468" i="36"/>
  <c r="B469" i="36"/>
  <c r="F468" i="36"/>
  <c r="C468" i="36"/>
  <c r="D468" i="36"/>
  <c r="G468" i="36"/>
  <c r="G469" i="37"/>
  <c r="D469" i="37"/>
  <c r="B470" i="37"/>
  <c r="E469" i="37"/>
  <c r="C469" i="37"/>
  <c r="F469" i="37"/>
  <c r="A469" i="37"/>
  <c r="B474" i="38" l="1"/>
  <c r="D473" i="38"/>
  <c r="F473" i="38" s="1"/>
  <c r="C473" i="38"/>
  <c r="G473" i="38" s="1"/>
  <c r="E473" i="38"/>
  <c r="A473" i="38"/>
  <c r="B471" i="37"/>
  <c r="G470" i="37"/>
  <c r="E470" i="37"/>
  <c r="C470" i="37"/>
  <c r="A470" i="37"/>
  <c r="D470" i="37"/>
  <c r="F470" i="37"/>
  <c r="F469" i="36"/>
  <c r="A469" i="36"/>
  <c r="B470" i="36"/>
  <c r="E469" i="36"/>
  <c r="C469" i="36"/>
  <c r="G469" i="36"/>
  <c r="D469" i="36"/>
  <c r="C474" i="38" l="1"/>
  <c r="D474" i="38"/>
  <c r="F474" i="38" s="1"/>
  <c r="A474" i="38"/>
  <c r="B475" i="38"/>
  <c r="E474" i="38"/>
  <c r="G474" i="38" s="1"/>
  <c r="F470" i="36"/>
  <c r="E470" i="36"/>
  <c r="G470" i="36"/>
  <c r="C470" i="36"/>
  <c r="B471" i="36"/>
  <c r="D470" i="36"/>
  <c r="A470" i="36"/>
  <c r="E471" i="37"/>
  <c r="G471" i="37"/>
  <c r="B472" i="37"/>
  <c r="F471" i="37"/>
  <c r="C471" i="37"/>
  <c r="A471" i="37"/>
  <c r="D471" i="37"/>
  <c r="B476" i="38" l="1"/>
  <c r="E475" i="38"/>
  <c r="D475" i="38"/>
  <c r="F475" i="38" s="1"/>
  <c r="C475" i="38"/>
  <c r="G475" i="38" s="1"/>
  <c r="A475" i="38"/>
  <c r="D471" i="36"/>
  <c r="B472" i="36"/>
  <c r="F471" i="36"/>
  <c r="C471" i="36"/>
  <c r="E471" i="36"/>
  <c r="A471" i="36"/>
  <c r="G471" i="36"/>
  <c r="G472" i="37"/>
  <c r="E472" i="37"/>
  <c r="C472" i="37"/>
  <c r="B473" i="37"/>
  <c r="D472" i="37"/>
  <c r="A472" i="37"/>
  <c r="F472" i="37"/>
  <c r="A476" i="38" l="1"/>
  <c r="E476" i="38"/>
  <c r="D476" i="38"/>
  <c r="F476" i="38" s="1"/>
  <c r="B477" i="38"/>
  <c r="C476" i="38"/>
  <c r="G476" i="38" s="1"/>
  <c r="C473" i="37"/>
  <c r="E473" i="37"/>
  <c r="A473" i="37"/>
  <c r="F473" i="37"/>
  <c r="D473" i="37"/>
  <c r="B474" i="37"/>
  <c r="G473" i="37"/>
  <c r="B473" i="36"/>
  <c r="D472" i="36"/>
  <c r="F472" i="36"/>
  <c r="G472" i="36"/>
  <c r="E472" i="36"/>
  <c r="C472" i="36"/>
  <c r="A472" i="36"/>
  <c r="E477" i="38" l="1"/>
  <c r="B478" i="38"/>
  <c r="D477" i="38"/>
  <c r="F477" i="38" s="1"/>
  <c r="C477" i="38"/>
  <c r="G477" i="38" s="1"/>
  <c r="A477" i="38"/>
  <c r="E474" i="37"/>
  <c r="C474" i="37"/>
  <c r="A474" i="37"/>
  <c r="B475" i="37"/>
  <c r="F474" i="37"/>
  <c r="G474" i="37"/>
  <c r="D474" i="37"/>
  <c r="B474" i="36"/>
  <c r="F473" i="36"/>
  <c r="D473" i="36"/>
  <c r="G473" i="36"/>
  <c r="C473" i="36"/>
  <c r="E473" i="36"/>
  <c r="A473" i="36"/>
  <c r="E478" i="38" l="1"/>
  <c r="A478" i="38"/>
  <c r="B479" i="38"/>
  <c r="C478" i="38"/>
  <c r="G478" i="38" s="1"/>
  <c r="D478" i="38"/>
  <c r="F478" i="38" s="1"/>
  <c r="A475" i="37"/>
  <c r="F475" i="37"/>
  <c r="C475" i="37"/>
  <c r="B476" i="37"/>
  <c r="G475" i="37"/>
  <c r="D475" i="37"/>
  <c r="E475" i="37"/>
  <c r="G474" i="36"/>
  <c r="F474" i="36"/>
  <c r="C474" i="36"/>
  <c r="D474" i="36"/>
  <c r="E474" i="36"/>
  <c r="B475" i="36"/>
  <c r="A474" i="36"/>
  <c r="D479" i="38" l="1"/>
  <c r="C479" i="38"/>
  <c r="E479" i="38"/>
  <c r="G479" i="38" s="1"/>
  <c r="B480" i="38"/>
  <c r="A479" i="38"/>
  <c r="F476" i="37"/>
  <c r="C476" i="37"/>
  <c r="A476" i="37"/>
  <c r="B477" i="37"/>
  <c r="E476" i="37"/>
  <c r="G476" i="37"/>
  <c r="D476" i="37"/>
  <c r="G475" i="36"/>
  <c r="F475" i="36"/>
  <c r="D475" i="36"/>
  <c r="E475" i="36"/>
  <c r="B476" i="36"/>
  <c r="C475" i="36"/>
  <c r="A475" i="36"/>
  <c r="F479" i="38" l="1"/>
  <c r="B481" i="38"/>
  <c r="C480" i="38"/>
  <c r="G480" i="38" s="1"/>
  <c r="A480" i="38"/>
  <c r="E480" i="38"/>
  <c r="D480" i="38"/>
  <c r="F480" i="38" s="1"/>
  <c r="F477" i="37"/>
  <c r="D477" i="37"/>
  <c r="A477" i="37"/>
  <c r="B478" i="37"/>
  <c r="E477" i="37"/>
  <c r="G477" i="37"/>
  <c r="C477" i="37"/>
  <c r="E476" i="36"/>
  <c r="G476" i="36"/>
  <c r="C476" i="36"/>
  <c r="D476" i="36"/>
  <c r="A476" i="36"/>
  <c r="F476" i="36"/>
  <c r="B477" i="36"/>
  <c r="A481" i="38" l="1"/>
  <c r="C481" i="38"/>
  <c r="B482" i="38"/>
  <c r="E481" i="38"/>
  <c r="G481" i="38" s="1"/>
  <c r="D481" i="38"/>
  <c r="F481" i="38" s="1"/>
  <c r="D478" i="37"/>
  <c r="A478" i="37"/>
  <c r="B479" i="37"/>
  <c r="F478" i="37"/>
  <c r="G478" i="37"/>
  <c r="C478" i="37"/>
  <c r="E478" i="37"/>
  <c r="E477" i="36"/>
  <c r="G477" i="36"/>
  <c r="D477" i="36"/>
  <c r="A477" i="36"/>
  <c r="F477" i="36"/>
  <c r="B478" i="36"/>
  <c r="C477" i="36"/>
  <c r="D482" i="38" l="1"/>
  <c r="F482" i="38" s="1"/>
  <c r="C482" i="38"/>
  <c r="G482" i="38" s="1"/>
  <c r="B483" i="38"/>
  <c r="E482" i="38"/>
  <c r="A482" i="38"/>
  <c r="B480" i="37"/>
  <c r="F479" i="37"/>
  <c r="D479" i="37"/>
  <c r="A479" i="37"/>
  <c r="E479" i="37"/>
  <c r="G479" i="37"/>
  <c r="C479" i="37"/>
  <c r="C478" i="36"/>
  <c r="G478" i="36"/>
  <c r="D478" i="36"/>
  <c r="F478" i="36"/>
  <c r="E478" i="36"/>
  <c r="B479" i="36"/>
  <c r="A478" i="36"/>
  <c r="A483" i="38" l="1"/>
  <c r="D483" i="38"/>
  <c r="C483" i="38"/>
  <c r="G483" i="38" s="1"/>
  <c r="F483" i="38"/>
  <c r="B484" i="38"/>
  <c r="E483" i="38"/>
  <c r="C479" i="36"/>
  <c r="G479" i="36"/>
  <c r="E479" i="36"/>
  <c r="B480" i="36"/>
  <c r="D479" i="36"/>
  <c r="A479" i="36"/>
  <c r="F479" i="36"/>
  <c r="B481" i="37"/>
  <c r="G480" i="37"/>
  <c r="D480" i="37"/>
  <c r="E480" i="37"/>
  <c r="F480" i="37"/>
  <c r="C480" i="37"/>
  <c r="A480" i="37"/>
  <c r="E484" i="38" l="1"/>
  <c r="D484" i="38"/>
  <c r="F484" i="38" s="1"/>
  <c r="C484" i="38"/>
  <c r="G484" i="38" s="1"/>
  <c r="A484" i="38"/>
  <c r="B485" i="38"/>
  <c r="G481" i="37"/>
  <c r="D481" i="37"/>
  <c r="B482" i="37"/>
  <c r="F481" i="37"/>
  <c r="C481" i="37"/>
  <c r="A481" i="37"/>
  <c r="E481" i="37"/>
  <c r="A480" i="36"/>
  <c r="G480" i="36"/>
  <c r="D480" i="36"/>
  <c r="F480" i="36"/>
  <c r="C480" i="36"/>
  <c r="E480" i="36"/>
  <c r="B481" i="36"/>
  <c r="B486" i="38" l="1"/>
  <c r="E485" i="38"/>
  <c r="G485" i="38" s="1"/>
  <c r="D485" i="38"/>
  <c r="F485" i="38" s="1"/>
  <c r="A485" i="38"/>
  <c r="C485" i="38"/>
  <c r="B483" i="37"/>
  <c r="G482" i="37"/>
  <c r="E482" i="37"/>
  <c r="A482" i="37"/>
  <c r="D482" i="37"/>
  <c r="F482" i="37"/>
  <c r="C482" i="37"/>
  <c r="F481" i="36"/>
  <c r="A481" i="36"/>
  <c r="E481" i="36"/>
  <c r="B482" i="36"/>
  <c r="G481" i="36"/>
  <c r="D481" i="36"/>
  <c r="C481" i="36"/>
  <c r="C486" i="38" l="1"/>
  <c r="D486" i="38"/>
  <c r="B487" i="38"/>
  <c r="E486" i="38"/>
  <c r="G486" i="38" s="1"/>
  <c r="A486" i="38"/>
  <c r="F482" i="36"/>
  <c r="D482" i="36"/>
  <c r="A482" i="36"/>
  <c r="B483" i="36"/>
  <c r="E482" i="36"/>
  <c r="G482" i="36"/>
  <c r="C482" i="36"/>
  <c r="E483" i="37"/>
  <c r="G483" i="37"/>
  <c r="B484" i="37"/>
  <c r="D483" i="37"/>
  <c r="C483" i="37"/>
  <c r="A483" i="37"/>
  <c r="F483" i="37"/>
  <c r="F486" i="38" l="1"/>
  <c r="B488" i="38"/>
  <c r="E487" i="38"/>
  <c r="A487" i="38"/>
  <c r="D487" i="38"/>
  <c r="F487" i="38" s="1"/>
  <c r="C487" i="38"/>
  <c r="G487" i="38" s="1"/>
  <c r="G484" i="37"/>
  <c r="E484" i="37"/>
  <c r="C484" i="37"/>
  <c r="F484" i="37"/>
  <c r="A484" i="37"/>
  <c r="B485" i="37"/>
  <c r="D484" i="37"/>
  <c r="D483" i="36"/>
  <c r="A483" i="36"/>
  <c r="F483" i="36"/>
  <c r="E483" i="36"/>
  <c r="G483" i="36"/>
  <c r="C483" i="36"/>
  <c r="B484" i="36"/>
  <c r="A488" i="38" l="1"/>
  <c r="B489" i="38"/>
  <c r="D488" i="38"/>
  <c r="F488" i="38" s="1"/>
  <c r="E488" i="38"/>
  <c r="G488" i="38" s="1"/>
  <c r="C488" i="38"/>
  <c r="C485" i="37"/>
  <c r="E485" i="37"/>
  <c r="A485" i="37"/>
  <c r="B486" i="37"/>
  <c r="G485" i="37"/>
  <c r="D485" i="37"/>
  <c r="F485" i="37"/>
  <c r="B485" i="36"/>
  <c r="D484" i="36"/>
  <c r="E484" i="36"/>
  <c r="A484" i="36"/>
  <c r="G484" i="36"/>
  <c r="C484" i="36"/>
  <c r="F484" i="36"/>
  <c r="E489" i="38" l="1"/>
  <c r="F489" i="38" s="1"/>
  <c r="B490" i="38"/>
  <c r="C489" i="38"/>
  <c r="G489" i="38" s="1"/>
  <c r="A489" i="38"/>
  <c r="D489" i="38"/>
  <c r="B486" i="36"/>
  <c r="A485" i="36"/>
  <c r="F485" i="36"/>
  <c r="E485" i="36"/>
  <c r="C485" i="36"/>
  <c r="D485" i="36"/>
  <c r="G485" i="36"/>
  <c r="E486" i="37"/>
  <c r="C486" i="37"/>
  <c r="A486" i="37"/>
  <c r="B487" i="37"/>
  <c r="G486" i="37"/>
  <c r="D486" i="37"/>
  <c r="F486" i="37"/>
  <c r="C490" i="38" l="1"/>
  <c r="B491" i="38"/>
  <c r="E490" i="38"/>
  <c r="G490" i="38" s="1"/>
  <c r="D490" i="38"/>
  <c r="F490" i="38" s="1"/>
  <c r="A490" i="38"/>
  <c r="A487" i="37"/>
  <c r="F487" i="37"/>
  <c r="C487" i="37"/>
  <c r="G487" i="37"/>
  <c r="E487" i="37"/>
  <c r="D487" i="37"/>
  <c r="B488" i="37"/>
  <c r="G486" i="36"/>
  <c r="B487" i="36"/>
  <c r="E486" i="36"/>
  <c r="A486" i="36"/>
  <c r="C486" i="36"/>
  <c r="F486" i="36"/>
  <c r="D486" i="36"/>
  <c r="D491" i="38" l="1"/>
  <c r="C491" i="38"/>
  <c r="E491" i="38"/>
  <c r="F491" i="38" s="1"/>
  <c r="B492" i="38"/>
  <c r="A491" i="38"/>
  <c r="G487" i="36"/>
  <c r="B488" i="36"/>
  <c r="F487" i="36"/>
  <c r="E487" i="36"/>
  <c r="D487" i="36"/>
  <c r="C487" i="36"/>
  <c r="A487" i="36"/>
  <c r="F488" i="37"/>
  <c r="C488" i="37"/>
  <c r="A488" i="37"/>
  <c r="E488" i="37"/>
  <c r="D488" i="37"/>
  <c r="B489" i="37"/>
  <c r="G488" i="37"/>
  <c r="G491" i="38" l="1"/>
  <c r="B493" i="38"/>
  <c r="D492" i="38"/>
  <c r="F492" i="38" s="1"/>
  <c r="C492" i="38"/>
  <c r="G492" i="38" s="1"/>
  <c r="E492" i="38"/>
  <c r="A492" i="38"/>
  <c r="E488" i="36"/>
  <c r="B489" i="36"/>
  <c r="F488" i="36"/>
  <c r="G488" i="36"/>
  <c r="C488" i="36"/>
  <c r="A488" i="36"/>
  <c r="D488" i="36"/>
  <c r="F489" i="37"/>
  <c r="D489" i="37"/>
  <c r="A489" i="37"/>
  <c r="B490" i="37"/>
  <c r="G489" i="37"/>
  <c r="C489" i="37"/>
  <c r="E489" i="37"/>
  <c r="A493" i="38" l="1"/>
  <c r="C493" i="38"/>
  <c r="D493" i="38"/>
  <c r="F493" i="38" s="1"/>
  <c r="B494" i="38"/>
  <c r="E493" i="38"/>
  <c r="G493" i="38" s="1"/>
  <c r="D490" i="37"/>
  <c r="A490" i="37"/>
  <c r="B491" i="37"/>
  <c r="F490" i="37"/>
  <c r="G490" i="37"/>
  <c r="E490" i="37"/>
  <c r="C490" i="37"/>
  <c r="E489" i="36"/>
  <c r="B490" i="36"/>
  <c r="G489" i="36"/>
  <c r="C489" i="36"/>
  <c r="D489" i="36"/>
  <c r="A489" i="36"/>
  <c r="F489" i="36"/>
  <c r="E494" i="38" l="1"/>
  <c r="G494" i="38" s="1"/>
  <c r="D494" i="38"/>
  <c r="F494" i="38" s="1"/>
  <c r="A494" i="38"/>
  <c r="B495" i="38"/>
  <c r="C494" i="38"/>
  <c r="B492" i="37"/>
  <c r="F491" i="37"/>
  <c r="D491" i="37"/>
  <c r="E491" i="37"/>
  <c r="G491" i="37"/>
  <c r="A491" i="37"/>
  <c r="C491" i="37"/>
  <c r="C490" i="36"/>
  <c r="B491" i="36"/>
  <c r="F490" i="36"/>
  <c r="A490" i="36"/>
  <c r="G490" i="36"/>
  <c r="D490" i="36"/>
  <c r="E490" i="36"/>
  <c r="A495" i="38" l="1"/>
  <c r="B496" i="38"/>
  <c r="E495" i="38"/>
  <c r="C495" i="38"/>
  <c r="G495" i="38" s="1"/>
  <c r="D495" i="38"/>
  <c r="F495" i="38" s="1"/>
  <c r="C491" i="36"/>
  <c r="G491" i="36"/>
  <c r="F491" i="36"/>
  <c r="E491" i="36"/>
  <c r="D491" i="36"/>
  <c r="A491" i="36"/>
  <c r="B492" i="36"/>
  <c r="B493" i="37"/>
  <c r="G492" i="37"/>
  <c r="D492" i="37"/>
  <c r="F492" i="37"/>
  <c r="C492" i="37"/>
  <c r="A492" i="37"/>
  <c r="E492" i="37"/>
  <c r="E496" i="38" l="1"/>
  <c r="D496" i="38"/>
  <c r="F496" i="38" s="1"/>
  <c r="B497" i="38"/>
  <c r="A496" i="38"/>
  <c r="C496" i="38"/>
  <c r="G496" i="38" s="1"/>
  <c r="G493" i="37"/>
  <c r="D493" i="37"/>
  <c r="B494" i="37"/>
  <c r="F493" i="37"/>
  <c r="E493" i="37"/>
  <c r="A493" i="37"/>
  <c r="C493" i="37"/>
  <c r="A492" i="36"/>
  <c r="F492" i="36"/>
  <c r="C492" i="36"/>
  <c r="B493" i="36"/>
  <c r="D492" i="36"/>
  <c r="E492" i="36"/>
  <c r="G492" i="36"/>
  <c r="B498" i="38" l="1"/>
  <c r="A497" i="38"/>
  <c r="D497" i="38"/>
  <c r="F497" i="38" s="1"/>
  <c r="E497" i="38"/>
  <c r="C497" i="38"/>
  <c r="G497" i="38" s="1"/>
  <c r="F493" i="36"/>
  <c r="A493" i="36"/>
  <c r="C493" i="36"/>
  <c r="B494" i="36"/>
  <c r="D493" i="36"/>
  <c r="E493" i="36"/>
  <c r="G493" i="36"/>
  <c r="B495" i="37"/>
  <c r="G494" i="37"/>
  <c r="E494" i="37"/>
  <c r="A494" i="37"/>
  <c r="D494" i="37"/>
  <c r="F494" i="37"/>
  <c r="C494" i="37"/>
  <c r="C498" i="38" l="1"/>
  <c r="G498" i="38" s="1"/>
  <c r="D498" i="38"/>
  <c r="F498" i="38" s="1"/>
  <c r="B499" i="38"/>
  <c r="E498" i="38"/>
  <c r="A498" i="38"/>
  <c r="F494" i="36"/>
  <c r="G494" i="36"/>
  <c r="C494" i="36"/>
  <c r="A494" i="36"/>
  <c r="E494" i="36"/>
  <c r="D494" i="36"/>
  <c r="B495" i="36"/>
  <c r="E495" i="37"/>
  <c r="G495" i="37"/>
  <c r="F495" i="37"/>
  <c r="C495" i="37"/>
  <c r="B496" i="37"/>
  <c r="D495" i="37"/>
  <c r="A495" i="37"/>
  <c r="B500" i="38" l="1"/>
  <c r="C499" i="38"/>
  <c r="G499" i="38" s="1"/>
  <c r="E499" i="38"/>
  <c r="D499" i="38"/>
  <c r="F499" i="38" s="1"/>
  <c r="A499" i="38"/>
  <c r="G496" i="37"/>
  <c r="E496" i="37"/>
  <c r="C496" i="37"/>
  <c r="F496" i="37"/>
  <c r="D496" i="37"/>
  <c r="A496" i="37"/>
  <c r="B497" i="37"/>
  <c r="D495" i="36"/>
  <c r="C495" i="36"/>
  <c r="B496" i="36"/>
  <c r="E495" i="36"/>
  <c r="A495" i="36"/>
  <c r="G495" i="36"/>
  <c r="F495" i="36"/>
  <c r="A500" i="38" l="1"/>
  <c r="E500" i="38"/>
  <c r="F500" i="38" s="1"/>
  <c r="C500" i="38"/>
  <c r="G500" i="38" s="1"/>
  <c r="D500" i="38"/>
  <c r="B497" i="36"/>
  <c r="D496" i="36"/>
  <c r="G496" i="36"/>
  <c r="C496" i="36"/>
  <c r="A496" i="36"/>
  <c r="E496" i="36"/>
  <c r="F496" i="36"/>
  <c r="C497" i="37"/>
  <c r="E497" i="37"/>
  <c r="B498" i="37"/>
  <c r="G497" i="37"/>
  <c r="D497" i="37"/>
  <c r="A497" i="37"/>
  <c r="F497" i="37"/>
  <c r="E498" i="37" l="1"/>
  <c r="C498" i="37"/>
  <c r="A498" i="37"/>
  <c r="G498" i="37"/>
  <c r="F498" i="37"/>
  <c r="D498" i="37"/>
  <c r="B499" i="37"/>
  <c r="B498" i="36"/>
  <c r="D497" i="36"/>
  <c r="G497" i="36"/>
  <c r="F497" i="36"/>
  <c r="E497" i="36"/>
  <c r="C497" i="36"/>
  <c r="A497" i="36"/>
  <c r="G498" i="36" l="1"/>
  <c r="D498" i="36"/>
  <c r="A498" i="36"/>
  <c r="E498" i="36"/>
  <c r="F498" i="36"/>
  <c r="B499" i="36"/>
  <c r="C498" i="36"/>
  <c r="A499" i="37"/>
  <c r="F499" i="37"/>
  <c r="C499" i="37"/>
  <c r="E499" i="37"/>
  <c r="D499" i="37"/>
  <c r="B500" i="37"/>
  <c r="G499" i="37"/>
  <c r="G499" i="36" l="1"/>
  <c r="D499" i="36"/>
  <c r="A499" i="36"/>
  <c r="B500" i="36"/>
  <c r="C499" i="36"/>
  <c r="E499" i="36"/>
  <c r="F499" i="36"/>
  <c r="F500" i="37"/>
  <c r="C500" i="37"/>
  <c r="A500" i="37"/>
  <c r="G500" i="37"/>
  <c r="D500" i="37"/>
  <c r="E500" i="37"/>
  <c r="E500" i="36" l="1"/>
  <c r="D500" i="36"/>
  <c r="G500" i="36"/>
  <c r="F500" i="36"/>
  <c r="C500" i="36"/>
  <c r="A500" i="36"/>
  <c r="R17" i="31" l="1"/>
  <c r="Q17" i="31" s="1"/>
  <c r="T9" i="31"/>
  <c r="U8" i="31"/>
  <c r="T8" i="31"/>
  <c r="R18" i="31" l="1"/>
  <c r="R19" i="31" s="1"/>
  <c r="R20" i="31" s="1"/>
  <c r="R21" i="31" s="1"/>
  <c r="Q18" i="31" l="1"/>
  <c r="Q19" i="31" s="1"/>
  <c r="Q20" i="31" s="1"/>
  <c r="Q21" i="31" s="1"/>
  <c r="R22" i="31"/>
  <c r="R23" i="31" l="1"/>
  <c r="Q22" i="31"/>
  <c r="Q23" i="31" l="1"/>
  <c r="R24" i="31"/>
  <c r="Q24" i="31" l="1"/>
  <c r="R25" i="31"/>
  <c r="Q25" i="31" l="1"/>
  <c r="R26" i="31"/>
  <c r="Q26" i="31" l="1"/>
  <c r="R27" i="31"/>
  <c r="R28" i="31" l="1"/>
  <c r="Q27" i="31"/>
  <c r="R29" i="31" l="1"/>
  <c r="Q28" i="31"/>
  <c r="R30" i="31" l="1"/>
  <c r="Q29" i="31"/>
  <c r="Q30" i="31" l="1"/>
  <c r="R31" i="31"/>
  <c r="Q31" i="31" l="1"/>
  <c r="R32" i="31"/>
  <c r="R33" i="31" l="1"/>
  <c r="Q32" i="31"/>
  <c r="Q33" i="31" l="1"/>
  <c r="R34" i="31"/>
  <c r="Q34" i="31" l="1"/>
  <c r="R35" i="31"/>
  <c r="Q35" i="31" l="1"/>
  <c r="R36" i="31"/>
  <c r="Q36" i="31" l="1"/>
  <c r="R37" i="31"/>
  <c r="R38" i="31" l="1"/>
  <c r="Q37" i="31"/>
  <c r="R39" i="31" l="1"/>
  <c r="Q38" i="31"/>
  <c r="R40" i="31" l="1"/>
  <c r="Q39" i="31"/>
  <c r="R41" i="31" l="1"/>
  <c r="Q40" i="31"/>
  <c r="Q41" i="31" l="1"/>
  <c r="R42" i="31"/>
  <c r="R43" i="31" l="1"/>
  <c r="Q42" i="31"/>
  <c r="R44" i="31" l="1"/>
  <c r="Q43" i="31"/>
  <c r="R45" i="31" l="1"/>
  <c r="Q44" i="31"/>
  <c r="Q45" i="31" l="1"/>
  <c r="R46" i="31"/>
  <c r="Q46" i="31" l="1"/>
  <c r="R47" i="31"/>
  <c r="R48" i="31" l="1"/>
  <c r="Q47" i="31"/>
  <c r="R49" i="31" l="1"/>
  <c r="Q48" i="31"/>
  <c r="R50" i="31" l="1"/>
  <c r="Q49" i="31"/>
  <c r="Q50" i="31" l="1"/>
  <c r="R51" i="31"/>
  <c r="Q51" i="31" l="1"/>
  <c r="R52" i="31"/>
  <c r="Q52" i="31" l="1"/>
  <c r="R53" i="31"/>
  <c r="R54" i="31" l="1"/>
  <c r="Q53" i="31"/>
  <c r="R55" i="31" l="1"/>
  <c r="Q54" i="31"/>
  <c r="R56" i="31" l="1"/>
  <c r="Q55" i="31"/>
  <c r="R57" i="31" l="1"/>
  <c r="Q56" i="31"/>
  <c r="Q57" i="31" l="1"/>
  <c r="R58" i="31"/>
  <c r="R59" i="31" l="1"/>
  <c r="Q58" i="31"/>
  <c r="R60" i="31" l="1"/>
  <c r="Q59" i="31"/>
  <c r="Q60" i="31" l="1"/>
  <c r="R61" i="31"/>
  <c r="R62" i="31" l="1"/>
  <c r="Q61" i="31"/>
  <c r="Q62" i="31" l="1"/>
  <c r="R63" i="31"/>
  <c r="Q63" i="31" l="1"/>
  <c r="R64" i="31"/>
  <c r="Q64" i="31" l="1"/>
  <c r="R65" i="31"/>
  <c r="R66" i="31" l="1"/>
  <c r="Q65" i="31"/>
  <c r="R67" i="31" l="1"/>
  <c r="Q66" i="31"/>
  <c r="R68" i="31" l="1"/>
  <c r="Q67" i="31"/>
  <c r="R69" i="31" l="1"/>
  <c r="Q68" i="31"/>
  <c r="Q69" i="31" l="1"/>
  <c r="R70" i="31"/>
  <c r="R71" i="31" l="1"/>
  <c r="Q70" i="31"/>
  <c r="Q71" i="31" l="1"/>
  <c r="R72" i="31"/>
  <c r="R73" i="31" l="1"/>
  <c r="Q72" i="31"/>
  <c r="R74" i="31" l="1"/>
  <c r="Q73" i="31"/>
  <c r="Q74" i="31" l="1"/>
  <c r="R75" i="31"/>
  <c r="Q75" i="31" l="1"/>
  <c r="R76" i="31"/>
  <c r="Q76" i="31" l="1"/>
  <c r="R77" i="31"/>
  <c r="R78" i="31" l="1"/>
  <c r="Q77" i="31"/>
  <c r="R79" i="31" l="1"/>
  <c r="Q78" i="31"/>
  <c r="R80" i="31" l="1"/>
  <c r="Q79" i="31"/>
  <c r="R81" i="31" l="1"/>
  <c r="Q80" i="31"/>
  <c r="Q81" i="31" l="1"/>
  <c r="R82" i="31"/>
  <c r="Q82" i="31" l="1"/>
  <c r="R83" i="31"/>
  <c r="R84" i="31" l="1"/>
  <c r="Q83" i="31"/>
  <c r="R85" i="31" l="1"/>
  <c r="Q84" i="31"/>
  <c r="R86" i="31" l="1"/>
  <c r="Q85" i="31"/>
  <c r="Q86" i="31" l="1"/>
  <c r="R87" i="31"/>
  <c r="Q87" i="31" l="1"/>
  <c r="R88" i="31"/>
  <c r="Q88" i="31" l="1"/>
  <c r="R89" i="31"/>
  <c r="Q89" i="31" l="1"/>
  <c r="R90" i="31"/>
  <c r="R91" i="31" l="1"/>
  <c r="Q90" i="31"/>
  <c r="R92" i="31" l="1"/>
  <c r="Q91" i="31"/>
  <c r="R93" i="31" l="1"/>
  <c r="Q92" i="31"/>
  <c r="Q93" i="31" l="1"/>
  <c r="R94" i="31"/>
  <c r="R95" i="31" l="1"/>
  <c r="Q94" i="31"/>
  <c r="R96" i="31" l="1"/>
  <c r="Q95" i="31"/>
  <c r="Q96" i="31" l="1"/>
  <c r="R97" i="31"/>
  <c r="R98" i="31" l="1"/>
  <c r="Q97" i="31"/>
  <c r="Q98" i="31" l="1"/>
  <c r="R99" i="31"/>
  <c r="Q99" i="31" l="1"/>
  <c r="R100" i="31"/>
  <c r="R101" i="31" l="1"/>
  <c r="Q100" i="31"/>
  <c r="Q101" i="31" l="1"/>
  <c r="R102" i="31"/>
  <c r="R103" i="31" l="1"/>
  <c r="Q102" i="31"/>
  <c r="R104" i="31" l="1"/>
  <c r="Q103" i="31"/>
  <c r="R105" i="31" l="1"/>
  <c r="Q104" i="31"/>
  <c r="Q105" i="31" l="1"/>
  <c r="R106" i="31"/>
  <c r="R107" i="31" l="1"/>
  <c r="Q106" i="31"/>
  <c r="Q107" i="31" l="1"/>
  <c r="R108" i="31"/>
  <c r="R109" i="31" l="1"/>
  <c r="Q108" i="31"/>
  <c r="R110" i="31" l="1"/>
  <c r="Q109" i="31"/>
  <c r="Q110" i="31" l="1"/>
  <c r="R111" i="31"/>
  <c r="Q111" i="31" l="1"/>
  <c r="R112" i="31"/>
  <c r="Q112" i="31" l="1"/>
  <c r="R113" i="31"/>
  <c r="R114" i="31" l="1"/>
  <c r="Q113" i="31"/>
  <c r="R115" i="31" l="1"/>
  <c r="Q114" i="31"/>
  <c r="R116" i="31" l="1"/>
  <c r="Q115" i="31"/>
  <c r="R117" i="31" l="1"/>
  <c r="Q116" i="31"/>
  <c r="Q117" i="31" l="1"/>
  <c r="R118" i="31"/>
  <c r="Q118" i="31" l="1"/>
  <c r="R119" i="31"/>
  <c r="R120" i="31" l="1"/>
  <c r="Q119" i="31"/>
  <c r="R121" i="31" l="1"/>
  <c r="Q120" i="31"/>
  <c r="R122" i="31" l="1"/>
  <c r="Q121" i="31"/>
  <c r="Q122" i="31" l="1"/>
  <c r="R123" i="31"/>
  <c r="Q123" i="31" l="1"/>
  <c r="R124" i="31"/>
  <c r="Q124" i="31" l="1"/>
  <c r="R125" i="31"/>
  <c r="R126" i="31" l="1"/>
  <c r="Q125" i="31"/>
  <c r="R127" i="31" l="1"/>
  <c r="Q126" i="31"/>
  <c r="R128" i="31" l="1"/>
  <c r="Q127" i="31"/>
  <c r="R129" i="31" l="1"/>
  <c r="Q128" i="31"/>
  <c r="Q129" i="31" l="1"/>
  <c r="R130" i="31"/>
  <c r="R131" i="31" l="1"/>
  <c r="Q130" i="31"/>
  <c r="Q131" i="31" l="1"/>
  <c r="R132" i="31"/>
  <c r="R133" i="31" l="1"/>
  <c r="Q132" i="31"/>
  <c r="R134" i="31" l="1"/>
  <c r="Q133" i="31"/>
  <c r="Q134" i="31" l="1"/>
  <c r="R135" i="31"/>
  <c r="Q135" i="31" l="1"/>
  <c r="R136" i="31"/>
  <c r="R137" i="31" l="1"/>
  <c r="Q136" i="31"/>
  <c r="U137" i="31" l="1"/>
  <c r="T137" i="31"/>
  <c r="V137" i="31"/>
  <c r="Q137" i="31"/>
  <c r="R138" i="31"/>
  <c r="W137" i="31"/>
  <c r="S137" i="31"/>
  <c r="R139" i="31" l="1"/>
  <c r="T138" i="31"/>
  <c r="Q138" i="31"/>
  <c r="W138" i="31"/>
  <c r="U138" i="31"/>
  <c r="S138" i="31"/>
  <c r="V138" i="31"/>
  <c r="S139" i="31" l="1"/>
  <c r="R140" i="31"/>
  <c r="W139" i="31"/>
  <c r="T139" i="31"/>
  <c r="V139" i="31"/>
  <c r="U139" i="31"/>
  <c r="Q139" i="31"/>
  <c r="W140" i="31" l="1"/>
  <c r="S140" i="31"/>
  <c r="Q140" i="31"/>
  <c r="R141" i="31"/>
  <c r="V140" i="31"/>
  <c r="T140" i="31"/>
  <c r="U140" i="31"/>
  <c r="Q141" i="31" l="1"/>
  <c r="W141" i="31"/>
  <c r="R142" i="31"/>
  <c r="U141" i="31"/>
  <c r="T141" i="31"/>
  <c r="S141" i="31"/>
  <c r="V141" i="31"/>
  <c r="V142" i="31" l="1"/>
  <c r="U142" i="31"/>
  <c r="T142" i="31"/>
  <c r="R143" i="31"/>
  <c r="W142" i="31"/>
  <c r="S142" i="31"/>
  <c r="Q142" i="31"/>
  <c r="U143" i="31" l="1"/>
  <c r="W143" i="31"/>
  <c r="Q143" i="31"/>
  <c r="R144" i="31"/>
  <c r="V143" i="31"/>
  <c r="S143" i="31"/>
  <c r="T143" i="31"/>
  <c r="T144" i="31" l="1"/>
  <c r="S144" i="31"/>
  <c r="W144" i="31"/>
  <c r="U144" i="31"/>
  <c r="R145" i="31"/>
  <c r="V144" i="31"/>
  <c r="Q144" i="31"/>
  <c r="R146" i="31" l="1"/>
  <c r="S145" i="31"/>
  <c r="W145" i="31"/>
  <c r="V145" i="31"/>
  <c r="U145" i="31"/>
  <c r="T145" i="31"/>
  <c r="Q145" i="31"/>
  <c r="Q146" i="31" l="1"/>
  <c r="R147" i="31"/>
  <c r="V146" i="31"/>
  <c r="S146" i="31"/>
  <c r="W146" i="31"/>
  <c r="T146" i="31"/>
  <c r="U146" i="31"/>
  <c r="W147" i="31" l="1"/>
  <c r="V147" i="31"/>
  <c r="Q147" i="31"/>
  <c r="R148" i="31"/>
  <c r="U147" i="31"/>
  <c r="T147" i="31"/>
  <c r="S147" i="31"/>
  <c r="V148" i="31" l="1"/>
  <c r="T148" i="31"/>
  <c r="R149" i="31"/>
  <c r="W148" i="31"/>
  <c r="U148" i="31"/>
  <c r="S148" i="31"/>
  <c r="Q148" i="31"/>
  <c r="U149" i="31" l="1"/>
  <c r="T149" i="31"/>
  <c r="S149" i="31"/>
  <c r="Q149" i="31"/>
  <c r="R150" i="31"/>
  <c r="V149" i="31"/>
  <c r="W149" i="31"/>
  <c r="R151" i="31" l="1"/>
  <c r="T150" i="31"/>
  <c r="V150" i="31"/>
  <c r="U150" i="31"/>
  <c r="S150" i="31"/>
  <c r="Q150" i="31"/>
  <c r="W150" i="31"/>
  <c r="S151" i="31" l="1"/>
  <c r="R152" i="31"/>
  <c r="V151" i="31"/>
  <c r="T151" i="31"/>
  <c r="W151" i="31"/>
  <c r="U151" i="31"/>
  <c r="Q151" i="31"/>
  <c r="W152" i="31" l="1"/>
  <c r="R153" i="31"/>
  <c r="S152" i="31"/>
  <c r="Q152" i="31"/>
  <c r="V152" i="31"/>
  <c r="T152" i="31"/>
  <c r="U152" i="31"/>
  <c r="Q153" i="31" l="1"/>
  <c r="W153" i="31"/>
  <c r="U153" i="31"/>
  <c r="V153" i="31"/>
  <c r="T153" i="31"/>
  <c r="S153" i="31"/>
  <c r="R154" i="31"/>
  <c r="V154" i="31" l="1"/>
  <c r="U154" i="31"/>
  <c r="Q154" i="31"/>
  <c r="R155" i="31"/>
  <c r="W154" i="31"/>
  <c r="T154" i="31"/>
  <c r="S154" i="31"/>
  <c r="U155" i="31" l="1"/>
  <c r="R156" i="31"/>
  <c r="W155" i="31"/>
  <c r="S155" i="31"/>
  <c r="Q155" i="31"/>
  <c r="T155" i="31"/>
  <c r="V155" i="31"/>
  <c r="T156" i="31" l="1"/>
  <c r="S156" i="31"/>
  <c r="R157" i="31"/>
  <c r="W156" i="31"/>
  <c r="V156" i="31"/>
  <c r="U156" i="31"/>
  <c r="Q156" i="31"/>
  <c r="R158" i="31" l="1"/>
  <c r="S157" i="31"/>
  <c r="U157" i="31"/>
  <c r="W157" i="31"/>
  <c r="V157" i="31"/>
  <c r="T157" i="31"/>
  <c r="Q157" i="31"/>
  <c r="Q158" i="31" l="1"/>
  <c r="U158" i="31"/>
  <c r="S158" i="31"/>
  <c r="T158" i="31"/>
  <c r="R159" i="31"/>
  <c r="V158" i="31"/>
  <c r="W158" i="31"/>
  <c r="W159" i="31" l="1"/>
  <c r="V159" i="31"/>
  <c r="Q159" i="31"/>
  <c r="U159" i="31"/>
  <c r="T159" i="31"/>
  <c r="S159" i="31"/>
  <c r="R160" i="31"/>
  <c r="V160" i="31" l="1"/>
  <c r="W160" i="31"/>
  <c r="T160" i="31"/>
  <c r="Q160" i="31"/>
  <c r="R161" i="31"/>
  <c r="U160" i="31"/>
  <c r="S160" i="31"/>
  <c r="U161" i="31" l="1"/>
  <c r="T161" i="31"/>
  <c r="R162" i="31"/>
  <c r="S161" i="31"/>
  <c r="Q161" i="31"/>
  <c r="V161" i="31"/>
  <c r="W161" i="31"/>
  <c r="R163" i="31" l="1"/>
  <c r="T162" i="31"/>
  <c r="V162" i="31"/>
  <c r="W162" i="31"/>
  <c r="U162" i="31"/>
  <c r="S162" i="31"/>
  <c r="Q162" i="31"/>
  <c r="S163" i="31" l="1"/>
  <c r="R164" i="31"/>
  <c r="Q163" i="31"/>
  <c r="W163" i="31"/>
  <c r="V163" i="31"/>
  <c r="U163" i="31"/>
  <c r="T163" i="31"/>
  <c r="W164" i="31" l="1"/>
  <c r="R165" i="31"/>
  <c r="T164" i="31"/>
  <c r="S164" i="31"/>
  <c r="Q164" i="31"/>
  <c r="U164" i="31"/>
  <c r="V164" i="31"/>
  <c r="Q165" i="31" l="1"/>
  <c r="W165" i="31"/>
  <c r="T165" i="31"/>
  <c r="V165" i="31"/>
  <c r="U165" i="31"/>
  <c r="S165" i="31"/>
  <c r="R166" i="31"/>
  <c r="V166" i="31" l="1"/>
  <c r="U166" i="31"/>
  <c r="W166" i="31"/>
  <c r="R167" i="31"/>
  <c r="T166" i="31"/>
  <c r="S166" i="31"/>
  <c r="Q166" i="31"/>
  <c r="U167" i="31" l="1"/>
  <c r="V167" i="31"/>
  <c r="S167" i="31"/>
  <c r="T167" i="31"/>
  <c r="Q167" i="31"/>
  <c r="R168" i="31"/>
  <c r="W167" i="31"/>
  <c r="T168" i="31" l="1"/>
  <c r="S168" i="31"/>
  <c r="W168" i="31"/>
  <c r="V168" i="31"/>
  <c r="U168" i="31"/>
  <c r="Q168" i="31"/>
  <c r="R169" i="31"/>
  <c r="R170" i="31" l="1"/>
  <c r="S169" i="31"/>
  <c r="W169" i="31"/>
  <c r="U169" i="31"/>
  <c r="Q169" i="31"/>
  <c r="V169" i="31"/>
  <c r="T169" i="31"/>
  <c r="Q170" i="31" l="1"/>
  <c r="U170" i="31"/>
  <c r="T170" i="31"/>
  <c r="S170" i="31"/>
  <c r="R171" i="31"/>
  <c r="V170" i="31"/>
  <c r="W170" i="31"/>
  <c r="W171" i="31" l="1"/>
  <c r="V171" i="31"/>
  <c r="Q171" i="31"/>
  <c r="S171" i="31"/>
  <c r="R172" i="31"/>
  <c r="U171" i="31"/>
  <c r="T171" i="31"/>
  <c r="V172" i="31" l="1"/>
  <c r="S172" i="31"/>
  <c r="Q172" i="31"/>
  <c r="R173" i="31"/>
  <c r="W172" i="31"/>
  <c r="U172" i="31"/>
  <c r="T172" i="31"/>
  <c r="U173" i="31" l="1"/>
  <c r="T173" i="31"/>
  <c r="R174" i="31"/>
  <c r="V173" i="31"/>
  <c r="S173" i="31"/>
  <c r="Q173" i="31"/>
  <c r="W173" i="31"/>
  <c r="R175" i="31" l="1"/>
  <c r="T174" i="31"/>
  <c r="U174" i="31"/>
  <c r="W174" i="31"/>
  <c r="V174" i="31"/>
  <c r="S174" i="31"/>
  <c r="Q174" i="31"/>
  <c r="S175" i="31" l="1"/>
  <c r="R176" i="31"/>
  <c r="W175" i="31"/>
  <c r="V175" i="31"/>
  <c r="U175" i="31"/>
  <c r="Q175" i="31"/>
  <c r="T175" i="31"/>
  <c r="W176" i="31" l="1"/>
  <c r="V176" i="31"/>
  <c r="T176" i="31"/>
  <c r="U176" i="31"/>
  <c r="S176" i="31"/>
  <c r="Q176" i="31"/>
  <c r="R177" i="31"/>
  <c r="Q177" i="31" l="1"/>
  <c r="W177" i="31"/>
  <c r="R178" i="31"/>
  <c r="V177" i="31"/>
  <c r="U177" i="31"/>
  <c r="T177" i="31"/>
  <c r="S177" i="31"/>
  <c r="V178" i="31" l="1"/>
  <c r="U178" i="31"/>
  <c r="R179" i="31"/>
  <c r="W178" i="31"/>
  <c r="T178" i="31"/>
  <c r="Q178" i="31"/>
  <c r="S178" i="31"/>
  <c r="U179" i="31" l="1"/>
  <c r="V179" i="31"/>
  <c r="T179" i="31"/>
  <c r="S179" i="31"/>
  <c r="Q179" i="31"/>
  <c r="R180" i="31"/>
  <c r="W179" i="31"/>
  <c r="T180" i="31" l="1"/>
  <c r="S180" i="31"/>
  <c r="U180" i="31"/>
  <c r="R181" i="31"/>
  <c r="W180" i="31"/>
  <c r="V180" i="31"/>
  <c r="Q180" i="31"/>
  <c r="R182" i="31" l="1"/>
  <c r="S181" i="31"/>
  <c r="T181" i="31"/>
  <c r="Q181" i="31"/>
  <c r="W181" i="31"/>
  <c r="V181" i="31"/>
  <c r="U181" i="31"/>
  <c r="Q182" i="31" l="1"/>
  <c r="V182" i="31"/>
  <c r="U182" i="31"/>
  <c r="T182" i="31"/>
  <c r="S182" i="31"/>
  <c r="W182" i="31"/>
  <c r="R183" i="31"/>
  <c r="W183" i="31" l="1"/>
  <c r="V183" i="31"/>
  <c r="Q183" i="31"/>
  <c r="U183" i="31"/>
  <c r="S183" i="31"/>
  <c r="R184" i="31"/>
  <c r="T183" i="31"/>
  <c r="V184" i="31" l="1"/>
  <c r="R185" i="31"/>
  <c r="W184" i="31"/>
  <c r="U184" i="31"/>
  <c r="S184" i="31"/>
  <c r="Q184" i="31"/>
  <c r="T184" i="31"/>
  <c r="U185" i="31" l="1"/>
  <c r="T185" i="31"/>
  <c r="V185" i="31"/>
  <c r="Q185" i="31"/>
  <c r="W185" i="31"/>
  <c r="S185" i="31"/>
  <c r="R186" i="31"/>
  <c r="S186" i="31" l="1"/>
  <c r="R187" i="31"/>
  <c r="T186" i="31"/>
  <c r="Q186" i="31"/>
  <c r="W186" i="31"/>
  <c r="V186" i="31"/>
  <c r="U186" i="31"/>
  <c r="S187" i="31" l="1"/>
  <c r="R188" i="31"/>
  <c r="U187" i="31"/>
  <c r="W187" i="31"/>
  <c r="T187" i="31"/>
  <c r="Q187" i="31"/>
  <c r="V187" i="31"/>
  <c r="Q188" i="31" l="1"/>
  <c r="W188" i="31"/>
  <c r="V188" i="31"/>
  <c r="U188" i="31"/>
  <c r="S188" i="31"/>
  <c r="R189" i="31"/>
  <c r="T188" i="31"/>
  <c r="V189" i="31" l="1"/>
  <c r="Q189" i="31"/>
  <c r="W189" i="31"/>
  <c r="T189" i="31"/>
  <c r="S189" i="31"/>
  <c r="R190" i="31"/>
  <c r="U189" i="31"/>
  <c r="V190" i="31" l="1"/>
  <c r="U190" i="31"/>
  <c r="T190" i="31"/>
  <c r="R191" i="31"/>
  <c r="S190" i="31"/>
  <c r="W190" i="31"/>
  <c r="Q190" i="31"/>
  <c r="T191" i="31" l="1"/>
  <c r="R192" i="31"/>
  <c r="U191" i="31"/>
  <c r="V191" i="31"/>
  <c r="S191" i="31"/>
  <c r="Q191" i="31"/>
  <c r="W191" i="31"/>
  <c r="R193" i="31" l="1"/>
  <c r="T192" i="31"/>
  <c r="S192" i="31"/>
  <c r="W192" i="31"/>
  <c r="V192" i="31"/>
  <c r="U192" i="31"/>
  <c r="Q192" i="31"/>
  <c r="R194" i="31" l="1"/>
  <c r="W193" i="31"/>
  <c r="S193" i="31"/>
  <c r="T193" i="31"/>
  <c r="Q193" i="31"/>
  <c r="U193" i="31"/>
  <c r="V193" i="31"/>
  <c r="W194" i="31" l="1"/>
  <c r="Q194" i="31"/>
  <c r="U194" i="31"/>
  <c r="S194" i="31"/>
  <c r="R195" i="31"/>
  <c r="V194" i="31"/>
  <c r="T194" i="31"/>
  <c r="W195" i="31" l="1"/>
  <c r="V195" i="31"/>
  <c r="U195" i="31"/>
  <c r="Q195" i="31"/>
  <c r="R196" i="31"/>
  <c r="S195" i="31"/>
  <c r="T195" i="31"/>
  <c r="U196" i="31" l="1"/>
  <c r="V196" i="31"/>
  <c r="S196" i="31"/>
  <c r="R197" i="31"/>
  <c r="W196" i="31"/>
  <c r="T196" i="31"/>
  <c r="Q196" i="31"/>
  <c r="U197" i="31" l="1"/>
  <c r="T197" i="31"/>
  <c r="S197" i="31"/>
  <c r="V197" i="31"/>
  <c r="Q197" i="31"/>
  <c r="R198" i="31"/>
  <c r="W197" i="31"/>
  <c r="S198" i="31" l="1"/>
  <c r="R199" i="31"/>
  <c r="T198" i="31"/>
  <c r="W198" i="31"/>
  <c r="V198" i="31"/>
  <c r="U198" i="31"/>
  <c r="Q198" i="31"/>
  <c r="S199" i="31" l="1"/>
  <c r="Q199" i="31"/>
  <c r="R200" i="31"/>
  <c r="W199" i="31"/>
  <c r="T199" i="31"/>
  <c r="V199" i="31"/>
  <c r="U199" i="31"/>
  <c r="Q200" i="31" l="1"/>
  <c r="W200" i="31"/>
  <c r="V200" i="31"/>
  <c r="T200" i="31"/>
  <c r="R201" i="31"/>
  <c r="U200" i="31"/>
  <c r="S200" i="31"/>
  <c r="V201" i="31" l="1"/>
  <c r="Q201" i="31"/>
  <c r="W201" i="31"/>
  <c r="R202" i="31"/>
  <c r="S201" i="31"/>
  <c r="T201" i="31"/>
  <c r="U201" i="31"/>
  <c r="V202" i="31" l="1"/>
  <c r="U202" i="31"/>
  <c r="T202" i="31"/>
  <c r="R203" i="31"/>
  <c r="W202" i="31"/>
  <c r="S202" i="31"/>
  <c r="Q202" i="31"/>
  <c r="T203" i="31" l="1"/>
  <c r="R204" i="31"/>
  <c r="U203" i="31"/>
  <c r="S203" i="31"/>
  <c r="Q203" i="31"/>
  <c r="W203" i="31"/>
  <c r="V203" i="31"/>
  <c r="R205" i="31" l="1"/>
  <c r="T204" i="31"/>
  <c r="S204" i="31"/>
  <c r="W204" i="31"/>
  <c r="V204" i="31"/>
  <c r="U204" i="31"/>
  <c r="Q204" i="31"/>
  <c r="R206" i="31" l="1"/>
  <c r="W205" i="31"/>
  <c r="S205" i="31"/>
  <c r="V205" i="31"/>
  <c r="Q205" i="31"/>
  <c r="T205" i="31"/>
  <c r="U205" i="31"/>
  <c r="W206" i="31" l="1"/>
  <c r="Q206" i="31"/>
  <c r="T206" i="31"/>
  <c r="R207" i="31"/>
  <c r="V206" i="31"/>
  <c r="U206" i="31"/>
  <c r="S206" i="31"/>
  <c r="W207" i="31" l="1"/>
  <c r="V207" i="31"/>
  <c r="U207" i="31"/>
  <c r="Q207" i="31"/>
  <c r="R208" i="31"/>
  <c r="T207" i="31"/>
  <c r="S207" i="31"/>
  <c r="U208" i="31" l="1"/>
  <c r="V208" i="31"/>
  <c r="R209" i="31"/>
  <c r="W208" i="31"/>
  <c r="T208" i="31"/>
  <c r="S208" i="31"/>
  <c r="Q208" i="31"/>
  <c r="U209" i="31" l="1"/>
  <c r="T209" i="31"/>
  <c r="S209" i="31"/>
  <c r="Q209" i="31"/>
  <c r="R210" i="31"/>
  <c r="V209" i="31"/>
  <c r="W209" i="31"/>
  <c r="S210" i="31" l="1"/>
  <c r="R211" i="31"/>
  <c r="T210" i="31"/>
  <c r="W210" i="31"/>
  <c r="V210" i="31"/>
  <c r="U210" i="31"/>
  <c r="Q210" i="31"/>
  <c r="S211" i="31" l="1"/>
  <c r="Q211" i="31"/>
  <c r="R212" i="31"/>
  <c r="V211" i="31"/>
  <c r="W211" i="31"/>
  <c r="U211" i="31"/>
  <c r="T211" i="31"/>
  <c r="Q212" i="31" l="1"/>
  <c r="W212" i="31"/>
  <c r="V212" i="31"/>
  <c r="S212" i="31"/>
  <c r="R213" i="31"/>
  <c r="U212" i="31"/>
  <c r="T212" i="31"/>
  <c r="V213" i="31" l="1"/>
  <c r="Q213" i="31"/>
  <c r="W213" i="31"/>
  <c r="R214" i="31"/>
  <c r="U213" i="31"/>
  <c r="S213" i="31"/>
  <c r="T213" i="31"/>
  <c r="V214" i="31" l="1"/>
  <c r="U214" i="31"/>
  <c r="T214" i="31"/>
  <c r="R215" i="31"/>
  <c r="W214" i="31"/>
  <c r="Q214" i="31"/>
  <c r="S214" i="31"/>
  <c r="T215" i="31" l="1"/>
  <c r="R216" i="31"/>
  <c r="U215" i="31"/>
  <c r="W215" i="31"/>
  <c r="V215" i="31"/>
  <c r="Q215" i="31"/>
  <c r="S215" i="31"/>
  <c r="R217" i="31" l="1"/>
  <c r="T216" i="31"/>
  <c r="S216" i="31"/>
  <c r="W216" i="31"/>
  <c r="V216" i="31"/>
  <c r="U216" i="31"/>
  <c r="Q216" i="31"/>
  <c r="R218" i="31" l="1"/>
  <c r="W217" i="31"/>
  <c r="S217" i="31"/>
  <c r="U217" i="31"/>
  <c r="V217" i="31"/>
  <c r="Q217" i="31"/>
  <c r="T217" i="31"/>
  <c r="W218" i="31" l="1"/>
  <c r="Q218" i="31"/>
  <c r="R219" i="31"/>
  <c r="S218" i="31"/>
  <c r="V218" i="31"/>
  <c r="U218" i="31"/>
  <c r="T218" i="31"/>
  <c r="U219" i="31" l="1"/>
  <c r="Q219" i="31"/>
  <c r="R220" i="31"/>
  <c r="W219" i="31"/>
  <c r="V219" i="31"/>
  <c r="T219" i="31"/>
  <c r="S219" i="31"/>
  <c r="U220" i="31" l="1"/>
  <c r="Q220" i="31"/>
  <c r="R221" i="31"/>
  <c r="W220" i="31"/>
  <c r="S220" i="31"/>
  <c r="V220" i="31"/>
  <c r="T220" i="31"/>
  <c r="S221" i="31" l="1"/>
  <c r="Q221" i="31"/>
  <c r="R222" i="31"/>
  <c r="W221" i="31"/>
  <c r="U221" i="31"/>
  <c r="T221" i="31"/>
  <c r="V221" i="31"/>
  <c r="S222" i="31" l="1"/>
  <c r="R223" i="31"/>
  <c r="Q222" i="31"/>
  <c r="W222" i="31"/>
  <c r="V222" i="31"/>
  <c r="U222" i="31"/>
  <c r="T222" i="31"/>
  <c r="Q223" i="31" l="1"/>
  <c r="R224" i="31"/>
  <c r="W223" i="31"/>
  <c r="S223" i="31"/>
  <c r="U223" i="31"/>
  <c r="T223" i="31"/>
  <c r="V223" i="31"/>
  <c r="V224" i="31" l="1"/>
  <c r="Q224" i="31"/>
  <c r="R225" i="31"/>
  <c r="S224" i="31"/>
  <c r="U224" i="31"/>
  <c r="W224" i="31"/>
  <c r="T224" i="31"/>
  <c r="V225" i="31" l="1"/>
  <c r="R226" i="31"/>
  <c r="S225" i="31"/>
  <c r="Q225" i="31"/>
  <c r="W225" i="31"/>
  <c r="U225" i="31"/>
  <c r="T225" i="31"/>
  <c r="U226" i="31" l="1"/>
  <c r="T226" i="31"/>
  <c r="S226" i="31"/>
  <c r="Q226" i="31"/>
  <c r="R227" i="31"/>
  <c r="V226" i="31"/>
  <c r="W226" i="31"/>
  <c r="R228" i="31" l="1"/>
  <c r="T227" i="31"/>
  <c r="S227" i="31"/>
  <c r="U227" i="31"/>
  <c r="W227" i="31"/>
  <c r="V227" i="31"/>
  <c r="Q227" i="31"/>
  <c r="S228" i="31" l="1"/>
  <c r="R229" i="31"/>
  <c r="V228" i="31"/>
  <c r="U228" i="31"/>
  <c r="T228" i="31"/>
  <c r="Q228" i="31"/>
  <c r="W228" i="31"/>
  <c r="W229" i="31" l="1"/>
  <c r="U229" i="31"/>
  <c r="V229" i="31"/>
  <c r="Q229" i="31"/>
  <c r="R230" i="31"/>
  <c r="T229" i="31"/>
  <c r="S229" i="31"/>
  <c r="Q230" i="31" l="1"/>
  <c r="W230" i="31"/>
  <c r="V230" i="31"/>
  <c r="U230" i="31"/>
  <c r="R231" i="31"/>
  <c r="T230" i="31"/>
  <c r="S230" i="31"/>
  <c r="V231" i="31" l="1"/>
  <c r="U231" i="31"/>
  <c r="Q231" i="31"/>
  <c r="R232" i="31"/>
  <c r="S231" i="31"/>
  <c r="T231" i="31"/>
  <c r="W231" i="31"/>
  <c r="U232" i="31" l="1"/>
  <c r="Q232" i="31"/>
  <c r="R233" i="31"/>
  <c r="W232" i="31"/>
  <c r="V232" i="31"/>
  <c r="S232" i="31"/>
  <c r="T232" i="31"/>
  <c r="T233" i="31" l="1"/>
  <c r="S233" i="31"/>
  <c r="R234" i="31"/>
  <c r="Q233" i="31"/>
  <c r="W233" i="31"/>
  <c r="V233" i="31"/>
  <c r="U233" i="31"/>
  <c r="R235" i="31" l="1"/>
  <c r="S234" i="31"/>
  <c r="T234" i="31"/>
  <c r="W234" i="31"/>
  <c r="V234" i="31"/>
  <c r="U234" i="31"/>
  <c r="Q234" i="31"/>
  <c r="Q235" i="31" l="1"/>
  <c r="U235" i="31"/>
  <c r="T235" i="31"/>
  <c r="S235" i="31"/>
  <c r="R236" i="31"/>
  <c r="W235" i="31"/>
  <c r="V235" i="31"/>
  <c r="W236" i="31" l="1"/>
  <c r="V236" i="31"/>
  <c r="Q236" i="31"/>
  <c r="T236" i="31"/>
  <c r="U236" i="31"/>
  <c r="S236" i="31"/>
  <c r="R237" i="31"/>
  <c r="V237" i="31" l="1"/>
  <c r="W237" i="31"/>
  <c r="U237" i="31"/>
  <c r="T237" i="31"/>
  <c r="Q237" i="31"/>
  <c r="R238" i="31"/>
  <c r="S237" i="31"/>
  <c r="U238" i="31" l="1"/>
  <c r="T238" i="31"/>
  <c r="W238" i="31"/>
  <c r="R239" i="31"/>
  <c r="V238" i="31"/>
  <c r="S238" i="31"/>
  <c r="Q238" i="31"/>
  <c r="R240" i="31" l="1"/>
  <c r="T239" i="31"/>
  <c r="W239" i="31"/>
  <c r="V239" i="31"/>
  <c r="Q239" i="31"/>
  <c r="U239" i="31"/>
  <c r="S239" i="31"/>
  <c r="S240" i="31" l="1"/>
  <c r="R241" i="31"/>
  <c r="Q240" i="31"/>
  <c r="V240" i="31"/>
  <c r="T240" i="31"/>
  <c r="W240" i="31"/>
  <c r="U240" i="31"/>
  <c r="W241" i="31" l="1"/>
  <c r="Q241" i="31"/>
  <c r="R242" i="31"/>
  <c r="S241" i="31"/>
  <c r="U241" i="31"/>
  <c r="T241" i="31"/>
  <c r="V241" i="31"/>
  <c r="Q242" i="31" l="1"/>
  <c r="W242" i="31"/>
  <c r="T242" i="31"/>
  <c r="S242" i="31"/>
  <c r="R243" i="31"/>
  <c r="V242" i="31"/>
  <c r="U242" i="31"/>
  <c r="V243" i="31" l="1"/>
  <c r="U243" i="31"/>
  <c r="S243" i="31"/>
  <c r="T243" i="31"/>
  <c r="Q243" i="31"/>
  <c r="R244" i="31"/>
  <c r="W243" i="31"/>
  <c r="U244" i="31" l="1"/>
  <c r="V244" i="31"/>
  <c r="T244" i="31"/>
  <c r="S244" i="31"/>
  <c r="W244" i="31"/>
  <c r="Q244" i="31"/>
  <c r="R245" i="31"/>
  <c r="T245" i="31" l="1"/>
  <c r="S245" i="31"/>
  <c r="V245" i="31"/>
  <c r="W245" i="31"/>
  <c r="R246" i="31"/>
  <c r="U245" i="31"/>
  <c r="Q245" i="31"/>
  <c r="R247" i="31" l="1"/>
  <c r="S246" i="31"/>
  <c r="W246" i="31"/>
  <c r="V246" i="31"/>
  <c r="U246" i="31"/>
  <c r="T246" i="31"/>
  <c r="Q246" i="31"/>
  <c r="Q247" i="31" l="1"/>
  <c r="W247" i="31"/>
  <c r="R248" i="31"/>
  <c r="V247" i="31"/>
  <c r="S247" i="31"/>
  <c r="T247" i="31"/>
  <c r="U247" i="31"/>
  <c r="W248" i="31" l="1"/>
  <c r="V248" i="31"/>
  <c r="Q248" i="31"/>
  <c r="R249" i="31"/>
  <c r="T248" i="31"/>
  <c r="U248" i="31"/>
  <c r="S248" i="31"/>
  <c r="V249" i="31" l="1"/>
  <c r="R250" i="31"/>
  <c r="S249" i="31"/>
  <c r="Q249" i="31"/>
  <c r="U249" i="31"/>
  <c r="T249" i="31"/>
  <c r="W249" i="31"/>
  <c r="U250" i="31" l="1"/>
  <c r="T250" i="31"/>
  <c r="R251" i="31"/>
  <c r="S250" i="31"/>
  <c r="W250" i="31"/>
  <c r="V250" i="31"/>
  <c r="Q250" i="31"/>
  <c r="R252" i="31" l="1"/>
  <c r="T251" i="31"/>
  <c r="U251" i="31"/>
  <c r="S251" i="31"/>
  <c r="W251" i="31"/>
  <c r="V251" i="31"/>
  <c r="Q251" i="31"/>
  <c r="S252" i="31" l="1"/>
  <c r="R253" i="31"/>
  <c r="U252" i="31"/>
  <c r="V252" i="31"/>
  <c r="T252" i="31"/>
  <c r="Q252" i="31"/>
  <c r="W252" i="31"/>
  <c r="W253" i="31" l="1"/>
  <c r="V253" i="31"/>
  <c r="U253" i="31"/>
  <c r="T253" i="31"/>
  <c r="R254" i="31"/>
  <c r="S253" i="31"/>
  <c r="Q253" i="31"/>
  <c r="Q254" i="31" l="1"/>
  <c r="W254" i="31"/>
  <c r="V254" i="31"/>
  <c r="U254" i="31"/>
  <c r="T254" i="31"/>
  <c r="S254" i="31"/>
  <c r="R255" i="31"/>
  <c r="V255" i="31" l="1"/>
  <c r="U255" i="31"/>
  <c r="R256" i="31"/>
  <c r="W255" i="31"/>
  <c r="Q255" i="31"/>
  <c r="T255" i="31"/>
  <c r="S255" i="31"/>
  <c r="U256" i="31" l="1"/>
  <c r="Q256" i="31"/>
  <c r="R257" i="31"/>
  <c r="T256" i="31"/>
  <c r="W256" i="31"/>
  <c r="V256" i="31"/>
  <c r="S256" i="31"/>
  <c r="T257" i="31" l="1"/>
  <c r="S257" i="31"/>
  <c r="Q257" i="31"/>
  <c r="R258" i="31"/>
  <c r="U257" i="31"/>
  <c r="V257" i="31"/>
  <c r="W257" i="31"/>
  <c r="R259" i="31" l="1"/>
  <c r="S258" i="31"/>
  <c r="T258" i="31"/>
  <c r="Q258" i="31"/>
  <c r="V258" i="31"/>
  <c r="W258" i="31"/>
  <c r="U258" i="31"/>
  <c r="Q259" i="31" l="1"/>
  <c r="T259" i="31"/>
  <c r="U259" i="31"/>
  <c r="R260" i="31"/>
  <c r="V259" i="31"/>
  <c r="W259" i="31"/>
  <c r="S259" i="31"/>
  <c r="W260" i="31" l="1"/>
  <c r="V260" i="31"/>
  <c r="Q260" i="31"/>
  <c r="U260" i="31"/>
  <c r="T260" i="31"/>
  <c r="S260" i="31"/>
  <c r="R261" i="31"/>
  <c r="S261" i="31" l="1"/>
  <c r="W261" i="31"/>
  <c r="V261" i="31"/>
  <c r="R262" i="31"/>
  <c r="U261" i="31"/>
  <c r="T261" i="31"/>
  <c r="Q261" i="31"/>
  <c r="R263" i="31" l="1"/>
  <c r="S262" i="31"/>
  <c r="W262" i="31"/>
  <c r="V262" i="31"/>
  <c r="Q262" i="31"/>
  <c r="U262" i="31"/>
  <c r="T262" i="31"/>
  <c r="Q263" i="31" l="1"/>
  <c r="R264" i="31"/>
  <c r="U263" i="31"/>
  <c r="T263" i="31"/>
  <c r="S263" i="31"/>
  <c r="V263" i="31"/>
  <c r="W263" i="31"/>
  <c r="W264" i="31" l="1"/>
  <c r="V264" i="31"/>
  <c r="Q264" i="31"/>
  <c r="R265" i="31"/>
  <c r="U264" i="31"/>
  <c r="S264" i="31"/>
  <c r="T264" i="31"/>
  <c r="V265" i="31" l="1"/>
  <c r="S265" i="31"/>
  <c r="R266" i="31"/>
  <c r="Q265" i="31"/>
  <c r="T265" i="31"/>
  <c r="W265" i="31"/>
  <c r="U265" i="31"/>
  <c r="U266" i="31" l="1"/>
  <c r="T266" i="31"/>
  <c r="S266" i="31"/>
  <c r="V266" i="31"/>
  <c r="Q266" i="31"/>
  <c r="R267" i="31"/>
  <c r="W266" i="31"/>
  <c r="R268" i="31" l="1"/>
  <c r="T267" i="31"/>
  <c r="U267" i="31"/>
  <c r="S267" i="31"/>
  <c r="W267" i="31"/>
  <c r="V267" i="31"/>
  <c r="Q267" i="31"/>
  <c r="S268" i="31" l="1"/>
  <c r="R269" i="31"/>
  <c r="V268" i="31"/>
  <c r="Q268" i="31"/>
  <c r="T268" i="31"/>
  <c r="W268" i="31"/>
  <c r="U268" i="31"/>
  <c r="W269" i="31" l="1"/>
  <c r="V269" i="31"/>
  <c r="U269" i="31"/>
  <c r="T269" i="31"/>
  <c r="S269" i="31"/>
  <c r="Q269" i="31"/>
  <c r="R270" i="31"/>
  <c r="Q270" i="31" l="1"/>
  <c r="W270" i="31"/>
  <c r="V270" i="31"/>
  <c r="R271" i="31"/>
  <c r="T270" i="31"/>
  <c r="S270" i="31"/>
  <c r="U270" i="31"/>
  <c r="V271" i="31" l="1"/>
  <c r="U271" i="31"/>
  <c r="R272" i="31"/>
  <c r="Q271" i="31"/>
  <c r="W271" i="31"/>
  <c r="T271" i="31"/>
  <c r="S271" i="31"/>
  <c r="U272" i="31" l="1"/>
  <c r="Q272" i="31"/>
  <c r="R273" i="31"/>
  <c r="V272" i="31"/>
  <c r="T272" i="31"/>
  <c r="S272" i="31"/>
  <c r="W272" i="31"/>
  <c r="T273" i="31" l="1"/>
  <c r="S273" i="31"/>
  <c r="R274" i="31"/>
  <c r="W273" i="31"/>
  <c r="U273" i="31"/>
  <c r="Q273" i="31"/>
  <c r="V273" i="31"/>
  <c r="R275" i="31" l="1"/>
  <c r="S274" i="31"/>
  <c r="T274" i="31"/>
  <c r="Q274" i="31"/>
  <c r="V274" i="31"/>
  <c r="W274" i="31"/>
  <c r="U274" i="31"/>
  <c r="Q275" i="31" l="1"/>
  <c r="U275" i="31"/>
  <c r="V275" i="31"/>
  <c r="T275" i="31"/>
  <c r="S275" i="31"/>
  <c r="W275" i="31"/>
  <c r="R276" i="31"/>
  <c r="W276" i="31" l="1"/>
  <c r="V276" i="31"/>
  <c r="Q276" i="31"/>
  <c r="U276" i="31"/>
  <c r="T276" i="31"/>
  <c r="R277" i="31"/>
  <c r="S276" i="31"/>
  <c r="V277" i="31" l="1"/>
  <c r="W277" i="31"/>
  <c r="R278" i="31"/>
  <c r="S277" i="31"/>
  <c r="Q277" i="31"/>
  <c r="T277" i="31"/>
  <c r="U277" i="31"/>
  <c r="U278" i="31" l="1"/>
  <c r="T278" i="31"/>
  <c r="W278" i="31"/>
  <c r="V278" i="31"/>
  <c r="S278" i="31"/>
  <c r="R279" i="31"/>
  <c r="Q278" i="31"/>
  <c r="R280" i="31" l="1"/>
  <c r="T279" i="31"/>
  <c r="Q279" i="31"/>
  <c r="W279" i="31"/>
  <c r="V279" i="31"/>
  <c r="U279" i="31"/>
  <c r="S279" i="31"/>
  <c r="S280" i="31" l="1"/>
  <c r="R281" i="31"/>
  <c r="Q280" i="31"/>
  <c r="T280" i="31"/>
  <c r="V280" i="31"/>
  <c r="U280" i="31"/>
  <c r="W280" i="31"/>
  <c r="W281" i="31" l="1"/>
  <c r="S281" i="31"/>
  <c r="Q281" i="31"/>
  <c r="V281" i="31"/>
  <c r="U281" i="31"/>
  <c r="T281" i="31"/>
  <c r="R282" i="31"/>
  <c r="Q282" i="31" l="1"/>
  <c r="W282" i="31"/>
  <c r="T282" i="31"/>
  <c r="R283" i="31"/>
  <c r="V282" i="31"/>
  <c r="U282" i="31"/>
  <c r="S282" i="31"/>
  <c r="V283" i="31" l="1"/>
  <c r="U283" i="31"/>
  <c r="T283" i="31"/>
  <c r="S283" i="31"/>
  <c r="Q283" i="31"/>
  <c r="W283" i="31"/>
  <c r="R284" i="31"/>
  <c r="U284" i="31" l="1"/>
  <c r="V284" i="31"/>
  <c r="W284" i="31"/>
  <c r="T284" i="31"/>
  <c r="S284" i="31"/>
  <c r="R285" i="31"/>
  <c r="Q284" i="31"/>
  <c r="T285" i="31" l="1"/>
  <c r="S285" i="31"/>
  <c r="W285" i="31"/>
  <c r="V285" i="31"/>
  <c r="R286" i="31"/>
  <c r="U285" i="31"/>
  <c r="Q285" i="31"/>
  <c r="R287" i="31" l="1"/>
  <c r="S286" i="31"/>
  <c r="W286" i="31"/>
  <c r="T286" i="31"/>
  <c r="Q286" i="31"/>
  <c r="V286" i="31"/>
  <c r="U286" i="31"/>
  <c r="Q287" i="31" l="1"/>
  <c r="R288" i="31"/>
  <c r="W287" i="31"/>
  <c r="V287" i="31"/>
  <c r="U287" i="31"/>
  <c r="T287" i="31"/>
  <c r="S287" i="31"/>
  <c r="W288" i="31" l="1"/>
  <c r="V288" i="31"/>
  <c r="Q288" i="31"/>
  <c r="R289" i="31"/>
  <c r="U288" i="31"/>
  <c r="T288" i="31"/>
  <c r="S288" i="31"/>
  <c r="V289" i="31" l="1"/>
  <c r="R290" i="31"/>
  <c r="S289" i="31"/>
  <c r="T289" i="31"/>
  <c r="Q289" i="31"/>
  <c r="W289" i="31"/>
  <c r="U289" i="31"/>
  <c r="U290" i="31" l="1"/>
  <c r="T290" i="31"/>
  <c r="S290" i="31"/>
  <c r="W290" i="31"/>
  <c r="V290" i="31"/>
  <c r="Q290" i="31"/>
  <c r="R291" i="31"/>
  <c r="R292" i="31" l="1"/>
  <c r="T291" i="31"/>
  <c r="U291" i="31"/>
  <c r="Q291" i="31"/>
  <c r="S291" i="31"/>
  <c r="V291" i="31"/>
  <c r="W291" i="31"/>
  <c r="S292" i="31" l="1"/>
  <c r="R293" i="31"/>
  <c r="V292" i="31"/>
  <c r="U292" i="31"/>
  <c r="Q292" i="31"/>
  <c r="T292" i="31"/>
  <c r="W292" i="31"/>
  <c r="W293" i="31" l="1"/>
  <c r="V293" i="31"/>
  <c r="R294" i="31"/>
  <c r="U293" i="31"/>
  <c r="T293" i="31"/>
  <c r="S293" i="31"/>
  <c r="Q293" i="31"/>
  <c r="Q294" i="31" l="1"/>
  <c r="W294" i="31"/>
  <c r="V294" i="31"/>
  <c r="T294" i="31"/>
  <c r="R295" i="31"/>
  <c r="S294" i="31"/>
  <c r="U294" i="31"/>
  <c r="V295" i="31" l="1"/>
  <c r="U295" i="31"/>
  <c r="Q295" i="31"/>
  <c r="R296" i="31"/>
  <c r="S295" i="31"/>
  <c r="T295" i="31"/>
  <c r="W295" i="31"/>
  <c r="U296" i="31" l="1"/>
  <c r="R297" i="31"/>
  <c r="W296" i="31"/>
  <c r="V296" i="31"/>
  <c r="T296" i="31"/>
  <c r="S296" i="31"/>
  <c r="Q296" i="31"/>
  <c r="T297" i="31" l="1"/>
  <c r="S297" i="31"/>
  <c r="Q297" i="31"/>
  <c r="R298" i="31"/>
  <c r="W297" i="31"/>
  <c r="V297" i="31"/>
  <c r="U297" i="31"/>
  <c r="R299" i="31" l="1"/>
  <c r="S298" i="31"/>
  <c r="T298" i="31"/>
  <c r="U298" i="31"/>
  <c r="W298" i="31"/>
  <c r="Q298" i="31"/>
  <c r="V298" i="31"/>
  <c r="Q299" i="31" l="1"/>
  <c r="U299" i="31"/>
  <c r="T299" i="31"/>
  <c r="R300" i="31"/>
  <c r="W299" i="31"/>
  <c r="V299" i="31"/>
  <c r="S299" i="31"/>
  <c r="W300" i="31" l="1"/>
  <c r="V300" i="31"/>
  <c r="Q300" i="31"/>
  <c r="U300" i="31"/>
  <c r="R301" i="31"/>
  <c r="T300" i="31"/>
  <c r="S300" i="31"/>
  <c r="V301" i="31" l="1"/>
  <c r="W301" i="31"/>
  <c r="U301" i="31"/>
  <c r="S301" i="31"/>
  <c r="R302" i="31"/>
  <c r="T301" i="31"/>
  <c r="Q301" i="31"/>
  <c r="U302" i="31" l="1"/>
  <c r="T302" i="31"/>
  <c r="R303" i="31"/>
  <c r="W302" i="31"/>
  <c r="V302" i="31"/>
  <c r="S302" i="31"/>
  <c r="Q302" i="31"/>
  <c r="R304" i="31" l="1"/>
  <c r="T303" i="31"/>
  <c r="W303" i="31"/>
  <c r="Q303" i="31"/>
  <c r="V303" i="31"/>
  <c r="S303" i="31"/>
  <c r="U303" i="31"/>
  <c r="S304" i="31" l="1"/>
  <c r="R305" i="31"/>
  <c r="Q304" i="31"/>
  <c r="U304" i="31"/>
  <c r="T304" i="31"/>
  <c r="V304" i="31"/>
  <c r="W304" i="31"/>
  <c r="W305" i="31" l="1"/>
  <c r="S305" i="31"/>
  <c r="R306" i="31"/>
  <c r="V305" i="31"/>
  <c r="U305" i="31"/>
  <c r="T305" i="31"/>
  <c r="Q305" i="31"/>
  <c r="Q306" i="31" l="1"/>
  <c r="W306" i="31"/>
  <c r="T306" i="31"/>
  <c r="S306" i="31"/>
  <c r="R307" i="31"/>
  <c r="V306" i="31"/>
  <c r="U306" i="31"/>
  <c r="V307" i="31" l="1"/>
  <c r="U307" i="31"/>
  <c r="T307" i="31"/>
  <c r="S307" i="31"/>
  <c r="Q307" i="31"/>
  <c r="R308" i="31"/>
  <c r="W307" i="31"/>
  <c r="U308" i="31" l="1"/>
  <c r="V308" i="31"/>
  <c r="T308" i="31"/>
  <c r="R309" i="31"/>
  <c r="W308" i="31"/>
  <c r="S308" i="31"/>
  <c r="Q308" i="31"/>
  <c r="T309" i="31" l="1"/>
  <c r="S309" i="31"/>
  <c r="W309" i="31"/>
  <c r="R310" i="31"/>
  <c r="Q309" i="31"/>
  <c r="V309" i="31"/>
  <c r="U309" i="31"/>
  <c r="R311" i="31" l="1"/>
  <c r="S310" i="31"/>
  <c r="W310" i="31"/>
  <c r="V310" i="31"/>
  <c r="T310" i="31"/>
  <c r="Q310" i="31"/>
  <c r="U310" i="31"/>
  <c r="Q311" i="31" l="1"/>
  <c r="R312" i="31"/>
  <c r="W311" i="31"/>
  <c r="V311" i="31"/>
  <c r="U311" i="31"/>
  <c r="T311" i="31"/>
  <c r="S311" i="31"/>
  <c r="W312" i="31" l="1"/>
  <c r="V312" i="31"/>
  <c r="Q312" i="31"/>
  <c r="R313" i="31"/>
  <c r="S312" i="31"/>
  <c r="U312" i="31"/>
  <c r="T312" i="31"/>
  <c r="V313" i="31" l="1"/>
  <c r="S313" i="31"/>
  <c r="U313" i="31"/>
  <c r="T313" i="31"/>
  <c r="Q313" i="31"/>
  <c r="R314" i="31"/>
  <c r="W313" i="31"/>
  <c r="U314" i="31" l="1"/>
  <c r="T314" i="31"/>
  <c r="S314" i="31"/>
  <c r="R315" i="31"/>
  <c r="W314" i="31"/>
  <c r="V314" i="31"/>
  <c r="Q314" i="31"/>
  <c r="R316" i="31" l="1"/>
  <c r="T315" i="31"/>
  <c r="U315" i="31"/>
  <c r="S315" i="31"/>
  <c r="W315" i="31"/>
  <c r="V315" i="31"/>
  <c r="Q315" i="31"/>
  <c r="S316" i="31" l="1"/>
  <c r="R317" i="31"/>
  <c r="V316" i="31"/>
  <c r="U316" i="31"/>
  <c r="T316" i="31"/>
  <c r="Q316" i="31"/>
  <c r="W316" i="31"/>
  <c r="W317" i="31" l="1"/>
  <c r="V317" i="31"/>
  <c r="U317" i="31"/>
  <c r="R318" i="31"/>
  <c r="T317" i="31"/>
  <c r="S317" i="31"/>
  <c r="Q317" i="31"/>
  <c r="Q318" i="31" l="1"/>
  <c r="W318" i="31"/>
  <c r="R319" i="31"/>
  <c r="V318" i="31"/>
  <c r="U318" i="31"/>
  <c r="T318" i="31"/>
  <c r="S318" i="31"/>
  <c r="V319" i="31" l="1"/>
  <c r="U319" i="31"/>
  <c r="R320" i="31"/>
  <c r="Q319" i="31"/>
  <c r="T319" i="31"/>
  <c r="S319" i="31"/>
  <c r="W319" i="31"/>
  <c r="U320" i="31" l="1"/>
  <c r="Q320" i="31"/>
  <c r="R321" i="31"/>
  <c r="W320" i="31"/>
  <c r="V320" i="31"/>
  <c r="T320" i="31"/>
  <c r="S320" i="31"/>
  <c r="T321" i="31" l="1"/>
  <c r="S321" i="31"/>
  <c r="R322" i="31"/>
  <c r="W321" i="31"/>
  <c r="V321" i="31"/>
  <c r="U321" i="31"/>
  <c r="Q321" i="31"/>
  <c r="R323" i="31" l="1"/>
  <c r="S322" i="31"/>
  <c r="T322" i="31"/>
  <c r="V322" i="31"/>
  <c r="U322" i="31"/>
  <c r="Q322" i="31"/>
  <c r="W322" i="31"/>
  <c r="Q323" i="31" l="1"/>
  <c r="U323" i="31"/>
  <c r="R324" i="31"/>
  <c r="W323" i="31"/>
  <c r="V323" i="31"/>
  <c r="T323" i="31"/>
  <c r="S323" i="31"/>
  <c r="W324" i="31" l="1"/>
  <c r="V324" i="31"/>
  <c r="Q324" i="31"/>
  <c r="U324" i="31"/>
  <c r="T324" i="31"/>
  <c r="R325" i="31"/>
  <c r="S324" i="31"/>
  <c r="V325" i="31" l="1"/>
  <c r="W325" i="31"/>
  <c r="U325" i="31"/>
  <c r="T325" i="31"/>
  <c r="S325" i="31"/>
  <c r="Q325" i="31"/>
  <c r="R326" i="31"/>
  <c r="U326" i="31" l="1"/>
  <c r="T326" i="31"/>
  <c r="W326" i="31"/>
  <c r="R327" i="31"/>
  <c r="V326" i="31"/>
  <c r="S326" i="31"/>
  <c r="Q326" i="31"/>
  <c r="R328" i="31" l="1"/>
  <c r="T327" i="31"/>
  <c r="Q327" i="31"/>
  <c r="W327" i="31"/>
  <c r="V327" i="31"/>
  <c r="U327" i="31"/>
  <c r="S327" i="31"/>
  <c r="S328" i="31" l="1"/>
  <c r="R329" i="31"/>
  <c r="Q328" i="31"/>
  <c r="V328" i="31"/>
  <c r="U328" i="31"/>
  <c r="T328" i="31"/>
  <c r="W328" i="31"/>
  <c r="W329" i="31" l="1"/>
  <c r="S329" i="31"/>
  <c r="Q329" i="31"/>
  <c r="R330" i="31"/>
  <c r="V329" i="31"/>
  <c r="U329" i="31"/>
  <c r="T329" i="31"/>
  <c r="Q330" i="31" l="1"/>
  <c r="W330" i="31"/>
  <c r="T330" i="31"/>
  <c r="R331" i="31"/>
  <c r="V330" i="31"/>
  <c r="U330" i="31"/>
  <c r="S330" i="31"/>
  <c r="V331" i="31" l="1"/>
  <c r="U331" i="31"/>
  <c r="T331" i="31"/>
  <c r="S331" i="31"/>
  <c r="W331" i="31"/>
  <c r="Q331" i="31"/>
  <c r="R332" i="31"/>
  <c r="U332" i="31" l="1"/>
  <c r="V332" i="31"/>
  <c r="Q332" i="31"/>
  <c r="R333" i="31"/>
  <c r="W332" i="31"/>
  <c r="T332" i="31"/>
  <c r="S332" i="31"/>
  <c r="T333" i="31" l="1"/>
  <c r="S333" i="31"/>
  <c r="W333" i="31"/>
  <c r="V333" i="31"/>
  <c r="R334" i="31"/>
  <c r="U333" i="31"/>
  <c r="Q333" i="31"/>
  <c r="R335" i="31" l="1"/>
  <c r="S334" i="31"/>
  <c r="W334" i="31"/>
  <c r="V334" i="31"/>
  <c r="U334" i="31"/>
  <c r="T334" i="31"/>
  <c r="Q334" i="31"/>
  <c r="Q335" i="31" l="1"/>
  <c r="R336" i="31"/>
  <c r="W335" i="31"/>
  <c r="V335" i="31"/>
  <c r="U335" i="31"/>
  <c r="S335" i="31"/>
  <c r="T335" i="31"/>
  <c r="W336" i="31" l="1"/>
  <c r="V336" i="31"/>
  <c r="Q336" i="31"/>
  <c r="R337" i="31"/>
  <c r="U336" i="31"/>
  <c r="T336" i="31"/>
  <c r="S336" i="31"/>
  <c r="V337" i="31" l="1"/>
  <c r="R338" i="31"/>
  <c r="S337" i="31"/>
  <c r="W337" i="31"/>
  <c r="U337" i="31"/>
  <c r="T337" i="31"/>
  <c r="Q337" i="31"/>
  <c r="U338" i="31" l="1"/>
  <c r="T338" i="31"/>
  <c r="S338" i="31"/>
  <c r="R339" i="31"/>
  <c r="W338" i="31"/>
  <c r="Q338" i="31"/>
  <c r="V338" i="31"/>
  <c r="R340" i="31" l="1"/>
  <c r="T339" i="31"/>
  <c r="U339" i="31"/>
  <c r="W339" i="31"/>
  <c r="V339" i="31"/>
  <c r="S339" i="31"/>
  <c r="Q339" i="31"/>
  <c r="S340" i="31" l="1"/>
  <c r="R341" i="31"/>
  <c r="V340" i="31"/>
  <c r="U340" i="31"/>
  <c r="W340" i="31"/>
  <c r="T340" i="31"/>
  <c r="Q340" i="31"/>
  <c r="W341" i="31" l="1"/>
  <c r="V341" i="31"/>
  <c r="Q341" i="31"/>
  <c r="R342" i="31"/>
  <c r="U341" i="31"/>
  <c r="S341" i="31"/>
  <c r="T341" i="31"/>
  <c r="Q342" i="31" l="1"/>
  <c r="W342" i="31"/>
  <c r="V342" i="31"/>
  <c r="R343" i="31"/>
  <c r="U342" i="31"/>
  <c r="T342" i="31"/>
  <c r="S342" i="31"/>
  <c r="V343" i="31" l="1"/>
  <c r="U343" i="31"/>
  <c r="Q343" i="31"/>
  <c r="R344" i="31"/>
  <c r="W343" i="31"/>
  <c r="T343" i="31"/>
  <c r="S343" i="31"/>
  <c r="U344" i="31" l="1"/>
  <c r="R345" i="31"/>
  <c r="Q344" i="31"/>
  <c r="W344" i="31"/>
  <c r="V344" i="31"/>
  <c r="S344" i="31"/>
  <c r="T344" i="31"/>
  <c r="T345" i="31" l="1"/>
  <c r="S345" i="31"/>
  <c r="Q345" i="31"/>
  <c r="R346" i="31"/>
  <c r="W345" i="31"/>
  <c r="V345" i="31"/>
  <c r="U345" i="31"/>
  <c r="R347" i="31" l="1"/>
  <c r="S346" i="31"/>
  <c r="T346" i="31"/>
  <c r="W346" i="31"/>
  <c r="V346" i="31"/>
  <c r="U346" i="31"/>
  <c r="Q346" i="31"/>
  <c r="Q347" i="31" l="1"/>
  <c r="U347" i="31"/>
  <c r="T347" i="31"/>
  <c r="R348" i="31"/>
  <c r="W347" i="31"/>
  <c r="S347" i="31"/>
  <c r="V347" i="31"/>
  <c r="W348" i="31" l="1"/>
  <c r="V348" i="31"/>
  <c r="Q348" i="31"/>
  <c r="U348" i="31"/>
  <c r="R349" i="31"/>
  <c r="T348" i="31"/>
  <c r="S348" i="31"/>
  <c r="V349" i="31" l="1"/>
  <c r="W349" i="31"/>
  <c r="U349" i="31"/>
  <c r="R350" i="31"/>
  <c r="T349" i="31"/>
  <c r="S349" i="31"/>
  <c r="Q349" i="31"/>
  <c r="U350" i="31" l="1"/>
  <c r="T350" i="31"/>
  <c r="Q350" i="31"/>
  <c r="R351" i="31"/>
  <c r="W350" i="31"/>
  <c r="S350" i="31"/>
  <c r="V350" i="31"/>
  <c r="R352" i="31" l="1"/>
  <c r="T351" i="31"/>
  <c r="W351" i="31"/>
  <c r="Q351" i="31"/>
  <c r="V351" i="31"/>
  <c r="U351" i="31"/>
  <c r="S351" i="31"/>
  <c r="S352" i="31" l="1"/>
  <c r="R353" i="31"/>
  <c r="Q352" i="31"/>
  <c r="W352" i="31"/>
  <c r="V352" i="31"/>
  <c r="U352" i="31"/>
  <c r="T352" i="31"/>
  <c r="W353" i="31" l="1"/>
  <c r="S353" i="31"/>
  <c r="Q353" i="31"/>
  <c r="R354" i="31"/>
  <c r="V353" i="31"/>
  <c r="T353" i="31"/>
  <c r="U353" i="31"/>
  <c r="Q354" i="31" l="1"/>
  <c r="W354" i="31"/>
  <c r="T354" i="31"/>
  <c r="S354" i="31"/>
  <c r="R355" i="31"/>
  <c r="V354" i="31"/>
  <c r="U354" i="31"/>
  <c r="V355" i="31" l="1"/>
  <c r="U355" i="31"/>
  <c r="T355" i="31"/>
  <c r="R356" i="31"/>
  <c r="W355" i="31"/>
  <c r="S355" i="31"/>
  <c r="Q355" i="31"/>
  <c r="U356" i="31" l="1"/>
  <c r="V356" i="31"/>
  <c r="T356" i="31"/>
  <c r="Q356" i="31"/>
  <c r="R357" i="31"/>
  <c r="S356" i="31"/>
  <c r="W356" i="31"/>
  <c r="T357" i="31" l="1"/>
  <c r="S357" i="31"/>
  <c r="W357" i="31"/>
  <c r="R358" i="31"/>
  <c r="V357" i="31"/>
  <c r="U357" i="31"/>
  <c r="Q357" i="31"/>
  <c r="R359" i="31" l="1"/>
  <c r="S358" i="31"/>
  <c r="W358" i="31"/>
  <c r="V358" i="31"/>
  <c r="U358" i="31"/>
  <c r="T358" i="31"/>
  <c r="Q358" i="31"/>
  <c r="Q359" i="31" l="1"/>
  <c r="R360" i="31"/>
  <c r="T359" i="31"/>
  <c r="S359" i="31"/>
  <c r="W359" i="31"/>
  <c r="U359" i="31"/>
  <c r="V359" i="31"/>
  <c r="W360" i="31" l="1"/>
  <c r="V360" i="31"/>
  <c r="Q360" i="31"/>
  <c r="R361" i="31"/>
  <c r="U360" i="31"/>
  <c r="T360" i="31"/>
  <c r="S360" i="31"/>
  <c r="V361" i="31" l="1"/>
  <c r="S361" i="31"/>
  <c r="R362" i="31"/>
  <c r="W361" i="31"/>
  <c r="U361" i="31"/>
  <c r="T361" i="31"/>
  <c r="Q361" i="31"/>
  <c r="U362" i="31" l="1"/>
  <c r="T362" i="31"/>
  <c r="S362" i="31"/>
  <c r="Q362" i="31"/>
  <c r="R363" i="31"/>
  <c r="V362" i="31"/>
  <c r="W362" i="31"/>
  <c r="R364" i="31" l="1"/>
  <c r="T363" i="31"/>
  <c r="U363" i="31"/>
  <c r="S363" i="31"/>
  <c r="W363" i="31"/>
  <c r="V363" i="31"/>
  <c r="Q363" i="31"/>
  <c r="S364" i="31" l="1"/>
  <c r="R365" i="31"/>
  <c r="V364" i="31"/>
  <c r="W364" i="31"/>
  <c r="U364" i="31"/>
  <c r="T364" i="31"/>
  <c r="Q364" i="31"/>
  <c r="W365" i="31" l="1"/>
  <c r="V365" i="31"/>
  <c r="U365" i="31"/>
  <c r="S365" i="31"/>
  <c r="Q365" i="31"/>
  <c r="T365" i="31"/>
  <c r="R366" i="31"/>
  <c r="Q366" i="31" l="1"/>
  <c r="W366" i="31"/>
  <c r="R367" i="31"/>
  <c r="V366" i="31"/>
  <c r="U366" i="31"/>
  <c r="T366" i="31"/>
  <c r="S366" i="31"/>
  <c r="V367" i="31" l="1"/>
  <c r="U367" i="31"/>
  <c r="R368" i="31"/>
  <c r="Q367" i="31"/>
  <c r="W367" i="31"/>
  <c r="T367" i="31"/>
  <c r="S367" i="31"/>
  <c r="U368" i="31" l="1"/>
  <c r="Q368" i="31"/>
  <c r="R369" i="31"/>
  <c r="T368" i="31"/>
  <c r="S368" i="31"/>
  <c r="V368" i="31"/>
  <c r="W368" i="31"/>
  <c r="T369" i="31" l="1"/>
  <c r="S369" i="31"/>
  <c r="R370" i="31"/>
  <c r="W369" i="31"/>
  <c r="V369" i="31"/>
  <c r="U369" i="31"/>
  <c r="Q369" i="31"/>
  <c r="R371" i="31" l="1"/>
  <c r="S370" i="31"/>
  <c r="T370" i="31"/>
  <c r="W370" i="31"/>
  <c r="V370" i="31"/>
  <c r="U370" i="31"/>
  <c r="Q370" i="31"/>
  <c r="Q371" i="31" l="1"/>
  <c r="U371" i="31"/>
  <c r="T371" i="31"/>
  <c r="S371" i="31"/>
  <c r="R372" i="31"/>
  <c r="V371" i="31"/>
  <c r="W371" i="31"/>
  <c r="W372" i="31" l="1"/>
  <c r="V372" i="31"/>
  <c r="Q372" i="31"/>
  <c r="U372" i="31"/>
  <c r="T372" i="31"/>
  <c r="R373" i="31"/>
  <c r="S372" i="31"/>
  <c r="V373" i="31" l="1"/>
  <c r="W373" i="31"/>
  <c r="R374" i="31"/>
  <c r="U373" i="31"/>
  <c r="T373" i="31"/>
  <c r="S373" i="31"/>
  <c r="Q373" i="31"/>
  <c r="U374" i="31" l="1"/>
  <c r="T374" i="31"/>
  <c r="W374" i="31"/>
  <c r="S374" i="31"/>
  <c r="Q374" i="31"/>
  <c r="V374" i="31"/>
  <c r="R375" i="31"/>
  <c r="R376" i="31" l="1"/>
  <c r="T375" i="31"/>
  <c r="Q375" i="31"/>
  <c r="W375" i="31"/>
  <c r="V375" i="31"/>
  <c r="U375" i="31"/>
  <c r="S375" i="31"/>
  <c r="S376" i="31" l="1"/>
  <c r="R377" i="31"/>
  <c r="Q376" i="31"/>
  <c r="W376" i="31"/>
  <c r="V376" i="31"/>
  <c r="U376" i="31"/>
  <c r="T376" i="31"/>
  <c r="W377" i="31" l="1"/>
  <c r="S377" i="31"/>
  <c r="Q377" i="31"/>
  <c r="U377" i="31"/>
  <c r="T377" i="31"/>
  <c r="V377" i="31"/>
  <c r="R378" i="31"/>
  <c r="Q378" i="31" l="1"/>
  <c r="W378" i="31"/>
  <c r="T378" i="31"/>
  <c r="R379" i="31"/>
  <c r="V378" i="31"/>
  <c r="U378" i="31"/>
  <c r="S378" i="31"/>
  <c r="V379" i="31" l="1"/>
  <c r="U379" i="31"/>
  <c r="T379" i="31"/>
  <c r="S379" i="31"/>
  <c r="R380" i="31"/>
  <c r="W379" i="31"/>
  <c r="Q379" i="31"/>
  <c r="U380" i="31" l="1"/>
  <c r="V380" i="31"/>
  <c r="T380" i="31"/>
  <c r="S380" i="31"/>
  <c r="Q380" i="31"/>
  <c r="R381" i="31"/>
  <c r="W380" i="31"/>
  <c r="T381" i="31" l="1"/>
  <c r="S381" i="31"/>
  <c r="W381" i="31"/>
  <c r="V381" i="31"/>
  <c r="R382" i="31"/>
  <c r="U381" i="31"/>
  <c r="Q381" i="31"/>
  <c r="R383" i="31" l="1"/>
  <c r="S382" i="31"/>
  <c r="W382" i="31"/>
  <c r="V382" i="31"/>
  <c r="U382" i="31"/>
  <c r="T382" i="31"/>
  <c r="Q382" i="31"/>
  <c r="Q383" i="31" l="1"/>
  <c r="R384" i="31"/>
  <c r="W383" i="31"/>
  <c r="U383" i="31"/>
  <c r="T383" i="31"/>
  <c r="S383" i="31"/>
  <c r="V383" i="31"/>
  <c r="W384" i="31" l="1"/>
  <c r="V384" i="31"/>
  <c r="Q384" i="31"/>
  <c r="R385" i="31"/>
  <c r="U384" i="31"/>
  <c r="T384" i="31"/>
  <c r="S384" i="31"/>
  <c r="V385" i="31" l="1"/>
  <c r="R386" i="31"/>
  <c r="S385" i="31"/>
  <c r="W385" i="31"/>
  <c r="U385" i="31"/>
  <c r="T385" i="31"/>
  <c r="Q385" i="31"/>
  <c r="U386" i="31" l="1"/>
  <c r="T386" i="31"/>
  <c r="S386" i="31"/>
  <c r="W386" i="31"/>
  <c r="V386" i="31"/>
  <c r="Q386" i="31"/>
  <c r="R387" i="31"/>
  <c r="R388" i="31" l="1"/>
  <c r="T387" i="31"/>
  <c r="U387" i="31"/>
  <c r="W387" i="31"/>
  <c r="V387" i="31"/>
  <c r="S387" i="31"/>
  <c r="Q387" i="31"/>
  <c r="S388" i="31" l="1"/>
  <c r="R389" i="31"/>
  <c r="V388" i="31"/>
  <c r="U388" i="31"/>
  <c r="W388" i="31"/>
  <c r="T388" i="31"/>
  <c r="Q388" i="31"/>
  <c r="R390" i="31" l="1"/>
  <c r="W389" i="31"/>
  <c r="V389" i="31"/>
  <c r="U389" i="31"/>
  <c r="T389" i="31"/>
  <c r="S389" i="31"/>
  <c r="Q389" i="31"/>
  <c r="W390" i="31" l="1"/>
  <c r="Q390" i="31"/>
  <c r="R391" i="31"/>
  <c r="V390" i="31"/>
  <c r="U390" i="31"/>
  <c r="S390" i="31"/>
  <c r="T390" i="31"/>
  <c r="V391" i="31" l="1"/>
  <c r="S391" i="31"/>
  <c r="R392" i="31"/>
  <c r="T391" i="31"/>
  <c r="Q391" i="31"/>
  <c r="W391" i="31"/>
  <c r="U391" i="31"/>
  <c r="U392" i="31" l="1"/>
  <c r="S392" i="31"/>
  <c r="W392" i="31"/>
  <c r="R393" i="31"/>
  <c r="V392" i="31"/>
  <c r="T392" i="31"/>
  <c r="Q392" i="31"/>
  <c r="T393" i="31" l="1"/>
  <c r="Q393" i="31"/>
  <c r="U393" i="31"/>
  <c r="R394" i="31"/>
  <c r="V393" i="31"/>
  <c r="S393" i="31"/>
  <c r="W393" i="31"/>
  <c r="S394" i="31" l="1"/>
  <c r="R395" i="31"/>
  <c r="V394" i="31"/>
  <c r="U394" i="31"/>
  <c r="T394" i="31"/>
  <c r="Q394" i="31"/>
  <c r="W394" i="31"/>
  <c r="W395" i="31" l="1"/>
  <c r="V395" i="31"/>
  <c r="U395" i="31"/>
  <c r="Q395" i="31"/>
  <c r="R396" i="31"/>
  <c r="T395" i="31"/>
  <c r="S395" i="31"/>
  <c r="Q396" i="31" l="1"/>
  <c r="R397" i="31"/>
  <c r="W396" i="31"/>
  <c r="V396" i="31"/>
  <c r="U396" i="31"/>
  <c r="T396" i="31"/>
  <c r="S396" i="31"/>
  <c r="V397" i="31" l="1"/>
  <c r="U397" i="31"/>
  <c r="T397" i="31"/>
  <c r="S397" i="31"/>
  <c r="Q397" i="31"/>
  <c r="R398" i="31"/>
  <c r="W397" i="31"/>
  <c r="R399" i="31" l="1"/>
  <c r="W398" i="31"/>
  <c r="V398" i="31"/>
  <c r="U398" i="31"/>
  <c r="T398" i="31"/>
  <c r="S398" i="31"/>
  <c r="Q398" i="31"/>
  <c r="T399" i="31" l="1"/>
  <c r="S399" i="31"/>
  <c r="Q399" i="31"/>
  <c r="R400" i="31"/>
  <c r="W399" i="31"/>
  <c r="V399" i="31"/>
  <c r="U399" i="31"/>
  <c r="R401" i="31" l="1"/>
  <c r="W400" i="31"/>
  <c r="V400" i="31"/>
  <c r="U400" i="31"/>
  <c r="T400" i="31"/>
  <c r="S400" i="31"/>
  <c r="Q400" i="31"/>
  <c r="Q401" i="31" l="1"/>
  <c r="R402" i="31"/>
  <c r="W401" i="31"/>
  <c r="V401" i="31"/>
  <c r="U401" i="31"/>
  <c r="T401" i="31"/>
  <c r="S401" i="31"/>
  <c r="W402" i="31" l="1"/>
  <c r="V402" i="31"/>
  <c r="U402" i="31"/>
  <c r="T402" i="31"/>
  <c r="S402" i="31"/>
  <c r="Q402" i="31"/>
  <c r="R403" i="31"/>
  <c r="R404" i="31" l="1"/>
  <c r="W403" i="31"/>
  <c r="V403" i="31"/>
  <c r="U403" i="31"/>
  <c r="T403" i="31"/>
  <c r="S403" i="31"/>
  <c r="Q403" i="31"/>
  <c r="U404" i="31" l="1"/>
  <c r="T404" i="31"/>
  <c r="S404" i="31"/>
  <c r="Q404" i="31"/>
  <c r="R405" i="31"/>
  <c r="W404" i="31"/>
  <c r="V404" i="31"/>
  <c r="R406" i="31" l="1"/>
  <c r="W405" i="31"/>
  <c r="V405" i="31"/>
  <c r="U405" i="31"/>
  <c r="T405" i="31"/>
  <c r="S405" i="31"/>
  <c r="Q405" i="31"/>
  <c r="S406" i="31" l="1"/>
  <c r="Q406" i="31"/>
  <c r="R407" i="31"/>
  <c r="W406" i="31"/>
  <c r="V406" i="31"/>
  <c r="U406" i="31"/>
  <c r="T406" i="31"/>
  <c r="W407" i="31" l="1"/>
  <c r="V407" i="31"/>
  <c r="U407" i="31"/>
  <c r="T407" i="31"/>
  <c r="S407" i="31"/>
  <c r="Q407" i="31"/>
  <c r="R408" i="31"/>
  <c r="Q408" i="31" l="1"/>
  <c r="R409" i="31"/>
  <c r="W408" i="31"/>
  <c r="V408" i="31"/>
  <c r="U408" i="31"/>
  <c r="T408" i="31"/>
  <c r="S408" i="31"/>
  <c r="V409" i="31" l="1"/>
  <c r="U409" i="31"/>
  <c r="T409" i="31"/>
  <c r="S409" i="31"/>
  <c r="Q409" i="31"/>
  <c r="R410" i="31"/>
  <c r="W409" i="31"/>
  <c r="R411" i="31" l="1"/>
  <c r="W410" i="31"/>
  <c r="V410" i="31"/>
  <c r="U410" i="31"/>
  <c r="T410" i="31"/>
  <c r="S410" i="31"/>
  <c r="Q410" i="31"/>
  <c r="T411" i="31" l="1"/>
  <c r="S411" i="31"/>
  <c r="Q411" i="31"/>
  <c r="R412" i="31"/>
  <c r="W411" i="31"/>
  <c r="V411" i="31"/>
  <c r="U411" i="31"/>
  <c r="R413" i="31" l="1"/>
  <c r="W412" i="31"/>
  <c r="V412" i="31"/>
  <c r="U412" i="31"/>
  <c r="T412" i="31"/>
  <c r="S412" i="31"/>
  <c r="Q412" i="31"/>
  <c r="Q413" i="31" l="1"/>
  <c r="R414" i="31"/>
  <c r="W413" i="31"/>
  <c r="V413" i="31"/>
  <c r="U413" i="31"/>
  <c r="S413" i="31"/>
  <c r="T413" i="31"/>
  <c r="W414" i="31" l="1"/>
  <c r="V414" i="31"/>
  <c r="U414" i="31"/>
  <c r="T414" i="31"/>
  <c r="S414" i="31"/>
  <c r="Q414" i="31"/>
  <c r="R415" i="31"/>
  <c r="R416" i="31" l="1"/>
  <c r="W415" i="31"/>
  <c r="V415" i="31"/>
  <c r="U415" i="31"/>
  <c r="T415" i="31"/>
  <c r="S415" i="31"/>
  <c r="Q415" i="31"/>
  <c r="U416" i="31" l="1"/>
  <c r="T416" i="31"/>
  <c r="S416" i="31"/>
  <c r="Q416" i="31"/>
  <c r="R417" i="31"/>
  <c r="W416" i="31"/>
  <c r="V416" i="31"/>
  <c r="R418" i="31" l="1"/>
  <c r="W417" i="31"/>
  <c r="V417" i="31"/>
  <c r="U417" i="31"/>
  <c r="T417" i="31"/>
  <c r="S417" i="31"/>
  <c r="Q417" i="31"/>
  <c r="S418" i="31" l="1"/>
  <c r="Q418" i="31"/>
  <c r="R419" i="31"/>
  <c r="W418" i="31"/>
  <c r="V418" i="31"/>
  <c r="T418" i="31"/>
  <c r="U418" i="31"/>
  <c r="W419" i="31" l="1"/>
  <c r="V419" i="31"/>
  <c r="U419" i="31"/>
  <c r="T419" i="31"/>
  <c r="S419" i="31"/>
  <c r="Q419" i="31"/>
  <c r="R420" i="31"/>
  <c r="Q420" i="31" l="1"/>
  <c r="R421" i="31"/>
  <c r="W420" i="31"/>
  <c r="V420" i="31"/>
  <c r="U420" i="31"/>
  <c r="T420" i="31"/>
  <c r="S420" i="31"/>
  <c r="V421" i="31" l="1"/>
  <c r="U421" i="31"/>
  <c r="T421" i="31"/>
  <c r="S421" i="31"/>
  <c r="Q421" i="31"/>
  <c r="R422" i="31"/>
  <c r="W421" i="31"/>
  <c r="R423" i="31" l="1"/>
  <c r="W422" i="31"/>
  <c r="V422" i="31"/>
  <c r="U422" i="31"/>
  <c r="T422" i="31"/>
  <c r="S422" i="31"/>
  <c r="Q422" i="31"/>
  <c r="T423" i="31" l="1"/>
  <c r="S423" i="31"/>
  <c r="Q423" i="31"/>
  <c r="R424" i="31"/>
  <c r="W423" i="31"/>
  <c r="U423" i="31"/>
  <c r="V423" i="31"/>
  <c r="R425" i="31" l="1"/>
  <c r="W424" i="31"/>
  <c r="V424" i="31"/>
  <c r="U424" i="31"/>
  <c r="T424" i="31"/>
  <c r="S424" i="31"/>
  <c r="Q424" i="31"/>
  <c r="Q425" i="31" l="1"/>
  <c r="R426" i="31"/>
  <c r="W425" i="31"/>
  <c r="V425" i="31"/>
  <c r="U425" i="31"/>
  <c r="T425" i="31"/>
  <c r="S425" i="31"/>
  <c r="W426" i="31" l="1"/>
  <c r="V426" i="31"/>
  <c r="U426" i="31"/>
  <c r="T426" i="31"/>
  <c r="S426" i="31"/>
  <c r="Q426" i="31"/>
  <c r="R427" i="31"/>
  <c r="R428" i="31" l="1"/>
  <c r="W427" i="31"/>
  <c r="V427" i="31"/>
  <c r="U427" i="31"/>
  <c r="T427" i="31"/>
  <c r="S427" i="31"/>
  <c r="Q427" i="31"/>
  <c r="U428" i="31" l="1"/>
  <c r="T428" i="31"/>
  <c r="S428" i="31"/>
  <c r="Q428" i="31"/>
  <c r="R429" i="31"/>
  <c r="W428" i="31"/>
  <c r="V428" i="31"/>
  <c r="R430" i="31" l="1"/>
  <c r="W429" i="31"/>
  <c r="V429" i="31"/>
  <c r="U429" i="31"/>
  <c r="T429" i="31"/>
  <c r="S429" i="31"/>
  <c r="Q429" i="31"/>
  <c r="S430" i="31" l="1"/>
  <c r="Q430" i="31"/>
  <c r="R431" i="31"/>
  <c r="W430" i="31"/>
  <c r="V430" i="31"/>
  <c r="U430" i="31"/>
  <c r="T430" i="31"/>
  <c r="W431" i="31" l="1"/>
  <c r="V431" i="31"/>
  <c r="U431" i="31"/>
  <c r="T431" i="31"/>
  <c r="S431" i="31"/>
  <c r="Q431" i="31"/>
  <c r="R432" i="31"/>
  <c r="Q432" i="31" l="1"/>
  <c r="R433" i="31"/>
  <c r="W432" i="31"/>
  <c r="V432" i="31"/>
  <c r="U432" i="31"/>
  <c r="T432" i="31"/>
  <c r="S432" i="31"/>
  <c r="V433" i="31" l="1"/>
  <c r="U433" i="31"/>
  <c r="T433" i="31"/>
  <c r="S433" i="31"/>
  <c r="Q433" i="31"/>
  <c r="R434" i="31"/>
  <c r="W433" i="31"/>
  <c r="R435" i="31" l="1"/>
  <c r="W434" i="31"/>
  <c r="V434" i="31"/>
  <c r="U434" i="31"/>
  <c r="T434" i="31"/>
  <c r="S434" i="31"/>
  <c r="Q434" i="31"/>
  <c r="T435" i="31" l="1"/>
  <c r="S435" i="31"/>
  <c r="Q435" i="31"/>
  <c r="R436" i="31"/>
  <c r="W435" i="31"/>
  <c r="V435" i="31"/>
  <c r="U435" i="31"/>
  <c r="R437" i="31" l="1"/>
  <c r="W436" i="31"/>
  <c r="V436" i="31"/>
  <c r="U436" i="31"/>
  <c r="T436" i="31"/>
  <c r="S436" i="31"/>
  <c r="Q436" i="31"/>
  <c r="Q437" i="31" l="1"/>
  <c r="R438" i="31"/>
  <c r="W437" i="31"/>
  <c r="V437" i="31"/>
  <c r="U437" i="31"/>
  <c r="T437" i="31"/>
  <c r="S437" i="31"/>
  <c r="W438" i="31" l="1"/>
  <c r="V438" i="31"/>
  <c r="U438" i="31"/>
  <c r="T438" i="31"/>
  <c r="S438" i="31"/>
  <c r="Q438" i="31"/>
  <c r="R439" i="31"/>
  <c r="R440" i="31" l="1"/>
  <c r="W439" i="31"/>
  <c r="V439" i="31"/>
  <c r="U439" i="31"/>
  <c r="T439" i="31"/>
  <c r="S439" i="31"/>
  <c r="Q439" i="31"/>
  <c r="U440" i="31" l="1"/>
  <c r="T440" i="31"/>
  <c r="S440" i="31"/>
  <c r="Q440" i="31"/>
  <c r="R441" i="31"/>
  <c r="W440" i="31"/>
  <c r="V440" i="31"/>
  <c r="R442" i="31" l="1"/>
  <c r="W441" i="31"/>
  <c r="V441" i="31"/>
  <c r="U441" i="31"/>
  <c r="T441" i="31"/>
  <c r="S441" i="31"/>
  <c r="Q441" i="31"/>
  <c r="S442" i="31" l="1"/>
  <c r="Q442" i="31"/>
  <c r="R443" i="31"/>
  <c r="W442" i="31"/>
  <c r="V442" i="31"/>
  <c r="U442" i="31"/>
  <c r="T442" i="31"/>
  <c r="W443" i="31" l="1"/>
  <c r="V443" i="31"/>
  <c r="U443" i="31"/>
  <c r="T443" i="31"/>
  <c r="S443" i="31"/>
  <c r="Q443" i="31"/>
  <c r="R444" i="31"/>
  <c r="Q444" i="31" l="1"/>
  <c r="R445" i="31"/>
  <c r="W444" i="31"/>
  <c r="V444" i="31"/>
  <c r="U444" i="31"/>
  <c r="T444" i="31"/>
  <c r="S444" i="31"/>
  <c r="V445" i="31" l="1"/>
  <c r="U445" i="31"/>
  <c r="T445" i="31"/>
  <c r="S445" i="31"/>
  <c r="Q445" i="31"/>
  <c r="R446" i="31"/>
  <c r="W445" i="31"/>
  <c r="R447" i="31" l="1"/>
  <c r="W446" i="31"/>
  <c r="V446" i="31"/>
  <c r="U446" i="31"/>
  <c r="T446" i="31"/>
  <c r="S446" i="31"/>
  <c r="Q446" i="31"/>
  <c r="T447" i="31" l="1"/>
  <c r="S447" i="31"/>
  <c r="Q447" i="31"/>
  <c r="R448" i="31"/>
  <c r="W447" i="31"/>
  <c r="V447" i="31"/>
  <c r="U447" i="31"/>
  <c r="R449" i="31" l="1"/>
  <c r="W448" i="31"/>
  <c r="V448" i="31"/>
  <c r="U448" i="31"/>
  <c r="T448" i="31"/>
  <c r="S448" i="31"/>
  <c r="Q448" i="31"/>
  <c r="Q449" i="31" l="1"/>
  <c r="R450" i="31"/>
  <c r="W449" i="31"/>
  <c r="V449" i="31"/>
  <c r="U449" i="31"/>
  <c r="T449" i="31"/>
  <c r="S449" i="31"/>
  <c r="W450" i="31" l="1"/>
  <c r="V450" i="31"/>
  <c r="U450" i="31"/>
  <c r="T450" i="31"/>
  <c r="S450" i="31"/>
  <c r="Q450" i="31"/>
  <c r="R451" i="31"/>
  <c r="R452" i="31" l="1"/>
  <c r="W451" i="31"/>
  <c r="V451" i="31"/>
  <c r="U451" i="31"/>
  <c r="T451" i="31"/>
  <c r="S451" i="31"/>
  <c r="Q451" i="31"/>
  <c r="U452" i="31" l="1"/>
  <c r="T452" i="31"/>
  <c r="S452" i="31"/>
  <c r="Q452" i="31"/>
  <c r="R453" i="31"/>
  <c r="W452" i="31"/>
  <c r="V452" i="31"/>
  <c r="R454" i="31" l="1"/>
  <c r="W453" i="31"/>
  <c r="V453" i="31"/>
  <c r="U453" i="31"/>
  <c r="T453" i="31"/>
  <c r="S453" i="31"/>
  <c r="Q453" i="31"/>
  <c r="S454" i="31" l="1"/>
  <c r="Q454" i="31"/>
  <c r="R455" i="31"/>
  <c r="W454" i="31"/>
  <c r="V454" i="31"/>
  <c r="U454" i="31"/>
  <c r="T454" i="31"/>
  <c r="W455" i="31" l="1"/>
  <c r="V455" i="31"/>
  <c r="U455" i="31"/>
  <c r="T455" i="31"/>
  <c r="S455" i="31"/>
  <c r="Q455" i="31"/>
  <c r="R456" i="31"/>
  <c r="Q456" i="31" l="1"/>
  <c r="R457" i="31"/>
  <c r="W456" i="31"/>
  <c r="V456" i="31"/>
  <c r="U456" i="31"/>
  <c r="T456" i="31"/>
  <c r="S456" i="31"/>
  <c r="V457" i="31" l="1"/>
  <c r="U457" i="31"/>
  <c r="T457" i="31"/>
  <c r="S457" i="31"/>
  <c r="Q457" i="31"/>
  <c r="R458" i="31"/>
  <c r="W457" i="31"/>
  <c r="R459" i="31" l="1"/>
  <c r="W458" i="31"/>
  <c r="V458" i="31"/>
  <c r="U458" i="31"/>
  <c r="T458" i="31"/>
  <c r="S458" i="31"/>
  <c r="Q458" i="31"/>
  <c r="T459" i="31" l="1"/>
  <c r="S459" i="31"/>
  <c r="Q459" i="31"/>
  <c r="R460" i="31"/>
  <c r="W459" i="31"/>
  <c r="V459" i="31"/>
  <c r="U459" i="31"/>
  <c r="R461" i="31" l="1"/>
  <c r="W460" i="31"/>
  <c r="V460" i="31"/>
  <c r="U460" i="31"/>
  <c r="T460" i="31"/>
  <c r="S460" i="31"/>
  <c r="Q460" i="31"/>
  <c r="Q461" i="31" l="1"/>
  <c r="R462" i="31"/>
  <c r="W461" i="31"/>
  <c r="V461" i="31"/>
  <c r="U461" i="31"/>
  <c r="T461" i="31"/>
  <c r="S461" i="31"/>
  <c r="W462" i="31" l="1"/>
  <c r="V462" i="31"/>
  <c r="U462" i="31"/>
  <c r="T462" i="31"/>
  <c r="S462" i="31"/>
  <c r="Q462" i="31"/>
  <c r="R463" i="31"/>
  <c r="R464" i="31" l="1"/>
  <c r="W463" i="31"/>
  <c r="V463" i="31"/>
  <c r="U463" i="31"/>
  <c r="T463" i="31"/>
  <c r="S463" i="31"/>
  <c r="Q463" i="31"/>
  <c r="U464" i="31" l="1"/>
  <c r="T464" i="31"/>
  <c r="S464" i="31"/>
  <c r="Q464" i="31"/>
  <c r="R465" i="31"/>
  <c r="W464" i="31"/>
  <c r="V464" i="31"/>
  <c r="R466" i="31" l="1"/>
  <c r="W465" i="31"/>
  <c r="V465" i="31"/>
  <c r="U465" i="31"/>
  <c r="T465" i="31"/>
  <c r="S465" i="31"/>
  <c r="Q465" i="31"/>
  <c r="S466" i="31" l="1"/>
  <c r="Q466" i="31"/>
  <c r="R467" i="31"/>
  <c r="W466" i="31"/>
  <c r="V466" i="31"/>
  <c r="U466" i="31"/>
  <c r="T466" i="31"/>
  <c r="W467" i="31" l="1"/>
  <c r="V467" i="31"/>
  <c r="U467" i="31"/>
  <c r="T467" i="31"/>
  <c r="S467" i="31"/>
  <c r="Q467" i="31"/>
  <c r="R468" i="31"/>
  <c r="Q468" i="31" l="1"/>
  <c r="R469" i="31"/>
  <c r="W468" i="31"/>
  <c r="V468" i="31"/>
  <c r="U468" i="31"/>
  <c r="T468" i="31"/>
  <c r="S468" i="31"/>
  <c r="V469" i="31" l="1"/>
  <c r="U469" i="31"/>
  <c r="T469" i="31"/>
  <c r="S469" i="31"/>
  <c r="Q469" i="31"/>
  <c r="R470" i="31"/>
  <c r="W469" i="31"/>
  <c r="R471" i="31" l="1"/>
  <c r="W470" i="31"/>
  <c r="V470" i="31"/>
  <c r="U470" i="31"/>
  <c r="T470" i="31"/>
  <c r="S470" i="31"/>
  <c r="Q470" i="31"/>
  <c r="T471" i="31" l="1"/>
  <c r="S471" i="31"/>
  <c r="Q471" i="31"/>
  <c r="R472" i="31"/>
  <c r="W471" i="31"/>
  <c r="V471" i="31"/>
  <c r="U471" i="31"/>
  <c r="R473" i="31" l="1"/>
  <c r="W472" i="31"/>
  <c r="V472" i="31"/>
  <c r="U472" i="31"/>
  <c r="T472" i="31"/>
  <c r="S472" i="31"/>
  <c r="Q472" i="31"/>
  <c r="Q473" i="31" l="1"/>
  <c r="R474" i="31"/>
  <c r="W473" i="31"/>
  <c r="V473" i="31"/>
  <c r="U473" i="31"/>
  <c r="T473" i="31"/>
  <c r="S473" i="31"/>
  <c r="W474" i="31" l="1"/>
  <c r="V474" i="31"/>
  <c r="U474" i="31"/>
  <c r="T474" i="31"/>
  <c r="S474" i="31"/>
  <c r="Q474" i="31"/>
  <c r="R475" i="31"/>
  <c r="R476" i="31" l="1"/>
  <c r="W475" i="31"/>
  <c r="V475" i="31"/>
  <c r="U475" i="31"/>
  <c r="T475" i="31"/>
  <c r="S475" i="31"/>
  <c r="Q475" i="31"/>
  <c r="U476" i="31" l="1"/>
  <c r="T476" i="31"/>
  <c r="S476" i="31"/>
  <c r="Q476" i="31"/>
  <c r="R477" i="31"/>
  <c r="W476" i="31"/>
  <c r="V476" i="31"/>
  <c r="R478" i="31" l="1"/>
  <c r="W477" i="31"/>
  <c r="V477" i="31"/>
  <c r="U477" i="31"/>
  <c r="T477" i="31"/>
  <c r="S477" i="31"/>
  <c r="Q477" i="31"/>
  <c r="S478" i="31" l="1"/>
  <c r="Q478" i="31"/>
  <c r="R479" i="31"/>
  <c r="W478" i="31"/>
  <c r="V478" i="31"/>
  <c r="U478" i="31"/>
  <c r="T478" i="31"/>
  <c r="W479" i="31" l="1"/>
  <c r="V479" i="31"/>
  <c r="U479" i="31"/>
  <c r="T479" i="31"/>
  <c r="S479" i="31"/>
  <c r="Q479" i="31"/>
  <c r="R480" i="31"/>
  <c r="Q480" i="31" l="1"/>
  <c r="R481" i="31"/>
  <c r="W480" i="31"/>
  <c r="V480" i="31"/>
  <c r="U480" i="31"/>
  <c r="T480" i="31"/>
  <c r="S480" i="31"/>
  <c r="V481" i="31" l="1"/>
  <c r="U481" i="31"/>
  <c r="T481" i="31"/>
  <c r="S481" i="31"/>
  <c r="Q481" i="31"/>
  <c r="R482" i="31"/>
  <c r="W481" i="31"/>
  <c r="R483" i="31" l="1"/>
  <c r="W482" i="31"/>
  <c r="V482" i="31"/>
  <c r="U482" i="31"/>
  <c r="T482" i="31"/>
  <c r="S482" i="31"/>
  <c r="Q482" i="31"/>
  <c r="T483" i="31" l="1"/>
  <c r="S483" i="31"/>
  <c r="Q483" i="31"/>
  <c r="R484" i="31"/>
  <c r="W483" i="31"/>
  <c r="V483" i="31"/>
  <c r="U483" i="31"/>
  <c r="R485" i="31" l="1"/>
  <c r="W484" i="31"/>
  <c r="V484" i="31"/>
  <c r="U484" i="31"/>
  <c r="T484" i="31"/>
  <c r="S484" i="31"/>
  <c r="Q484" i="31"/>
  <c r="Q485" i="31" l="1"/>
  <c r="R486" i="31"/>
  <c r="W485" i="31"/>
  <c r="V485" i="31"/>
  <c r="U485" i="31"/>
  <c r="T485" i="31"/>
  <c r="S485" i="31"/>
  <c r="W486" i="31" l="1"/>
  <c r="V486" i="31"/>
  <c r="U486" i="31"/>
  <c r="T486" i="31"/>
  <c r="S486" i="31"/>
  <c r="Q486" i="31"/>
  <c r="R487" i="31"/>
  <c r="R488" i="31" l="1"/>
  <c r="W487" i="31"/>
  <c r="V487" i="31"/>
  <c r="U487" i="31"/>
  <c r="T487" i="31"/>
  <c r="S487" i="31"/>
  <c r="Q487" i="31"/>
  <c r="U488" i="31" l="1"/>
  <c r="T488" i="31"/>
  <c r="S488" i="31"/>
  <c r="Q488" i="31"/>
  <c r="R489" i="31"/>
  <c r="W488" i="31"/>
  <c r="V488" i="31"/>
  <c r="R490" i="31" l="1"/>
  <c r="W489" i="31"/>
  <c r="V489" i="31"/>
  <c r="U489" i="31"/>
  <c r="T489" i="31"/>
  <c r="S489" i="31"/>
  <c r="Q489" i="31"/>
  <c r="S490" i="31" l="1"/>
  <c r="Q490" i="31"/>
  <c r="R491" i="31"/>
  <c r="W490" i="31"/>
  <c r="V490" i="31"/>
  <c r="U490" i="31"/>
  <c r="T490" i="31"/>
  <c r="W491" i="31" l="1"/>
  <c r="V491" i="31"/>
  <c r="U491" i="31"/>
  <c r="T491" i="31"/>
  <c r="S491" i="31"/>
  <c r="Q491" i="31"/>
  <c r="R492" i="31"/>
  <c r="Q492" i="31" l="1"/>
  <c r="R493" i="31"/>
  <c r="W492" i="31"/>
  <c r="V492" i="31"/>
  <c r="U492" i="31"/>
  <c r="T492" i="31"/>
  <c r="S492" i="31"/>
  <c r="V493" i="31" l="1"/>
  <c r="U493" i="31"/>
  <c r="T493" i="31"/>
  <c r="S493" i="31"/>
  <c r="Q493" i="31"/>
  <c r="R494" i="31"/>
  <c r="W493" i="31"/>
  <c r="R495" i="31" l="1"/>
  <c r="W494" i="31"/>
  <c r="V494" i="31"/>
  <c r="U494" i="31"/>
  <c r="T494" i="31"/>
  <c r="S494" i="31"/>
  <c r="Q494" i="31"/>
  <c r="T495" i="31" l="1"/>
  <c r="S495" i="31"/>
  <c r="Q495" i="31"/>
  <c r="R496" i="31"/>
  <c r="W495" i="31"/>
  <c r="V495" i="31"/>
  <c r="U495" i="31"/>
  <c r="R497" i="31" l="1"/>
  <c r="W496" i="31"/>
  <c r="V496" i="31"/>
  <c r="U496" i="31"/>
  <c r="T496" i="31"/>
  <c r="S496" i="31"/>
  <c r="Q496" i="31"/>
  <c r="Q497" i="31" l="1"/>
  <c r="R498" i="31"/>
  <c r="W497" i="31"/>
  <c r="V497" i="31"/>
  <c r="U497" i="31"/>
  <c r="T497" i="31"/>
  <c r="S497" i="31"/>
  <c r="W498" i="31" l="1"/>
  <c r="V498" i="31"/>
  <c r="U498" i="31"/>
  <c r="T498" i="31"/>
  <c r="S498" i="31"/>
  <c r="Q498" i="31"/>
  <c r="R499" i="31"/>
  <c r="R500" i="31" l="1"/>
  <c r="W499" i="31"/>
  <c r="V499" i="31"/>
  <c r="U499" i="31"/>
  <c r="T499" i="31"/>
  <c r="S499" i="31"/>
  <c r="Q499" i="31"/>
  <c r="U500" i="31" l="1"/>
  <c r="T500" i="31"/>
  <c r="S500" i="31"/>
  <c r="Q500" i="31"/>
  <c r="R501" i="31"/>
  <c r="W500" i="31"/>
  <c r="V500" i="31"/>
  <c r="R502" i="31" l="1"/>
  <c r="W501" i="31"/>
  <c r="V501" i="31"/>
  <c r="U501" i="31"/>
  <c r="T501" i="31"/>
  <c r="S501" i="31"/>
  <c r="Q501" i="31"/>
  <c r="S502" i="31" l="1"/>
  <c r="Q502" i="31"/>
  <c r="R503" i="31"/>
  <c r="W502" i="31"/>
  <c r="V502" i="31"/>
  <c r="U502" i="31"/>
  <c r="T502" i="31"/>
  <c r="W503" i="31" l="1"/>
  <c r="V503" i="31"/>
  <c r="U503" i="31"/>
  <c r="T503" i="31"/>
  <c r="S503" i="31"/>
  <c r="Q503" i="31"/>
  <c r="R504" i="31"/>
  <c r="Q504" i="31" l="1"/>
  <c r="R505" i="31"/>
  <c r="W504" i="31"/>
  <c r="V504" i="31"/>
  <c r="U504" i="31"/>
  <c r="T504" i="31"/>
  <c r="S504" i="31"/>
  <c r="V505" i="31" l="1"/>
  <c r="U505" i="31"/>
  <c r="T505" i="31"/>
  <c r="S505" i="31"/>
  <c r="Q505" i="31"/>
  <c r="R506" i="31"/>
  <c r="W505" i="31"/>
  <c r="R507" i="31" l="1"/>
  <c r="W506" i="31"/>
  <c r="V506" i="31"/>
  <c r="U506" i="31"/>
  <c r="T506" i="31"/>
  <c r="S506" i="31"/>
  <c r="Q506" i="31"/>
  <c r="T507" i="31" l="1"/>
  <c r="S507" i="31"/>
  <c r="Q507" i="31"/>
  <c r="R508" i="31"/>
  <c r="W507" i="31"/>
  <c r="V507" i="31"/>
  <c r="U507" i="31"/>
  <c r="R509" i="31" l="1"/>
  <c r="W508" i="31"/>
  <c r="V508" i="31"/>
  <c r="U508" i="31"/>
  <c r="T508" i="31"/>
  <c r="S508" i="31"/>
  <c r="Q508" i="31"/>
  <c r="Q509" i="31" l="1"/>
  <c r="R510" i="31"/>
  <c r="W509" i="31"/>
  <c r="V509" i="31"/>
  <c r="U509" i="31"/>
  <c r="T509" i="31"/>
  <c r="S509" i="31"/>
  <c r="W510" i="31" l="1"/>
  <c r="V510" i="31"/>
  <c r="U510" i="31"/>
  <c r="T510" i="31"/>
  <c r="S510" i="31"/>
  <c r="Q510" i="31"/>
  <c r="R511" i="31"/>
  <c r="R512" i="31" l="1"/>
  <c r="W511" i="31"/>
  <c r="V511" i="31"/>
  <c r="U511" i="31"/>
  <c r="T511" i="31"/>
  <c r="S511" i="31"/>
  <c r="Q511" i="31"/>
  <c r="U512" i="31" l="1"/>
  <c r="T512" i="31"/>
  <c r="S512" i="31"/>
  <c r="Q512" i="31"/>
  <c r="R513" i="31"/>
  <c r="W512" i="31"/>
  <c r="V512" i="31"/>
  <c r="R514" i="31" l="1"/>
  <c r="W513" i="31"/>
  <c r="V513" i="31"/>
  <c r="U513" i="31"/>
  <c r="T513" i="31"/>
  <c r="S513" i="31"/>
  <c r="Q513" i="31"/>
  <c r="S514" i="31" l="1"/>
  <c r="Q514" i="31"/>
  <c r="R515" i="31"/>
  <c r="W514" i="31"/>
  <c r="V514" i="31"/>
  <c r="U514" i="31"/>
  <c r="T514" i="31"/>
  <c r="W515" i="31" l="1"/>
  <c r="V515" i="31"/>
  <c r="U515" i="31"/>
  <c r="T515" i="31"/>
  <c r="S515" i="31"/>
  <c r="Q515" i="31"/>
  <c r="R516" i="31"/>
  <c r="Q516" i="31" l="1"/>
  <c r="R517" i="31"/>
  <c r="W516" i="31"/>
  <c r="V516" i="31"/>
  <c r="U516" i="31"/>
  <c r="T516" i="31"/>
  <c r="S516" i="31"/>
  <c r="V517" i="31" l="1"/>
  <c r="U517" i="31"/>
  <c r="T517" i="31"/>
  <c r="S517" i="31"/>
  <c r="Q517" i="31"/>
  <c r="R518" i="31"/>
  <c r="W517" i="31"/>
  <c r="R519" i="31" l="1"/>
  <c r="W518" i="31"/>
  <c r="V518" i="31"/>
  <c r="U518" i="31"/>
  <c r="T518" i="31"/>
  <c r="S518" i="31"/>
  <c r="Q518" i="31"/>
  <c r="T519" i="31" l="1"/>
  <c r="S519" i="31"/>
  <c r="Q519" i="31"/>
  <c r="R520" i="31"/>
  <c r="W519" i="31"/>
  <c r="V519" i="31"/>
  <c r="U519" i="31"/>
  <c r="R521" i="31" l="1"/>
  <c r="W520" i="31"/>
  <c r="V520" i="31"/>
  <c r="U520" i="31"/>
  <c r="T520" i="31"/>
  <c r="S520" i="31"/>
  <c r="Q520" i="31"/>
  <c r="Q521" i="31" l="1"/>
  <c r="R522" i="31"/>
  <c r="W521" i="31"/>
  <c r="V521" i="31"/>
  <c r="U521" i="31"/>
  <c r="T521" i="31"/>
  <c r="S521" i="31"/>
  <c r="W522" i="31" l="1"/>
  <c r="V522" i="31"/>
  <c r="U522" i="31"/>
  <c r="T522" i="31"/>
  <c r="S522" i="31"/>
  <c r="Q522" i="31"/>
  <c r="R523" i="31"/>
  <c r="R524" i="31" l="1"/>
  <c r="W523" i="31"/>
  <c r="V523" i="31"/>
  <c r="U523" i="31"/>
  <c r="T523" i="31"/>
  <c r="S523" i="31"/>
  <c r="Q523" i="31"/>
  <c r="U524" i="31" l="1"/>
  <c r="T524" i="31"/>
  <c r="S524" i="31"/>
  <c r="Q524" i="31"/>
  <c r="R525" i="31"/>
  <c r="W524" i="31"/>
  <c r="V524" i="31"/>
  <c r="R526" i="31" l="1"/>
  <c r="W525" i="31"/>
  <c r="V525" i="31"/>
  <c r="U525" i="31"/>
  <c r="T525" i="31"/>
  <c r="S525" i="31"/>
  <c r="Q525" i="31"/>
  <c r="S526" i="31" l="1"/>
  <c r="Q526" i="31"/>
  <c r="R527" i="31"/>
  <c r="W526" i="31"/>
  <c r="V526" i="31"/>
  <c r="U526" i="31"/>
  <c r="T526" i="31"/>
  <c r="W527" i="31" l="1"/>
  <c r="V527" i="31"/>
  <c r="U527" i="31"/>
  <c r="T527" i="31"/>
  <c r="S527" i="31"/>
  <c r="Q527" i="31"/>
  <c r="R528" i="31"/>
  <c r="Q528" i="31" l="1"/>
  <c r="R529" i="31"/>
  <c r="W528" i="31"/>
  <c r="V528" i="31"/>
  <c r="U528" i="31"/>
  <c r="T528" i="31"/>
  <c r="S528" i="31"/>
  <c r="V529" i="31" l="1"/>
  <c r="U529" i="31"/>
  <c r="T529" i="31"/>
  <c r="S529" i="31"/>
  <c r="Q529" i="31"/>
  <c r="R530" i="31"/>
  <c r="W529" i="31"/>
  <c r="R531" i="31" l="1"/>
  <c r="W530" i="31"/>
  <c r="V530" i="31"/>
  <c r="U530" i="31"/>
  <c r="T530" i="31"/>
  <c r="S530" i="31"/>
  <c r="Q530" i="31"/>
  <c r="T531" i="31" l="1"/>
  <c r="S531" i="31"/>
  <c r="Q531" i="31"/>
  <c r="R532" i="31"/>
  <c r="W531" i="31"/>
  <c r="V531" i="31"/>
  <c r="U531" i="31"/>
  <c r="R533" i="31" l="1"/>
  <c r="W532" i="31"/>
  <c r="V532" i="31"/>
  <c r="U532" i="31"/>
  <c r="T532" i="31"/>
  <c r="S532" i="31"/>
  <c r="Q532" i="31"/>
  <c r="Q533" i="31" l="1"/>
  <c r="R534" i="31"/>
  <c r="W533" i="31"/>
  <c r="V533" i="31"/>
  <c r="U533" i="31"/>
  <c r="T533" i="31"/>
  <c r="S533" i="31"/>
  <c r="W534" i="31" l="1"/>
  <c r="V534" i="31"/>
  <c r="U534" i="31"/>
  <c r="T534" i="31"/>
  <c r="S534" i="31"/>
  <c r="Q534" i="31"/>
  <c r="B18" i="35" l="1"/>
  <c r="E13" i="35"/>
  <c r="D8" i="35"/>
  <c r="D9" i="35" s="1"/>
  <c r="E12" i="35"/>
  <c r="B17" i="34"/>
  <c r="B18" i="34" s="1"/>
  <c r="A17" i="34"/>
  <c r="D9" i="34"/>
  <c r="M8" i="34"/>
  <c r="D8" i="34"/>
  <c r="M7" i="34"/>
  <c r="M6" i="34"/>
  <c r="M5" i="34"/>
  <c r="M4" i="34"/>
  <c r="E10" i="34" s="1"/>
  <c r="E23" i="12"/>
  <c r="F22" i="12"/>
  <c r="H22" i="12" s="1"/>
  <c r="E15" i="33"/>
  <c r="F15" i="33" s="1"/>
  <c r="D15" i="33"/>
  <c r="A16" i="33"/>
  <c r="D9" i="33"/>
  <c r="E15" i="32"/>
  <c r="D15" i="32"/>
  <c r="A16" i="32"/>
  <c r="D9" i="32"/>
  <c r="B16" i="33"/>
  <c r="B17" i="33" s="1"/>
  <c r="C15" i="33"/>
  <c r="B15" i="33"/>
  <c r="A15" i="33" s="1"/>
  <c r="D8" i="33"/>
  <c r="C15" i="32"/>
  <c r="B15" i="32"/>
  <c r="D8" i="32"/>
  <c r="A19" i="31"/>
  <c r="A18" i="30"/>
  <c r="B18" i="31"/>
  <c r="E13" i="31"/>
  <c r="M8" i="31"/>
  <c r="M7" i="31"/>
  <c r="M6" i="31"/>
  <c r="M5" i="31"/>
  <c r="M4" i="31"/>
  <c r="B17" i="30"/>
  <c r="B18" i="30" s="1"/>
  <c r="M8" i="30"/>
  <c r="M7" i="30"/>
  <c r="M6" i="30"/>
  <c r="M5" i="30"/>
  <c r="M4" i="30"/>
  <c r="E10" i="30" s="1"/>
  <c r="E56" i="29"/>
  <c r="E128" i="29"/>
  <c r="E200" i="29"/>
  <c r="E272" i="29"/>
  <c r="E344" i="29"/>
  <c r="D376" i="29"/>
  <c r="E376" i="29"/>
  <c r="D377" i="29"/>
  <c r="E377" i="29"/>
  <c r="D378" i="29"/>
  <c r="E378" i="29"/>
  <c r="D379" i="29"/>
  <c r="E379" i="29"/>
  <c r="D380" i="29"/>
  <c r="E380" i="29"/>
  <c r="D381" i="29"/>
  <c r="E381" i="29"/>
  <c r="D382" i="29"/>
  <c r="E382" i="29"/>
  <c r="D383" i="29"/>
  <c r="E383" i="29"/>
  <c r="D384" i="29"/>
  <c r="E384" i="29"/>
  <c r="D385" i="29"/>
  <c r="E385" i="29"/>
  <c r="D386" i="29"/>
  <c r="E386" i="29"/>
  <c r="D387" i="29"/>
  <c r="E387" i="29"/>
  <c r="D388" i="29"/>
  <c r="E388" i="29"/>
  <c r="D389" i="29"/>
  <c r="E389" i="29"/>
  <c r="D390" i="29"/>
  <c r="E390" i="29"/>
  <c r="D391" i="29"/>
  <c r="E391" i="29"/>
  <c r="D392" i="29"/>
  <c r="E392" i="29"/>
  <c r="D393" i="29"/>
  <c r="E393" i="29"/>
  <c r="D394" i="29"/>
  <c r="E394" i="29"/>
  <c r="D395" i="29"/>
  <c r="E395" i="29"/>
  <c r="D396" i="29"/>
  <c r="E396" i="29"/>
  <c r="D397" i="29"/>
  <c r="E397" i="29"/>
  <c r="D398" i="29"/>
  <c r="E398" i="29"/>
  <c r="D399" i="29"/>
  <c r="E399" i="29"/>
  <c r="D400" i="29"/>
  <c r="E400" i="29"/>
  <c r="D401" i="29"/>
  <c r="E401" i="29"/>
  <c r="D402" i="29"/>
  <c r="E402" i="29"/>
  <c r="D403" i="29"/>
  <c r="E403" i="29"/>
  <c r="D404" i="29"/>
  <c r="E404" i="29"/>
  <c r="D405" i="29"/>
  <c r="E405" i="29"/>
  <c r="D406" i="29"/>
  <c r="E406" i="29"/>
  <c r="D407" i="29"/>
  <c r="E407" i="29"/>
  <c r="D408" i="29"/>
  <c r="E408" i="29"/>
  <c r="D409" i="29"/>
  <c r="E409" i="29"/>
  <c r="D410" i="29"/>
  <c r="E410" i="29"/>
  <c r="D411" i="29"/>
  <c r="E411" i="29"/>
  <c r="D412" i="29"/>
  <c r="E412" i="29"/>
  <c r="D413" i="29"/>
  <c r="E413" i="29"/>
  <c r="D414" i="29"/>
  <c r="E414" i="29"/>
  <c r="D415" i="29"/>
  <c r="E415" i="29"/>
  <c r="D416" i="29"/>
  <c r="E416" i="29"/>
  <c r="D417" i="29"/>
  <c r="E417" i="29"/>
  <c r="D418" i="29"/>
  <c r="E418" i="29"/>
  <c r="D419" i="29"/>
  <c r="E419" i="29"/>
  <c r="D420" i="29"/>
  <c r="E420" i="29"/>
  <c r="D421" i="29"/>
  <c r="E421" i="29"/>
  <c r="D422" i="29"/>
  <c r="E422" i="29"/>
  <c r="D423" i="29"/>
  <c r="E423" i="29"/>
  <c r="D424" i="29"/>
  <c r="E424" i="29"/>
  <c r="D425" i="29"/>
  <c r="E425" i="29"/>
  <c r="D426" i="29"/>
  <c r="E426" i="29"/>
  <c r="D427" i="29"/>
  <c r="E427" i="29"/>
  <c r="D428" i="29"/>
  <c r="E428" i="29"/>
  <c r="D429" i="29"/>
  <c r="E429" i="29"/>
  <c r="D430" i="29"/>
  <c r="E430" i="29"/>
  <c r="D431" i="29"/>
  <c r="E431" i="29"/>
  <c r="D432" i="29"/>
  <c r="E432" i="29"/>
  <c r="D433" i="29"/>
  <c r="E433" i="29"/>
  <c r="D434" i="29"/>
  <c r="E434" i="29"/>
  <c r="D435" i="29"/>
  <c r="E435" i="29"/>
  <c r="D436" i="29"/>
  <c r="E436" i="29"/>
  <c r="D437" i="29"/>
  <c r="E437" i="29"/>
  <c r="D438" i="29"/>
  <c r="E438" i="29"/>
  <c r="D439" i="29"/>
  <c r="E439" i="29"/>
  <c r="D440" i="29"/>
  <c r="E440" i="29"/>
  <c r="D441" i="29"/>
  <c r="E441" i="29"/>
  <c r="D442" i="29"/>
  <c r="E442" i="29"/>
  <c r="D443" i="29"/>
  <c r="E443" i="29"/>
  <c r="D444" i="29"/>
  <c r="E444" i="29"/>
  <c r="D445" i="29"/>
  <c r="E445" i="29"/>
  <c r="D446" i="29"/>
  <c r="E446" i="29"/>
  <c r="D447" i="29"/>
  <c r="E447" i="29"/>
  <c r="D448" i="29"/>
  <c r="E448" i="29"/>
  <c r="D449" i="29"/>
  <c r="E449" i="29"/>
  <c r="D450" i="29"/>
  <c r="E450" i="29"/>
  <c r="D451" i="29"/>
  <c r="E451" i="29"/>
  <c r="D452" i="29"/>
  <c r="E452" i="29"/>
  <c r="D453" i="29"/>
  <c r="E453" i="29"/>
  <c r="D454" i="29"/>
  <c r="E454" i="29"/>
  <c r="D455" i="29"/>
  <c r="E455" i="29"/>
  <c r="D456" i="29"/>
  <c r="E456" i="29"/>
  <c r="D457" i="29"/>
  <c r="E457" i="29"/>
  <c r="D458" i="29"/>
  <c r="E458" i="29"/>
  <c r="D459" i="29"/>
  <c r="E459" i="29"/>
  <c r="D460" i="29"/>
  <c r="E460" i="29"/>
  <c r="D461" i="29"/>
  <c r="E461" i="29"/>
  <c r="D462" i="29"/>
  <c r="E462" i="29"/>
  <c r="D463" i="29"/>
  <c r="E463" i="29"/>
  <c r="D464" i="29"/>
  <c r="E464" i="29"/>
  <c r="D465" i="29"/>
  <c r="E465" i="29"/>
  <c r="D466" i="29"/>
  <c r="E466" i="29"/>
  <c r="D467" i="29"/>
  <c r="E467" i="29"/>
  <c r="D468" i="29"/>
  <c r="E468" i="29"/>
  <c r="D469" i="29"/>
  <c r="E469" i="29"/>
  <c r="D470" i="29"/>
  <c r="E470" i="29"/>
  <c r="D471" i="29"/>
  <c r="E471" i="29"/>
  <c r="D472" i="29"/>
  <c r="E472" i="29"/>
  <c r="D473" i="29"/>
  <c r="E473" i="29"/>
  <c r="D474" i="29"/>
  <c r="E474" i="29"/>
  <c r="D475" i="29"/>
  <c r="E475" i="29"/>
  <c r="D476" i="29"/>
  <c r="E476" i="29"/>
  <c r="D477" i="29"/>
  <c r="E477" i="29"/>
  <c r="D478" i="29"/>
  <c r="E478" i="29"/>
  <c r="D479" i="29"/>
  <c r="E479" i="29"/>
  <c r="D480" i="29"/>
  <c r="E480" i="29"/>
  <c r="D481" i="29"/>
  <c r="E481" i="29"/>
  <c r="D482" i="29"/>
  <c r="E482" i="29"/>
  <c r="D483" i="29"/>
  <c r="E483" i="29"/>
  <c r="D484" i="29"/>
  <c r="E484" i="29"/>
  <c r="D485" i="29"/>
  <c r="E485" i="29"/>
  <c r="D486" i="29"/>
  <c r="E486" i="29"/>
  <c r="D487" i="29"/>
  <c r="E487" i="29"/>
  <c r="D488" i="29"/>
  <c r="E488" i="29"/>
  <c r="D489" i="29"/>
  <c r="E489" i="29"/>
  <c r="D490" i="29"/>
  <c r="E490" i="29"/>
  <c r="D491" i="29"/>
  <c r="E491" i="29"/>
  <c r="D492" i="29"/>
  <c r="E492" i="29"/>
  <c r="D493" i="29"/>
  <c r="E493" i="29"/>
  <c r="D494" i="29"/>
  <c r="E494" i="29"/>
  <c r="D495" i="29"/>
  <c r="E495" i="29"/>
  <c r="D496" i="29"/>
  <c r="E496" i="29"/>
  <c r="D497" i="29"/>
  <c r="E497" i="29"/>
  <c r="D498" i="29"/>
  <c r="E498" i="29"/>
  <c r="D499" i="29"/>
  <c r="E499" i="29"/>
  <c r="D500" i="29"/>
  <c r="E500" i="29"/>
  <c r="D501" i="29"/>
  <c r="E501" i="29"/>
  <c r="D502" i="29"/>
  <c r="E502" i="29"/>
  <c r="D503" i="29"/>
  <c r="E503" i="29"/>
  <c r="A19" i="29"/>
  <c r="D9" i="29"/>
  <c r="A18" i="28"/>
  <c r="D9" i="28"/>
  <c r="B18" i="29"/>
  <c r="A18" i="29" s="1"/>
  <c r="E13" i="29"/>
  <c r="M8" i="29"/>
  <c r="D8" i="29"/>
  <c r="M7" i="29"/>
  <c r="M6" i="29"/>
  <c r="M5" i="29"/>
  <c r="M4" i="29"/>
  <c r="E11" i="29" s="1"/>
  <c r="E12" i="29" s="1"/>
  <c r="E21" i="29" s="1"/>
  <c r="B17" i="28"/>
  <c r="C17" i="28" s="1"/>
  <c r="M8" i="28"/>
  <c r="D8" i="28"/>
  <c r="M7" i="28"/>
  <c r="M6" i="28"/>
  <c r="M5" i="28"/>
  <c r="M4" i="28"/>
  <c r="E10" i="28" s="1"/>
  <c r="D17" i="26"/>
  <c r="A18" i="26"/>
  <c r="B18" i="27"/>
  <c r="E13" i="27"/>
  <c r="M8" i="27"/>
  <c r="M7" i="27"/>
  <c r="M6" i="27"/>
  <c r="M5" i="27"/>
  <c r="M4" i="27"/>
  <c r="B17" i="26"/>
  <c r="B18" i="26" s="1"/>
  <c r="B19" i="26" s="1"/>
  <c r="B20" i="26" s="1"/>
  <c r="A17" i="26"/>
  <c r="M8" i="26"/>
  <c r="M7" i="26"/>
  <c r="M6" i="26"/>
  <c r="M5" i="26"/>
  <c r="M4" i="26"/>
  <c r="E10" i="26" s="1"/>
  <c r="G22" i="12" l="1"/>
  <c r="G27" i="12" s="1"/>
  <c r="G38" i="12" s="1"/>
  <c r="G39" i="12" s="1"/>
  <c r="G40" i="12" s="1"/>
  <c r="H27" i="12"/>
  <c r="H38" i="12" s="1"/>
  <c r="E350" i="29"/>
  <c r="E278" i="29"/>
  <c r="E206" i="29"/>
  <c r="E134" i="29"/>
  <c r="E62" i="29"/>
  <c r="E338" i="29"/>
  <c r="E266" i="29"/>
  <c r="E194" i="29"/>
  <c r="E122" i="29"/>
  <c r="E50" i="29"/>
  <c r="D18" i="29"/>
  <c r="F18" i="29" s="1"/>
  <c r="E332" i="29"/>
  <c r="E260" i="29"/>
  <c r="E188" i="29"/>
  <c r="E116" i="29"/>
  <c r="E44" i="29"/>
  <c r="E326" i="29"/>
  <c r="E254" i="29"/>
  <c r="E182" i="29"/>
  <c r="E110" i="29"/>
  <c r="E38" i="29"/>
  <c r="E320" i="29"/>
  <c r="E248" i="29"/>
  <c r="E176" i="29"/>
  <c r="E104" i="29"/>
  <c r="E32" i="29"/>
  <c r="E314" i="29"/>
  <c r="E242" i="29"/>
  <c r="E170" i="29"/>
  <c r="E98" i="29"/>
  <c r="E26" i="29"/>
  <c r="E308" i="29"/>
  <c r="E236" i="29"/>
  <c r="E164" i="29"/>
  <c r="E92" i="29"/>
  <c r="E20" i="29"/>
  <c r="E374" i="29"/>
  <c r="E302" i="29"/>
  <c r="E230" i="29"/>
  <c r="E158" i="29"/>
  <c r="E86" i="29"/>
  <c r="E368" i="29"/>
  <c r="E296" i="29"/>
  <c r="E224" i="29"/>
  <c r="E152" i="29"/>
  <c r="E80" i="29"/>
  <c r="E362" i="29"/>
  <c r="E290" i="29"/>
  <c r="E218" i="29"/>
  <c r="E146" i="29"/>
  <c r="E74" i="29"/>
  <c r="E356" i="29"/>
  <c r="E284" i="29"/>
  <c r="E212" i="29"/>
  <c r="E140" i="29"/>
  <c r="E68" i="29"/>
  <c r="D375" i="29"/>
  <c r="D369" i="29"/>
  <c r="D363" i="29"/>
  <c r="D357" i="29"/>
  <c r="D351" i="29"/>
  <c r="D345" i="29"/>
  <c r="D339" i="29"/>
  <c r="D333" i="29"/>
  <c r="D327" i="29"/>
  <c r="D321" i="29"/>
  <c r="D315" i="29"/>
  <c r="D309" i="29"/>
  <c r="D303" i="29"/>
  <c r="D297" i="29"/>
  <c r="D291" i="29"/>
  <c r="D285" i="29"/>
  <c r="D279" i="29"/>
  <c r="D273" i="29"/>
  <c r="D267" i="29"/>
  <c r="D261" i="29"/>
  <c r="D255" i="29"/>
  <c r="D249" i="29"/>
  <c r="D243" i="29"/>
  <c r="D237" i="29"/>
  <c r="D231" i="29"/>
  <c r="D225" i="29"/>
  <c r="D219" i="29"/>
  <c r="D213" i="29"/>
  <c r="D207" i="29"/>
  <c r="D201" i="29"/>
  <c r="D195" i="29"/>
  <c r="D189" i="29"/>
  <c r="D183" i="29"/>
  <c r="D177" i="29"/>
  <c r="D171" i="29"/>
  <c r="D165" i="29"/>
  <c r="D159" i="29"/>
  <c r="D153" i="29"/>
  <c r="D147" i="29"/>
  <c r="D141" i="29"/>
  <c r="D135" i="29"/>
  <c r="D129" i="29"/>
  <c r="D123" i="29"/>
  <c r="D117" i="29"/>
  <c r="D111" i="29"/>
  <c r="D105" i="29"/>
  <c r="D99" i="29"/>
  <c r="D93" i="29"/>
  <c r="D87" i="29"/>
  <c r="D81" i="29"/>
  <c r="D75" i="29"/>
  <c r="D69" i="29"/>
  <c r="D63" i="29"/>
  <c r="D57" i="29"/>
  <c r="D51" i="29"/>
  <c r="D45" i="29"/>
  <c r="D39" i="29"/>
  <c r="D33" i="29"/>
  <c r="D27" i="29"/>
  <c r="D21" i="29"/>
  <c r="E18" i="29"/>
  <c r="D374" i="29"/>
  <c r="D368" i="29"/>
  <c r="D362" i="29"/>
  <c r="D356" i="29"/>
  <c r="D350" i="29"/>
  <c r="D344" i="29"/>
  <c r="D338" i="29"/>
  <c r="D332" i="29"/>
  <c r="D326" i="29"/>
  <c r="D320" i="29"/>
  <c r="D314" i="29"/>
  <c r="D308" i="29"/>
  <c r="D302" i="29"/>
  <c r="D296" i="29"/>
  <c r="D290" i="29"/>
  <c r="D284" i="29"/>
  <c r="D278" i="29"/>
  <c r="D272" i="29"/>
  <c r="D266" i="29"/>
  <c r="D260" i="29"/>
  <c r="D254" i="29"/>
  <c r="D248" i="29"/>
  <c r="D242" i="29"/>
  <c r="D236" i="29"/>
  <c r="D230" i="29"/>
  <c r="D224" i="29"/>
  <c r="D218" i="29"/>
  <c r="D212" i="29"/>
  <c r="D206" i="29"/>
  <c r="D200" i="29"/>
  <c r="D194" i="29"/>
  <c r="D188" i="29"/>
  <c r="D182" i="29"/>
  <c r="D176" i="29"/>
  <c r="D170" i="29"/>
  <c r="D164" i="29"/>
  <c r="D158" i="29"/>
  <c r="D152" i="29"/>
  <c r="D146" i="29"/>
  <c r="D140" i="29"/>
  <c r="D134" i="29"/>
  <c r="D128" i="29"/>
  <c r="D122" i="29"/>
  <c r="D116" i="29"/>
  <c r="D110" i="29"/>
  <c r="D104" i="29"/>
  <c r="D98" i="29"/>
  <c r="D92" i="29"/>
  <c r="D86" i="29"/>
  <c r="D80" i="29"/>
  <c r="D74" i="29"/>
  <c r="D68" i="29"/>
  <c r="D62" i="29"/>
  <c r="D56" i="29"/>
  <c r="D50" i="29"/>
  <c r="D44" i="29"/>
  <c r="D38" i="29"/>
  <c r="D32" i="29"/>
  <c r="D26" i="29"/>
  <c r="D20" i="29"/>
  <c r="E373" i="29"/>
  <c r="E367" i="29"/>
  <c r="E361" i="29"/>
  <c r="E355" i="29"/>
  <c r="E349" i="29"/>
  <c r="E343" i="29"/>
  <c r="E337" i="29"/>
  <c r="E331" i="29"/>
  <c r="E325" i="29"/>
  <c r="E319" i="29"/>
  <c r="E313" i="29"/>
  <c r="E307" i="29"/>
  <c r="E301" i="29"/>
  <c r="E295" i="29"/>
  <c r="E289" i="29"/>
  <c r="E283" i="29"/>
  <c r="E277" i="29"/>
  <c r="E271" i="29"/>
  <c r="E265" i="29"/>
  <c r="E259" i="29"/>
  <c r="E253" i="29"/>
  <c r="E247" i="29"/>
  <c r="E241" i="29"/>
  <c r="E235" i="29"/>
  <c r="E229" i="29"/>
  <c r="E223" i="29"/>
  <c r="E217" i="29"/>
  <c r="E211" i="29"/>
  <c r="E205" i="29"/>
  <c r="E199" i="29"/>
  <c r="E193" i="29"/>
  <c r="E187" i="29"/>
  <c r="E181" i="29"/>
  <c r="E175" i="29"/>
  <c r="E169" i="29"/>
  <c r="E163" i="29"/>
  <c r="E157" i="29"/>
  <c r="E151" i="29"/>
  <c r="E145" i="29"/>
  <c r="E139" i="29"/>
  <c r="E133" i="29"/>
  <c r="E127" i="29"/>
  <c r="E121" i="29"/>
  <c r="E115" i="29"/>
  <c r="E109" i="29"/>
  <c r="E103" i="29"/>
  <c r="E97" i="29"/>
  <c r="E91" i="29"/>
  <c r="E85" i="29"/>
  <c r="E79" i="29"/>
  <c r="E73" i="29"/>
  <c r="E67" i="29"/>
  <c r="E61" i="29"/>
  <c r="E55" i="29"/>
  <c r="E49" i="29"/>
  <c r="E43" i="29"/>
  <c r="E37" i="29"/>
  <c r="E31" i="29"/>
  <c r="E25" i="29"/>
  <c r="D373" i="29"/>
  <c r="D367" i="29"/>
  <c r="D361" i="29"/>
  <c r="D355" i="29"/>
  <c r="D349" i="29"/>
  <c r="D343" i="29"/>
  <c r="D337" i="29"/>
  <c r="D331" i="29"/>
  <c r="D325" i="29"/>
  <c r="D319" i="29"/>
  <c r="D313" i="29"/>
  <c r="D307" i="29"/>
  <c r="D301" i="29"/>
  <c r="D295" i="29"/>
  <c r="D289" i="29"/>
  <c r="D283" i="29"/>
  <c r="D277" i="29"/>
  <c r="D271" i="29"/>
  <c r="D265" i="29"/>
  <c r="D259" i="29"/>
  <c r="D253" i="29"/>
  <c r="D247" i="29"/>
  <c r="D241" i="29"/>
  <c r="D235" i="29"/>
  <c r="D229" i="29"/>
  <c r="D223" i="29"/>
  <c r="D217" i="29"/>
  <c r="D211" i="29"/>
  <c r="D205" i="29"/>
  <c r="D199" i="29"/>
  <c r="D193" i="29"/>
  <c r="D187" i="29"/>
  <c r="D181" i="29"/>
  <c r="D175" i="29"/>
  <c r="D169" i="29"/>
  <c r="D163" i="29"/>
  <c r="D157" i="29"/>
  <c r="D151" i="29"/>
  <c r="D145" i="29"/>
  <c r="D139" i="29"/>
  <c r="D133" i="29"/>
  <c r="D127" i="29"/>
  <c r="D121" i="29"/>
  <c r="D115" i="29"/>
  <c r="D109" i="29"/>
  <c r="D103" i="29"/>
  <c r="D97" i="29"/>
  <c r="D91" i="29"/>
  <c r="D85" i="29"/>
  <c r="D79" i="29"/>
  <c r="D73" i="29"/>
  <c r="D67" i="29"/>
  <c r="D61" i="29"/>
  <c r="D55" i="29"/>
  <c r="D49" i="29"/>
  <c r="D43" i="29"/>
  <c r="D37" i="29"/>
  <c r="D31" i="29"/>
  <c r="D25" i="29"/>
  <c r="D19" i="29"/>
  <c r="E372" i="29"/>
  <c r="E366" i="29"/>
  <c r="E360" i="29"/>
  <c r="E354" i="29"/>
  <c r="E348" i="29"/>
  <c r="E342" i="29"/>
  <c r="E336" i="29"/>
  <c r="E330" i="29"/>
  <c r="E324" i="29"/>
  <c r="E318" i="29"/>
  <c r="E312" i="29"/>
  <c r="E306" i="29"/>
  <c r="E300" i="29"/>
  <c r="E294" i="29"/>
  <c r="E288" i="29"/>
  <c r="E282" i="29"/>
  <c r="E276" i="29"/>
  <c r="E270" i="29"/>
  <c r="E264" i="29"/>
  <c r="E258" i="29"/>
  <c r="E252" i="29"/>
  <c r="E246" i="29"/>
  <c r="E240" i="29"/>
  <c r="E234" i="29"/>
  <c r="E228" i="29"/>
  <c r="E222" i="29"/>
  <c r="E216" i="29"/>
  <c r="E210" i="29"/>
  <c r="E204" i="29"/>
  <c r="E198" i="29"/>
  <c r="E192" i="29"/>
  <c r="E186" i="29"/>
  <c r="E180" i="29"/>
  <c r="E174" i="29"/>
  <c r="E168" i="29"/>
  <c r="E162" i="29"/>
  <c r="E156" i="29"/>
  <c r="E150" i="29"/>
  <c r="E144" i="29"/>
  <c r="E138" i="29"/>
  <c r="E132" i="29"/>
  <c r="E126" i="29"/>
  <c r="E120" i="29"/>
  <c r="E114" i="29"/>
  <c r="E108" i="29"/>
  <c r="E102" i="29"/>
  <c r="E96" i="29"/>
  <c r="E90" i="29"/>
  <c r="E84" i="29"/>
  <c r="E78" i="29"/>
  <c r="E72" i="29"/>
  <c r="E66" i="29"/>
  <c r="E60" i="29"/>
  <c r="E54" i="29"/>
  <c r="E48" i="29"/>
  <c r="E42" i="29"/>
  <c r="E36" i="29"/>
  <c r="E30" i="29"/>
  <c r="E24" i="29"/>
  <c r="E19" i="29"/>
  <c r="D372" i="29"/>
  <c r="D366" i="29"/>
  <c r="D360" i="29"/>
  <c r="D354" i="29"/>
  <c r="D348" i="29"/>
  <c r="D342" i="29"/>
  <c r="D336" i="29"/>
  <c r="D330" i="29"/>
  <c r="D324" i="29"/>
  <c r="D318" i="29"/>
  <c r="D312" i="29"/>
  <c r="D306" i="29"/>
  <c r="D300" i="29"/>
  <c r="D294" i="29"/>
  <c r="D288" i="29"/>
  <c r="D282" i="29"/>
  <c r="D276" i="29"/>
  <c r="D270" i="29"/>
  <c r="D264" i="29"/>
  <c r="D258" i="29"/>
  <c r="D252" i="29"/>
  <c r="D246" i="29"/>
  <c r="D240" i="29"/>
  <c r="D234" i="29"/>
  <c r="D228" i="29"/>
  <c r="D222" i="29"/>
  <c r="D216" i="29"/>
  <c r="D210" i="29"/>
  <c r="D204" i="29"/>
  <c r="D198" i="29"/>
  <c r="D192" i="29"/>
  <c r="D186" i="29"/>
  <c r="D180" i="29"/>
  <c r="D174" i="29"/>
  <c r="D168" i="29"/>
  <c r="D162" i="29"/>
  <c r="D156" i="29"/>
  <c r="D150" i="29"/>
  <c r="D144" i="29"/>
  <c r="D138" i="29"/>
  <c r="D132" i="29"/>
  <c r="D126" i="29"/>
  <c r="D120" i="29"/>
  <c r="D114" i="29"/>
  <c r="D108" i="29"/>
  <c r="D102" i="29"/>
  <c r="D96" i="29"/>
  <c r="D90" i="29"/>
  <c r="D84" i="29"/>
  <c r="D78" i="29"/>
  <c r="D72" i="29"/>
  <c r="D66" i="29"/>
  <c r="D60" i="29"/>
  <c r="D54" i="29"/>
  <c r="D48" i="29"/>
  <c r="D42" i="29"/>
  <c r="D36" i="29"/>
  <c r="D30" i="29"/>
  <c r="D24" i="29"/>
  <c r="E371" i="29"/>
  <c r="E365" i="29"/>
  <c r="E359" i="29"/>
  <c r="E353" i="29"/>
  <c r="E347" i="29"/>
  <c r="E341" i="29"/>
  <c r="E335" i="29"/>
  <c r="E329" i="29"/>
  <c r="E323" i="29"/>
  <c r="E317" i="29"/>
  <c r="E311" i="29"/>
  <c r="E305" i="29"/>
  <c r="E299" i="29"/>
  <c r="E293" i="29"/>
  <c r="E287" i="29"/>
  <c r="E281" i="29"/>
  <c r="E275" i="29"/>
  <c r="E269" i="29"/>
  <c r="E263" i="29"/>
  <c r="E257" i="29"/>
  <c r="E251" i="29"/>
  <c r="E245" i="29"/>
  <c r="E239" i="29"/>
  <c r="E233" i="29"/>
  <c r="E227" i="29"/>
  <c r="E221" i="29"/>
  <c r="E215" i="29"/>
  <c r="E209" i="29"/>
  <c r="E203" i="29"/>
  <c r="E197" i="29"/>
  <c r="E191" i="29"/>
  <c r="E185" i="29"/>
  <c r="E179" i="29"/>
  <c r="E173" i="29"/>
  <c r="E167" i="29"/>
  <c r="E161" i="29"/>
  <c r="E155" i="29"/>
  <c r="E149" i="29"/>
  <c r="E143" i="29"/>
  <c r="E137" i="29"/>
  <c r="E131" i="29"/>
  <c r="E125" i="29"/>
  <c r="E119" i="29"/>
  <c r="E113" i="29"/>
  <c r="E107" i="29"/>
  <c r="E101" i="29"/>
  <c r="E95" i="29"/>
  <c r="E89" i="29"/>
  <c r="E83" i="29"/>
  <c r="E77" i="29"/>
  <c r="E71" i="29"/>
  <c r="E65" i="29"/>
  <c r="E59" i="29"/>
  <c r="E53" i="29"/>
  <c r="E47" i="29"/>
  <c r="E41" i="29"/>
  <c r="E35" i="29"/>
  <c r="E29" i="29"/>
  <c r="E23" i="29"/>
  <c r="D371" i="29"/>
  <c r="D365" i="29"/>
  <c r="D359" i="29"/>
  <c r="D353" i="29"/>
  <c r="D347" i="29"/>
  <c r="D341" i="29"/>
  <c r="D335" i="29"/>
  <c r="D329" i="29"/>
  <c r="D323" i="29"/>
  <c r="D317" i="29"/>
  <c r="D311" i="29"/>
  <c r="D305" i="29"/>
  <c r="D299" i="29"/>
  <c r="D293" i="29"/>
  <c r="D287" i="29"/>
  <c r="D281" i="29"/>
  <c r="D275" i="29"/>
  <c r="D269" i="29"/>
  <c r="D263" i="29"/>
  <c r="D257" i="29"/>
  <c r="D251" i="29"/>
  <c r="D245" i="29"/>
  <c r="D239" i="29"/>
  <c r="D233" i="29"/>
  <c r="D227" i="29"/>
  <c r="D221" i="29"/>
  <c r="D215" i="29"/>
  <c r="D209" i="29"/>
  <c r="D203" i="29"/>
  <c r="D197" i="29"/>
  <c r="D191" i="29"/>
  <c r="D185" i="29"/>
  <c r="D179" i="29"/>
  <c r="D173" i="29"/>
  <c r="D167" i="29"/>
  <c r="D161" i="29"/>
  <c r="D155" i="29"/>
  <c r="D149" i="29"/>
  <c r="D143" i="29"/>
  <c r="D137" i="29"/>
  <c r="D131" i="29"/>
  <c r="D125" i="29"/>
  <c r="D119" i="29"/>
  <c r="D113" i="29"/>
  <c r="D107" i="29"/>
  <c r="D101" i="29"/>
  <c r="D95" i="29"/>
  <c r="D89" i="29"/>
  <c r="D83" i="29"/>
  <c r="D77" i="29"/>
  <c r="D71" i="29"/>
  <c r="D65" i="29"/>
  <c r="D59" i="29"/>
  <c r="D53" i="29"/>
  <c r="D47" i="29"/>
  <c r="D41" i="29"/>
  <c r="D35" i="29"/>
  <c r="D29" i="29"/>
  <c r="D23" i="29"/>
  <c r="E370" i="29"/>
  <c r="E364" i="29"/>
  <c r="E358" i="29"/>
  <c r="E352" i="29"/>
  <c r="E346" i="29"/>
  <c r="E340" i="29"/>
  <c r="E334" i="29"/>
  <c r="E328" i="29"/>
  <c r="E322" i="29"/>
  <c r="E316" i="29"/>
  <c r="E310" i="29"/>
  <c r="E304" i="29"/>
  <c r="E298" i="29"/>
  <c r="E292" i="29"/>
  <c r="E286" i="29"/>
  <c r="E280" i="29"/>
  <c r="E274" i="29"/>
  <c r="E268" i="29"/>
  <c r="E262" i="29"/>
  <c r="E256" i="29"/>
  <c r="E250" i="29"/>
  <c r="E244" i="29"/>
  <c r="E238" i="29"/>
  <c r="E232" i="29"/>
  <c r="E226" i="29"/>
  <c r="E220" i="29"/>
  <c r="E214" i="29"/>
  <c r="E208" i="29"/>
  <c r="E202" i="29"/>
  <c r="E196" i="29"/>
  <c r="E190" i="29"/>
  <c r="E184" i="29"/>
  <c r="E178" i="29"/>
  <c r="E172" i="29"/>
  <c r="E166" i="29"/>
  <c r="E160" i="29"/>
  <c r="E154" i="29"/>
  <c r="E148" i="29"/>
  <c r="E142" i="29"/>
  <c r="E136" i="29"/>
  <c r="E130" i="29"/>
  <c r="E124" i="29"/>
  <c r="E118" i="29"/>
  <c r="E112" i="29"/>
  <c r="E106" i="29"/>
  <c r="E100" i="29"/>
  <c r="E94" i="29"/>
  <c r="E88" i="29"/>
  <c r="E82" i="29"/>
  <c r="E76" i="29"/>
  <c r="E70" i="29"/>
  <c r="E64" i="29"/>
  <c r="E58" i="29"/>
  <c r="E52" i="29"/>
  <c r="E46" i="29"/>
  <c r="E40" i="29"/>
  <c r="E34" i="29"/>
  <c r="E28" i="29"/>
  <c r="E22" i="29"/>
  <c r="D370" i="29"/>
  <c r="D364" i="29"/>
  <c r="D358" i="29"/>
  <c r="D352" i="29"/>
  <c r="D346" i="29"/>
  <c r="D340" i="29"/>
  <c r="D334" i="29"/>
  <c r="D328" i="29"/>
  <c r="D322" i="29"/>
  <c r="D316" i="29"/>
  <c r="D310" i="29"/>
  <c r="D304" i="29"/>
  <c r="D298" i="29"/>
  <c r="D292" i="29"/>
  <c r="D286" i="29"/>
  <c r="D280" i="29"/>
  <c r="D274" i="29"/>
  <c r="D268" i="29"/>
  <c r="D262" i="29"/>
  <c r="D256" i="29"/>
  <c r="D250" i="29"/>
  <c r="D244" i="29"/>
  <c r="D238" i="29"/>
  <c r="D232" i="29"/>
  <c r="D226" i="29"/>
  <c r="D220" i="29"/>
  <c r="D214" i="29"/>
  <c r="D208" i="29"/>
  <c r="D202" i="29"/>
  <c r="D196" i="29"/>
  <c r="D190" i="29"/>
  <c r="D184" i="29"/>
  <c r="D178" i="29"/>
  <c r="D172" i="29"/>
  <c r="D166" i="29"/>
  <c r="D160" i="29"/>
  <c r="D154" i="29"/>
  <c r="D148" i="29"/>
  <c r="D142" i="29"/>
  <c r="D136" i="29"/>
  <c r="D130" i="29"/>
  <c r="D124" i="29"/>
  <c r="D118" i="29"/>
  <c r="D112" i="29"/>
  <c r="D106" i="29"/>
  <c r="D100" i="29"/>
  <c r="D94" i="29"/>
  <c r="D88" i="29"/>
  <c r="D82" i="29"/>
  <c r="D76" i="29"/>
  <c r="D70" i="29"/>
  <c r="D64" i="29"/>
  <c r="D58" i="29"/>
  <c r="D52" i="29"/>
  <c r="D46" i="29"/>
  <c r="D40" i="29"/>
  <c r="D34" i="29"/>
  <c r="D28" i="29"/>
  <c r="D22" i="29"/>
  <c r="E375" i="29"/>
  <c r="E369" i="29"/>
  <c r="E363" i="29"/>
  <c r="E357" i="29"/>
  <c r="E351" i="29"/>
  <c r="E345" i="29"/>
  <c r="E339" i="29"/>
  <c r="E333" i="29"/>
  <c r="E327" i="29"/>
  <c r="E321" i="29"/>
  <c r="E315" i="29"/>
  <c r="E309" i="29"/>
  <c r="E303" i="29"/>
  <c r="E297" i="29"/>
  <c r="E291" i="29"/>
  <c r="E285" i="29"/>
  <c r="E279" i="29"/>
  <c r="E273" i="29"/>
  <c r="E267" i="29"/>
  <c r="E261" i="29"/>
  <c r="E255" i="29"/>
  <c r="E249" i="29"/>
  <c r="E243" i="29"/>
  <c r="E237" i="29"/>
  <c r="E231" i="29"/>
  <c r="E225" i="29"/>
  <c r="E219" i="29"/>
  <c r="E213" i="29"/>
  <c r="E207" i="29"/>
  <c r="E201" i="29"/>
  <c r="E195" i="29"/>
  <c r="E189" i="29"/>
  <c r="E183" i="29"/>
  <c r="E177" i="29"/>
  <c r="E171" i="29"/>
  <c r="E165" i="29"/>
  <c r="E159" i="29"/>
  <c r="E153" i="29"/>
  <c r="E147" i="29"/>
  <c r="E141" i="29"/>
  <c r="E135" i="29"/>
  <c r="E129" i="29"/>
  <c r="E123" i="29"/>
  <c r="E117" i="29"/>
  <c r="E111" i="29"/>
  <c r="E105" i="29"/>
  <c r="E99" i="29"/>
  <c r="E93" i="29"/>
  <c r="E87" i="29"/>
  <c r="E81" i="29"/>
  <c r="E75" i="29"/>
  <c r="E69" i="29"/>
  <c r="E63" i="29"/>
  <c r="E57" i="29"/>
  <c r="E51" i="29"/>
  <c r="E45" i="29"/>
  <c r="E39" i="29"/>
  <c r="E33" i="29"/>
  <c r="E27" i="29"/>
  <c r="E11" i="31"/>
  <c r="E12" i="31" s="1"/>
  <c r="U10" i="31"/>
  <c r="U11" i="31" s="1"/>
  <c r="E18" i="31"/>
  <c r="G15" i="33"/>
  <c r="C16" i="33" s="1"/>
  <c r="E16" i="33" s="1"/>
  <c r="A18" i="34"/>
  <c r="B19" i="34"/>
  <c r="E12" i="34"/>
  <c r="E11" i="34"/>
  <c r="D17" i="34" s="1"/>
  <c r="C17" i="34"/>
  <c r="C18" i="35"/>
  <c r="A18" i="35"/>
  <c r="B19" i="35"/>
  <c r="D18" i="35"/>
  <c r="F18" i="35" s="1"/>
  <c r="E18" i="35"/>
  <c r="F15" i="32"/>
  <c r="B16" i="32"/>
  <c r="A15" i="32"/>
  <c r="B18" i="33"/>
  <c r="E17" i="33"/>
  <c r="D17" i="33"/>
  <c r="G16" i="33"/>
  <c r="C17" i="33" s="1"/>
  <c r="D16" i="33"/>
  <c r="F16" i="33" s="1"/>
  <c r="F17" i="12" s="1"/>
  <c r="E17" i="12" s="1"/>
  <c r="A17" i="33"/>
  <c r="A18" i="31"/>
  <c r="B19" i="31"/>
  <c r="D18" i="31"/>
  <c r="F18" i="31" s="1"/>
  <c r="E12" i="30"/>
  <c r="D18" i="30" s="1"/>
  <c r="E11" i="30"/>
  <c r="D17" i="30" s="1"/>
  <c r="B19" i="30"/>
  <c r="A17" i="30"/>
  <c r="C17" i="30"/>
  <c r="C18" i="31"/>
  <c r="A17" i="28"/>
  <c r="D18" i="27"/>
  <c r="E12" i="28"/>
  <c r="E11" i="28"/>
  <c r="D17" i="28" s="1"/>
  <c r="B18" i="28"/>
  <c r="C18" i="29"/>
  <c r="B19" i="29"/>
  <c r="E11" i="27"/>
  <c r="E12" i="27" s="1"/>
  <c r="C17" i="26"/>
  <c r="B21" i="26"/>
  <c r="E12" i="26"/>
  <c r="E11" i="26"/>
  <c r="A19" i="26"/>
  <c r="A20" i="26" s="1"/>
  <c r="B19" i="27"/>
  <c r="H39" i="12" l="1"/>
  <c r="H40" i="12" s="1"/>
  <c r="H42" i="12" s="1"/>
  <c r="H41" i="12"/>
  <c r="T19" i="31"/>
  <c r="S17" i="31"/>
  <c r="T20" i="31"/>
  <c r="U18" i="31"/>
  <c r="T17" i="31"/>
  <c r="T18" i="31"/>
  <c r="V18" i="31" s="1"/>
  <c r="U19" i="31"/>
  <c r="U17" i="31"/>
  <c r="U20" i="31"/>
  <c r="T21" i="31"/>
  <c r="U21" i="31"/>
  <c r="U22" i="31"/>
  <c r="T22" i="31"/>
  <c r="U23" i="31"/>
  <c r="T23" i="31"/>
  <c r="U24" i="31"/>
  <c r="T24" i="31"/>
  <c r="T25" i="31"/>
  <c r="U25" i="31"/>
  <c r="U26" i="31"/>
  <c r="T26" i="31"/>
  <c r="V26" i="31" s="1"/>
  <c r="T27" i="31"/>
  <c r="U27" i="31"/>
  <c r="U28" i="31"/>
  <c r="T28" i="31"/>
  <c r="U29" i="31"/>
  <c r="T29" i="31"/>
  <c r="U30" i="31"/>
  <c r="T30" i="31"/>
  <c r="U31" i="31"/>
  <c r="T31" i="31"/>
  <c r="U32" i="31"/>
  <c r="T32" i="31"/>
  <c r="V32" i="31" s="1"/>
  <c r="T33" i="31"/>
  <c r="U33" i="31"/>
  <c r="T34" i="31"/>
  <c r="U34" i="31"/>
  <c r="U35" i="31"/>
  <c r="T35" i="31"/>
  <c r="T36" i="31"/>
  <c r="U36" i="31"/>
  <c r="T37" i="31"/>
  <c r="U37" i="31"/>
  <c r="U38" i="31"/>
  <c r="T38" i="31"/>
  <c r="V38" i="31" s="1"/>
  <c r="T39" i="31"/>
  <c r="U39" i="31"/>
  <c r="T40" i="31"/>
  <c r="V40" i="31" s="1"/>
  <c r="U40" i="31"/>
  <c r="U41" i="31"/>
  <c r="T41" i="31"/>
  <c r="T42" i="31"/>
  <c r="U42" i="31"/>
  <c r="T43" i="31"/>
  <c r="U43" i="31"/>
  <c r="U44" i="31"/>
  <c r="T44" i="31"/>
  <c r="V44" i="31" s="1"/>
  <c r="T45" i="31"/>
  <c r="U45" i="31"/>
  <c r="U46" i="31"/>
  <c r="T46" i="31"/>
  <c r="U47" i="31"/>
  <c r="T47" i="31"/>
  <c r="T48" i="31"/>
  <c r="U48" i="31"/>
  <c r="T49" i="31"/>
  <c r="U49" i="31"/>
  <c r="U50" i="31"/>
  <c r="T50" i="31"/>
  <c r="V50" i="31" s="1"/>
  <c r="U51" i="31"/>
  <c r="T51" i="31"/>
  <c r="T52" i="31"/>
  <c r="V52" i="31" s="1"/>
  <c r="U52" i="31"/>
  <c r="U53" i="31"/>
  <c r="T53" i="31"/>
  <c r="V53" i="31" s="1"/>
  <c r="T54" i="31"/>
  <c r="U54" i="31"/>
  <c r="U55" i="31"/>
  <c r="T55" i="31"/>
  <c r="T56" i="31"/>
  <c r="U56" i="31"/>
  <c r="T57" i="31"/>
  <c r="U57" i="31"/>
  <c r="U58" i="31"/>
  <c r="T58" i="31"/>
  <c r="U59" i="31"/>
  <c r="T59" i="31"/>
  <c r="V59" i="31" s="1"/>
  <c r="T60" i="31"/>
  <c r="U60" i="31"/>
  <c r="T61" i="31"/>
  <c r="U61" i="31"/>
  <c r="U62" i="31"/>
  <c r="T62" i="31"/>
  <c r="V62" i="31" s="1"/>
  <c r="U63" i="31"/>
  <c r="T63" i="31"/>
  <c r="U64" i="31"/>
  <c r="T64" i="31"/>
  <c r="U65" i="31"/>
  <c r="T65" i="31"/>
  <c r="V65" i="31" s="1"/>
  <c r="T66" i="31"/>
  <c r="U66" i="31"/>
  <c r="T67" i="31"/>
  <c r="U67" i="31"/>
  <c r="T68" i="31"/>
  <c r="U68" i="31"/>
  <c r="T69" i="31"/>
  <c r="U69" i="31"/>
  <c r="U70" i="31"/>
  <c r="T70" i="31"/>
  <c r="U71" i="31"/>
  <c r="T71" i="31"/>
  <c r="V71" i="31" s="1"/>
  <c r="T72" i="31"/>
  <c r="U72" i="31"/>
  <c r="U73" i="31"/>
  <c r="T73" i="31"/>
  <c r="T74" i="31"/>
  <c r="U74" i="31"/>
  <c r="T75" i="31"/>
  <c r="U75" i="31"/>
  <c r="U76" i="31"/>
  <c r="T76" i="31"/>
  <c r="U77" i="31"/>
  <c r="T77" i="31"/>
  <c r="V77" i="31" s="1"/>
  <c r="T78" i="31"/>
  <c r="U78" i="31"/>
  <c r="U79" i="31"/>
  <c r="T79" i="31"/>
  <c r="T80" i="31"/>
  <c r="U80" i="31"/>
  <c r="V80" i="31" s="1"/>
  <c r="U81" i="31"/>
  <c r="T81" i="31"/>
  <c r="U82" i="31"/>
  <c r="T82" i="31"/>
  <c r="U83" i="31"/>
  <c r="T83" i="31"/>
  <c r="V83" i="31" s="1"/>
  <c r="T84" i="31"/>
  <c r="U84" i="31"/>
  <c r="T85" i="31"/>
  <c r="U85" i="31"/>
  <c r="T86" i="31"/>
  <c r="U86" i="31"/>
  <c r="T87" i="31"/>
  <c r="U87" i="31"/>
  <c r="U88" i="31"/>
  <c r="T88" i="31"/>
  <c r="U89" i="31"/>
  <c r="T89" i="31"/>
  <c r="V89" i="31" s="1"/>
  <c r="T90" i="31"/>
  <c r="U90" i="31"/>
  <c r="T91" i="31"/>
  <c r="U91" i="31"/>
  <c r="U92" i="31"/>
  <c r="T92" i="31"/>
  <c r="V92" i="31" s="1"/>
  <c r="U93" i="31"/>
  <c r="T93" i="31"/>
  <c r="U94" i="31"/>
  <c r="T94" i="31"/>
  <c r="U95" i="31"/>
  <c r="T95" i="31"/>
  <c r="V95" i="31" s="1"/>
  <c r="T96" i="31"/>
  <c r="U96" i="31"/>
  <c r="U97" i="31"/>
  <c r="T97" i="31"/>
  <c r="U98" i="31"/>
  <c r="T98" i="31"/>
  <c r="V98" i="31" s="1"/>
  <c r="U99" i="31"/>
  <c r="T99" i="31"/>
  <c r="V99" i="31" s="1"/>
  <c r="T100" i="31"/>
  <c r="V100" i="31" s="1"/>
  <c r="U100" i="31"/>
  <c r="U101" i="31"/>
  <c r="T101" i="31"/>
  <c r="V101" i="31" s="1"/>
  <c r="T102" i="31"/>
  <c r="U102" i="31"/>
  <c r="T103" i="31"/>
  <c r="U103" i="31"/>
  <c r="U104" i="31"/>
  <c r="T104" i="31"/>
  <c r="V104" i="31" s="1"/>
  <c r="U105" i="31"/>
  <c r="T105" i="31"/>
  <c r="V105" i="31" s="1"/>
  <c r="U106" i="31"/>
  <c r="T106" i="31"/>
  <c r="U107" i="31"/>
  <c r="T107" i="31"/>
  <c r="V107" i="31" s="1"/>
  <c r="T108" i="31"/>
  <c r="U108" i="31"/>
  <c r="T109" i="31"/>
  <c r="U109" i="31"/>
  <c r="T110" i="31"/>
  <c r="U110" i="31"/>
  <c r="U111" i="31"/>
  <c r="T111" i="31"/>
  <c r="V111" i="31" s="1"/>
  <c r="T112" i="31"/>
  <c r="V112" i="31" s="1"/>
  <c r="U112" i="31"/>
  <c r="U113" i="31"/>
  <c r="T113" i="31"/>
  <c r="V113" i="31" s="1"/>
  <c r="T114" i="31"/>
  <c r="U114" i="31"/>
  <c r="U115" i="31"/>
  <c r="T115" i="31"/>
  <c r="T116" i="31"/>
  <c r="U116" i="31"/>
  <c r="T117" i="31"/>
  <c r="U117" i="31"/>
  <c r="U118" i="31"/>
  <c r="T118" i="31"/>
  <c r="U119" i="31"/>
  <c r="T119" i="31"/>
  <c r="V119" i="31" s="1"/>
  <c r="T120" i="31"/>
  <c r="U120" i="31"/>
  <c r="T121" i="31"/>
  <c r="U121" i="31"/>
  <c r="U122" i="31"/>
  <c r="T122" i="31"/>
  <c r="V122" i="31" s="1"/>
  <c r="U123" i="31"/>
  <c r="T123" i="31"/>
  <c r="V123" i="31" s="1"/>
  <c r="U124" i="31"/>
  <c r="T124" i="31"/>
  <c r="U125" i="31"/>
  <c r="T125" i="31"/>
  <c r="V125" i="31" s="1"/>
  <c r="T126" i="31"/>
  <c r="U126" i="31"/>
  <c r="U127" i="31"/>
  <c r="T127" i="31"/>
  <c r="T128" i="31"/>
  <c r="U128" i="31"/>
  <c r="T129" i="31"/>
  <c r="U129" i="31"/>
  <c r="U130" i="31"/>
  <c r="T130" i="31"/>
  <c r="U131" i="31"/>
  <c r="T131" i="31"/>
  <c r="V131" i="31" s="1"/>
  <c r="T132" i="31"/>
  <c r="U132" i="31"/>
  <c r="T133" i="31"/>
  <c r="U133" i="31"/>
  <c r="U134" i="31"/>
  <c r="T134" i="31"/>
  <c r="V134" i="31" s="1"/>
  <c r="U135" i="31"/>
  <c r="T135" i="31"/>
  <c r="V135" i="31" s="1"/>
  <c r="U136" i="31"/>
  <c r="T136" i="31"/>
  <c r="F17" i="33"/>
  <c r="G18" i="35"/>
  <c r="C19" i="35" s="1"/>
  <c r="E17" i="34"/>
  <c r="G17" i="34" s="1"/>
  <c r="C18" i="34" s="1"/>
  <c r="D18" i="34"/>
  <c r="E18" i="34"/>
  <c r="D19" i="35"/>
  <c r="A19" i="35"/>
  <c r="B20" i="35"/>
  <c r="E19" i="35"/>
  <c r="B20" i="34"/>
  <c r="E19" i="34"/>
  <c r="D19" i="34"/>
  <c r="A19" i="34"/>
  <c r="G17" i="33"/>
  <c r="C18" i="33" s="1"/>
  <c r="G15" i="32"/>
  <c r="C16" i="32" s="1"/>
  <c r="E18" i="33"/>
  <c r="D18" i="33"/>
  <c r="F18" i="33" s="1"/>
  <c r="A18" i="33"/>
  <c r="B19" i="33"/>
  <c r="B17" i="32"/>
  <c r="B20" i="31"/>
  <c r="G18" i="31"/>
  <c r="C19" i="31" s="1"/>
  <c r="E17" i="30"/>
  <c r="E18" i="30"/>
  <c r="F18" i="30" s="1"/>
  <c r="E14" i="12" s="1"/>
  <c r="E19" i="30"/>
  <c r="B20" i="30"/>
  <c r="D19" i="30"/>
  <c r="A19" i="30"/>
  <c r="C18" i="27"/>
  <c r="E18" i="27"/>
  <c r="F18" i="27" s="1"/>
  <c r="G18" i="29"/>
  <c r="C19" i="29" s="1"/>
  <c r="B20" i="29"/>
  <c r="B19" i="28"/>
  <c r="E18" i="28"/>
  <c r="D18" i="28"/>
  <c r="E17" i="28"/>
  <c r="G17" i="28" s="1"/>
  <c r="C18" i="28" s="1"/>
  <c r="E20" i="26"/>
  <c r="D19" i="26"/>
  <c r="E18" i="26"/>
  <c r="D18" i="26"/>
  <c r="E17" i="26"/>
  <c r="G17" i="26" s="1"/>
  <c r="C18" i="26" s="1"/>
  <c r="E19" i="26"/>
  <c r="B22" i="26"/>
  <c r="E21" i="26"/>
  <c r="A21" i="26"/>
  <c r="D21" i="26"/>
  <c r="D20" i="26"/>
  <c r="B20" i="27"/>
  <c r="V63" i="31" l="1"/>
  <c r="V23" i="31"/>
  <c r="V34" i="31"/>
  <c r="V33" i="31"/>
  <c r="V87" i="31"/>
  <c r="V75" i="31"/>
  <c r="V69" i="31"/>
  <c r="V57" i="31"/>
  <c r="V45" i="31"/>
  <c r="V21" i="31"/>
  <c r="V127" i="31"/>
  <c r="V115" i="31"/>
  <c r="V97" i="31"/>
  <c r="V79" i="31"/>
  <c r="V73" i="31"/>
  <c r="V67" i="31"/>
  <c r="V55" i="31"/>
  <c r="V31" i="31"/>
  <c r="V120" i="31"/>
  <c r="V78" i="31"/>
  <c r="V72" i="31"/>
  <c r="V60" i="31"/>
  <c r="V30" i="31"/>
  <c r="V24" i="31"/>
  <c r="V47" i="31"/>
  <c r="V93" i="31"/>
  <c r="V81" i="31"/>
  <c r="V51" i="31"/>
  <c r="V117" i="31"/>
  <c r="V39" i="31"/>
  <c r="V27" i="31"/>
  <c r="V128" i="31"/>
  <c r="V116" i="31"/>
  <c r="V110" i="31"/>
  <c r="V86" i="31"/>
  <c r="V74" i="31"/>
  <c r="V68" i="31"/>
  <c r="V56" i="31"/>
  <c r="V121" i="31"/>
  <c r="V109" i="31"/>
  <c r="V103" i="31"/>
  <c r="V91" i="31"/>
  <c r="V85" i="31"/>
  <c r="V61" i="31"/>
  <c r="V49" i="31"/>
  <c r="V43" i="31"/>
  <c r="V37" i="31"/>
  <c r="V25" i="31"/>
  <c r="V17" i="31"/>
  <c r="V132" i="31"/>
  <c r="V126" i="31"/>
  <c r="V114" i="31"/>
  <c r="V108" i="31"/>
  <c r="V102" i="31"/>
  <c r="V96" i="31"/>
  <c r="V90" i="31"/>
  <c r="V84" i="31"/>
  <c r="V66" i="31"/>
  <c r="V54" i="31"/>
  <c r="V48" i="31"/>
  <c r="V42" i="31"/>
  <c r="V36" i="31"/>
  <c r="V133" i="31"/>
  <c r="V41" i="31"/>
  <c r="V35" i="31"/>
  <c r="V29" i="31"/>
  <c r="V20" i="31"/>
  <c r="V129" i="31"/>
  <c r="W17" i="31"/>
  <c r="S18" i="31" s="1"/>
  <c r="W18" i="31" s="1"/>
  <c r="S19" i="31" s="1"/>
  <c r="W19" i="31" s="1"/>
  <c r="S20" i="31" s="1"/>
  <c r="W20" i="31" s="1"/>
  <c r="S21" i="31" s="1"/>
  <c r="W21" i="31" s="1"/>
  <c r="S22" i="31" s="1"/>
  <c r="W22" i="31" s="1"/>
  <c r="S23" i="31" s="1"/>
  <c r="W23" i="31" s="1"/>
  <c r="S24" i="31" s="1"/>
  <c r="W24" i="31" s="1"/>
  <c r="S25" i="31" s="1"/>
  <c r="W25" i="31" s="1"/>
  <c r="S26" i="31" s="1"/>
  <c r="W26" i="31" s="1"/>
  <c r="S27" i="31" s="1"/>
  <c r="W27" i="31" s="1"/>
  <c r="S28" i="31" s="1"/>
  <c r="W28" i="31" s="1"/>
  <c r="S29" i="31" s="1"/>
  <c r="W29" i="31" s="1"/>
  <c r="S30" i="31" s="1"/>
  <c r="W30" i="31" s="1"/>
  <c r="S31" i="31" s="1"/>
  <c r="W31" i="31" s="1"/>
  <c r="S32" i="31" s="1"/>
  <c r="W32" i="31" s="1"/>
  <c r="S33" i="31" s="1"/>
  <c r="W33" i="31" s="1"/>
  <c r="S34" i="31" s="1"/>
  <c r="W34" i="31" s="1"/>
  <c r="S35" i="31" s="1"/>
  <c r="W35" i="31" s="1"/>
  <c r="S36" i="31" s="1"/>
  <c r="W36" i="31" s="1"/>
  <c r="S37" i="31" s="1"/>
  <c r="W37" i="31" s="1"/>
  <c r="S38" i="31" s="1"/>
  <c r="W38" i="31" s="1"/>
  <c r="S39" i="31" s="1"/>
  <c r="W39" i="31" s="1"/>
  <c r="S40" i="31" s="1"/>
  <c r="W40" i="31" s="1"/>
  <c r="S41" i="31" s="1"/>
  <c r="W41" i="31" s="1"/>
  <c r="S42" i="31" s="1"/>
  <c r="W42" i="31" s="1"/>
  <c r="S43" i="31" s="1"/>
  <c r="W43" i="31" s="1"/>
  <c r="S44" i="31" s="1"/>
  <c r="W44" i="31" s="1"/>
  <c r="S45" i="31" s="1"/>
  <c r="W45" i="31" s="1"/>
  <c r="S46" i="31" s="1"/>
  <c r="W46" i="31" s="1"/>
  <c r="S47" i="31" s="1"/>
  <c r="W47" i="31" s="1"/>
  <c r="S48" i="31" s="1"/>
  <c r="W48" i="31" s="1"/>
  <c r="S49" i="31" s="1"/>
  <c r="W49" i="31" s="1"/>
  <c r="S50" i="31" s="1"/>
  <c r="W50" i="31" s="1"/>
  <c r="S51" i="31" s="1"/>
  <c r="W51" i="31" s="1"/>
  <c r="S52" i="31" s="1"/>
  <c r="W52" i="31" s="1"/>
  <c r="S53" i="31" s="1"/>
  <c r="W53" i="31" s="1"/>
  <c r="S54" i="31" s="1"/>
  <c r="W54" i="31" s="1"/>
  <c r="S55" i="31" s="1"/>
  <c r="W55" i="31" s="1"/>
  <c r="S56" i="31" s="1"/>
  <c r="W56" i="31" s="1"/>
  <c r="S57" i="31" s="1"/>
  <c r="W57" i="31" s="1"/>
  <c r="S58" i="31" s="1"/>
  <c r="W58" i="31" s="1"/>
  <c r="S59" i="31" s="1"/>
  <c r="W59" i="31" s="1"/>
  <c r="S60" i="31" s="1"/>
  <c r="W60" i="31" s="1"/>
  <c r="S61" i="31" s="1"/>
  <c r="W61" i="31" s="1"/>
  <c r="S62" i="31" s="1"/>
  <c r="W62" i="31" s="1"/>
  <c r="S63" i="31" s="1"/>
  <c r="W63" i="31" s="1"/>
  <c r="S64" i="31" s="1"/>
  <c r="W64" i="31" s="1"/>
  <c r="S65" i="31" s="1"/>
  <c r="W65" i="31" s="1"/>
  <c r="S66" i="31" s="1"/>
  <c r="W66" i="31" s="1"/>
  <c r="S67" i="31" s="1"/>
  <c r="W67" i="31" s="1"/>
  <c r="S68" i="31" s="1"/>
  <c r="W68" i="31" s="1"/>
  <c r="S69" i="31" s="1"/>
  <c r="W69" i="31" s="1"/>
  <c r="S70" i="31" s="1"/>
  <c r="W70" i="31" s="1"/>
  <c r="S71" i="31" s="1"/>
  <c r="W71" i="31" s="1"/>
  <c r="S72" i="31" s="1"/>
  <c r="W72" i="31" s="1"/>
  <c r="S73" i="31" s="1"/>
  <c r="W73" i="31" s="1"/>
  <c r="S74" i="31" s="1"/>
  <c r="W74" i="31" s="1"/>
  <c r="S75" i="31" s="1"/>
  <c r="W75" i="31" s="1"/>
  <c r="S76" i="31" s="1"/>
  <c r="W76" i="31" s="1"/>
  <c r="S77" i="31" s="1"/>
  <c r="W77" i="31" s="1"/>
  <c r="S78" i="31" s="1"/>
  <c r="W78" i="31" s="1"/>
  <c r="S79" i="31" s="1"/>
  <c r="W79" i="31" s="1"/>
  <c r="S80" i="31" s="1"/>
  <c r="W80" i="31" s="1"/>
  <c r="S81" i="31" s="1"/>
  <c r="W81" i="31" s="1"/>
  <c r="S82" i="31" s="1"/>
  <c r="W82" i="31" s="1"/>
  <c r="S83" i="31" s="1"/>
  <c r="W83" i="31" s="1"/>
  <c r="S84" i="31" s="1"/>
  <c r="W84" i="31" s="1"/>
  <c r="S85" i="31" s="1"/>
  <c r="W85" i="31" s="1"/>
  <c r="S86" i="31" s="1"/>
  <c r="W86" i="31" s="1"/>
  <c r="S87" i="31" s="1"/>
  <c r="W87" i="31" s="1"/>
  <c r="S88" i="31" s="1"/>
  <c r="W88" i="31" s="1"/>
  <c r="S89" i="31" s="1"/>
  <c r="W89" i="31" s="1"/>
  <c r="S90" i="31" s="1"/>
  <c r="W90" i="31" s="1"/>
  <c r="S91" i="31" s="1"/>
  <c r="W91" i="31" s="1"/>
  <c r="S92" i="31" s="1"/>
  <c r="W92" i="31" s="1"/>
  <c r="S93" i="31" s="1"/>
  <c r="W93" i="31" s="1"/>
  <c r="S94" i="31" s="1"/>
  <c r="W94" i="31" s="1"/>
  <c r="S95" i="31" s="1"/>
  <c r="W95" i="31" s="1"/>
  <c r="S96" i="31" s="1"/>
  <c r="W96" i="31" s="1"/>
  <c r="S97" i="31" s="1"/>
  <c r="W97" i="31" s="1"/>
  <c r="S98" i="31" s="1"/>
  <c r="W98" i="31" s="1"/>
  <c r="S99" i="31" s="1"/>
  <c r="W99" i="31" s="1"/>
  <c r="S100" i="31" s="1"/>
  <c r="W100" i="31" s="1"/>
  <c r="S101" i="31" s="1"/>
  <c r="W101" i="31" s="1"/>
  <c r="S102" i="31" s="1"/>
  <c r="W102" i="31" s="1"/>
  <c r="S103" i="31" s="1"/>
  <c r="W103" i="31" s="1"/>
  <c r="S104" i="31" s="1"/>
  <c r="W104" i="31" s="1"/>
  <c r="S105" i="31" s="1"/>
  <c r="W105" i="31" s="1"/>
  <c r="S106" i="31" s="1"/>
  <c r="W106" i="31" s="1"/>
  <c r="S107" i="31" s="1"/>
  <c r="W107" i="31" s="1"/>
  <c r="S108" i="31" s="1"/>
  <c r="W108" i="31" s="1"/>
  <c r="S109" i="31" s="1"/>
  <c r="W109" i="31" s="1"/>
  <c r="S110" i="31" s="1"/>
  <c r="W110" i="31" s="1"/>
  <c r="S111" i="31" s="1"/>
  <c r="W111" i="31" s="1"/>
  <c r="S112" i="31" s="1"/>
  <c r="W112" i="31" s="1"/>
  <c r="S113" i="31" s="1"/>
  <c r="W113" i="31" s="1"/>
  <c r="S114" i="31" s="1"/>
  <c r="W114" i="31" s="1"/>
  <c r="S115" i="31" s="1"/>
  <c r="W115" i="31" s="1"/>
  <c r="S116" i="31" s="1"/>
  <c r="W116" i="31" s="1"/>
  <c r="S117" i="31" s="1"/>
  <c r="W117" i="31" s="1"/>
  <c r="S118" i="31" s="1"/>
  <c r="W118" i="31" s="1"/>
  <c r="S119" i="31" s="1"/>
  <c r="W119" i="31" s="1"/>
  <c r="S120" i="31" s="1"/>
  <c r="W120" i="31" s="1"/>
  <c r="S121" i="31" s="1"/>
  <c r="W121" i="31" s="1"/>
  <c r="S122" i="31" s="1"/>
  <c r="W122" i="31" s="1"/>
  <c r="S123" i="31" s="1"/>
  <c r="W123" i="31" s="1"/>
  <c r="S124" i="31" s="1"/>
  <c r="W124" i="31" s="1"/>
  <c r="S125" i="31" s="1"/>
  <c r="W125" i="31" s="1"/>
  <c r="S126" i="31" s="1"/>
  <c r="W126" i="31" s="1"/>
  <c r="S127" i="31" s="1"/>
  <c r="W127" i="31" s="1"/>
  <c r="S128" i="31" s="1"/>
  <c r="W128" i="31" s="1"/>
  <c r="S129" i="31" s="1"/>
  <c r="W129" i="31" s="1"/>
  <c r="S130" i="31" s="1"/>
  <c r="W130" i="31" s="1"/>
  <c r="S131" i="31" s="1"/>
  <c r="W131" i="31" s="1"/>
  <c r="S132" i="31" s="1"/>
  <c r="W132" i="31" s="1"/>
  <c r="S133" i="31" s="1"/>
  <c r="W133" i="31" s="1"/>
  <c r="S134" i="31" s="1"/>
  <c r="W134" i="31" s="1"/>
  <c r="S135" i="31" s="1"/>
  <c r="W135" i="31" s="1"/>
  <c r="S136" i="31" s="1"/>
  <c r="W136" i="31" s="1"/>
  <c r="V136" i="31"/>
  <c r="V130" i="31"/>
  <c r="V124" i="31"/>
  <c r="V118" i="31"/>
  <c r="V106" i="31"/>
  <c r="V94" i="31"/>
  <c r="V88" i="31"/>
  <c r="V82" i="31"/>
  <c r="V76" i="31"/>
  <c r="V70" i="31"/>
  <c r="V64" i="31"/>
  <c r="V58" i="31"/>
  <c r="V46" i="31"/>
  <c r="V28" i="31"/>
  <c r="V22" i="31"/>
  <c r="V19" i="31"/>
  <c r="G18" i="33"/>
  <c r="F19" i="34"/>
  <c r="G19" i="35"/>
  <c r="F19" i="35"/>
  <c r="F17" i="34"/>
  <c r="F18" i="34"/>
  <c r="G18" i="34"/>
  <c r="C19" i="34" s="1"/>
  <c r="G19" i="34" s="1"/>
  <c r="C20" i="34" s="1"/>
  <c r="A20" i="35"/>
  <c r="B21" i="35"/>
  <c r="E20" i="35"/>
  <c r="D20" i="35"/>
  <c r="C20" i="35"/>
  <c r="A20" i="34"/>
  <c r="E20" i="34"/>
  <c r="B21" i="34"/>
  <c r="D20" i="34"/>
  <c r="E16" i="32"/>
  <c r="G16" i="32" s="1"/>
  <c r="C17" i="32" s="1"/>
  <c r="D16" i="32"/>
  <c r="B18" i="32"/>
  <c r="E17" i="32"/>
  <c r="D17" i="32"/>
  <c r="F17" i="32" s="1"/>
  <c r="A17" i="32"/>
  <c r="B20" i="33"/>
  <c r="D19" i="33"/>
  <c r="E19" i="33"/>
  <c r="A19" i="33"/>
  <c r="C19" i="33"/>
  <c r="A20" i="31"/>
  <c r="B21" i="31"/>
  <c r="E21" i="31" s="1"/>
  <c r="F17" i="30"/>
  <c r="G17" i="30"/>
  <c r="C18" i="30" s="1"/>
  <c r="G18" i="30" s="1"/>
  <c r="C19" i="30" s="1"/>
  <c r="G19" i="30" s="1"/>
  <c r="C20" i="30" s="1"/>
  <c r="E19" i="31"/>
  <c r="G19" i="31" s="1"/>
  <c r="C20" i="31" s="1"/>
  <c r="D20" i="31"/>
  <c r="D19" i="31"/>
  <c r="F19" i="31" s="1"/>
  <c r="E15" i="12" s="1"/>
  <c r="E20" i="31"/>
  <c r="F19" i="30"/>
  <c r="A20" i="30"/>
  <c r="B21" i="30"/>
  <c r="E20" i="30"/>
  <c r="D20" i="30"/>
  <c r="F18" i="28"/>
  <c r="G18" i="27"/>
  <c r="C19" i="27" s="1"/>
  <c r="D20" i="27" s="1"/>
  <c r="F17" i="28"/>
  <c r="G19" i="29"/>
  <c r="C20" i="29" s="1"/>
  <c r="G18" i="28"/>
  <c r="B21" i="29"/>
  <c r="A20" i="29"/>
  <c r="A19" i="28"/>
  <c r="B20" i="28"/>
  <c r="C19" i="28"/>
  <c r="D19" i="28"/>
  <c r="E19" i="28"/>
  <c r="F20" i="26"/>
  <c r="F17" i="26"/>
  <c r="F21" i="26"/>
  <c r="F19" i="26"/>
  <c r="D19" i="27"/>
  <c r="G18" i="26"/>
  <c r="C19" i="26" s="1"/>
  <c r="G19" i="26" s="1"/>
  <c r="C20" i="26" s="1"/>
  <c r="G20" i="26" s="1"/>
  <c r="C21" i="26" s="1"/>
  <c r="G21" i="26" s="1"/>
  <c r="C22" i="26" s="1"/>
  <c r="A20" i="27"/>
  <c r="E20" i="27"/>
  <c r="B21" i="27"/>
  <c r="F18" i="26"/>
  <c r="E22" i="26"/>
  <c r="D22" i="26"/>
  <c r="F22" i="26" s="1"/>
  <c r="A22" i="26"/>
  <c r="B23" i="26"/>
  <c r="F20" i="27" l="1"/>
  <c r="E19" i="27"/>
  <c r="G19" i="27" s="1"/>
  <c r="C20" i="27" s="1"/>
  <c r="G20" i="27" s="1"/>
  <c r="G20" i="34"/>
  <c r="C21" i="34" s="1"/>
  <c r="F20" i="34"/>
  <c r="G17" i="32"/>
  <c r="F20" i="35"/>
  <c r="G20" i="35"/>
  <c r="D21" i="35"/>
  <c r="A21" i="35"/>
  <c r="B22" i="35"/>
  <c r="E21" i="35"/>
  <c r="G21" i="35" s="1"/>
  <c r="C21" i="35"/>
  <c r="E21" i="34"/>
  <c r="D21" i="34"/>
  <c r="A21" i="34"/>
  <c r="B22" i="34"/>
  <c r="G19" i="33"/>
  <c r="C20" i="33" s="1"/>
  <c r="F19" i="33"/>
  <c r="F16" i="32"/>
  <c r="F16" i="12" s="1"/>
  <c r="E16" i="12" s="1"/>
  <c r="E18" i="32"/>
  <c r="D18" i="32"/>
  <c r="A18" i="32"/>
  <c r="B19" i="32"/>
  <c r="C18" i="32"/>
  <c r="B21" i="33"/>
  <c r="D20" i="33"/>
  <c r="A20" i="33"/>
  <c r="E20" i="33"/>
  <c r="B22" i="31"/>
  <c r="A21" i="31"/>
  <c r="D21" i="31"/>
  <c r="F21" i="31" s="1"/>
  <c r="G20" i="31"/>
  <c r="C21" i="31" s="1"/>
  <c r="G21" i="31" s="1"/>
  <c r="G20" i="30"/>
  <c r="C21" i="30" s="1"/>
  <c r="F20" i="30"/>
  <c r="F20" i="31"/>
  <c r="E21" i="30"/>
  <c r="D21" i="30"/>
  <c r="F21" i="30" s="1"/>
  <c r="A21" i="30"/>
  <c r="B22" i="30"/>
  <c r="G20" i="29"/>
  <c r="C21" i="29" s="1"/>
  <c r="F19" i="28"/>
  <c r="F20" i="29"/>
  <c r="G19" i="28"/>
  <c r="C20" i="28" s="1"/>
  <c r="F19" i="29"/>
  <c r="A21" i="29"/>
  <c r="B22" i="29"/>
  <c r="E20" i="28"/>
  <c r="D20" i="28"/>
  <c r="F20" i="28" s="1"/>
  <c r="A20" i="28"/>
  <c r="B21" i="28"/>
  <c r="G22" i="26"/>
  <c r="F19" i="27"/>
  <c r="E21" i="27"/>
  <c r="C21" i="27"/>
  <c r="B22" i="27"/>
  <c r="A21" i="27"/>
  <c r="D21" i="27"/>
  <c r="B24" i="26"/>
  <c r="E23" i="26"/>
  <c r="D23" i="26"/>
  <c r="F23" i="26" s="1"/>
  <c r="C23" i="26"/>
  <c r="A23" i="26"/>
  <c r="G21" i="34" l="1"/>
  <c r="C22" i="34" s="1"/>
  <c r="F21" i="35"/>
  <c r="F21" i="34"/>
  <c r="B23" i="35"/>
  <c r="E22" i="35"/>
  <c r="D22" i="35"/>
  <c r="F22" i="35" s="1"/>
  <c r="C22" i="35"/>
  <c r="A22" i="35"/>
  <c r="A22" i="34"/>
  <c r="B23" i="34"/>
  <c r="D22" i="34"/>
  <c r="E22" i="34"/>
  <c r="G20" i="33"/>
  <c r="F18" i="32"/>
  <c r="F20" i="33"/>
  <c r="G18" i="32"/>
  <c r="C19" i="32" s="1"/>
  <c r="B20" i="32"/>
  <c r="E19" i="32"/>
  <c r="A19" i="32"/>
  <c r="D19" i="32"/>
  <c r="F19" i="32" s="1"/>
  <c r="E21" i="33"/>
  <c r="C21" i="33"/>
  <c r="B22" i="33"/>
  <c r="D21" i="33"/>
  <c r="F21" i="33" s="1"/>
  <c r="A21" i="33"/>
  <c r="B23" i="31"/>
  <c r="E22" i="31"/>
  <c r="D22" i="31"/>
  <c r="A22" i="31"/>
  <c r="C22" i="31"/>
  <c r="G21" i="30"/>
  <c r="C22" i="30" s="1"/>
  <c r="B23" i="30"/>
  <c r="A22" i="30"/>
  <c r="E22" i="30"/>
  <c r="D22" i="30"/>
  <c r="F22" i="30" s="1"/>
  <c r="F21" i="29"/>
  <c r="G20" i="28"/>
  <c r="C21" i="28" s="1"/>
  <c r="G21" i="29"/>
  <c r="C22" i="29" s="1"/>
  <c r="B22" i="28"/>
  <c r="E21" i="28"/>
  <c r="A21" i="28"/>
  <c r="D21" i="28"/>
  <c r="A22" i="29"/>
  <c r="B23" i="29"/>
  <c r="G21" i="27"/>
  <c r="C22" i="27" s="1"/>
  <c r="F21" i="27"/>
  <c r="G23" i="26"/>
  <c r="C24" i="26" s="1"/>
  <c r="E22" i="27"/>
  <c r="B23" i="27"/>
  <c r="D22" i="27"/>
  <c r="A22" i="27"/>
  <c r="A24" i="26"/>
  <c r="D24" i="26"/>
  <c r="B25" i="26"/>
  <c r="E24" i="26"/>
  <c r="G21" i="28" l="1"/>
  <c r="G22" i="31"/>
  <c r="C23" i="31" s="1"/>
  <c r="G22" i="35"/>
  <c r="G19" i="32"/>
  <c r="F22" i="34"/>
  <c r="G22" i="34"/>
  <c r="C23" i="34" s="1"/>
  <c r="E23" i="34"/>
  <c r="D23" i="34"/>
  <c r="A23" i="34"/>
  <c r="B24" i="34"/>
  <c r="D23" i="35"/>
  <c r="B24" i="35"/>
  <c r="E23" i="35"/>
  <c r="C23" i="35"/>
  <c r="A23" i="35"/>
  <c r="G21" i="33"/>
  <c r="C22" i="33" s="1"/>
  <c r="A22" i="33"/>
  <c r="B23" i="33"/>
  <c r="E22" i="33"/>
  <c r="D22" i="33"/>
  <c r="F22" i="33" s="1"/>
  <c r="E20" i="32"/>
  <c r="G20" i="32" s="1"/>
  <c r="C20" i="32"/>
  <c r="A20" i="32"/>
  <c r="B21" i="32"/>
  <c r="D20" i="32"/>
  <c r="F20" i="32" s="1"/>
  <c r="A23" i="31"/>
  <c r="B24" i="31"/>
  <c r="E23" i="31"/>
  <c r="D23" i="31"/>
  <c r="F23" i="31" s="1"/>
  <c r="G23" i="31"/>
  <c r="F22" i="31"/>
  <c r="G22" i="30"/>
  <c r="C23" i="30" s="1"/>
  <c r="D23" i="30"/>
  <c r="A23" i="30"/>
  <c r="E23" i="30"/>
  <c r="B24" i="30"/>
  <c r="F21" i="28"/>
  <c r="F22" i="29"/>
  <c r="G22" i="29"/>
  <c r="C23" i="29" s="1"/>
  <c r="E22" i="28"/>
  <c r="D22" i="28"/>
  <c r="F22" i="28" s="1"/>
  <c r="C22" i="28"/>
  <c r="A22" i="28"/>
  <c r="B23" i="28"/>
  <c r="B24" i="29"/>
  <c r="A23" i="29"/>
  <c r="F22" i="27"/>
  <c r="G22" i="27"/>
  <c r="C23" i="27" s="1"/>
  <c r="G24" i="26"/>
  <c r="C25" i="26" s="1"/>
  <c r="F24" i="26"/>
  <c r="B26" i="26"/>
  <c r="E25" i="26"/>
  <c r="D25" i="26"/>
  <c r="F25" i="26" s="1"/>
  <c r="A25" i="26"/>
  <c r="E23" i="27"/>
  <c r="B24" i="27"/>
  <c r="D23" i="27"/>
  <c r="A23" i="27"/>
  <c r="F23" i="30" l="1"/>
  <c r="G23" i="35"/>
  <c r="F23" i="34"/>
  <c r="G22" i="33"/>
  <c r="G23" i="34"/>
  <c r="C24" i="34" s="1"/>
  <c r="F23" i="35"/>
  <c r="B25" i="34"/>
  <c r="E24" i="34"/>
  <c r="A24" i="34"/>
  <c r="D24" i="34"/>
  <c r="B25" i="35"/>
  <c r="E24" i="35"/>
  <c r="D24" i="35"/>
  <c r="F24" i="35" s="1"/>
  <c r="C24" i="35"/>
  <c r="A24" i="35"/>
  <c r="E21" i="32"/>
  <c r="D21" i="32"/>
  <c r="C21" i="32"/>
  <c r="A21" i="32"/>
  <c r="B22" i="32"/>
  <c r="E23" i="33"/>
  <c r="G23" i="33" s="1"/>
  <c r="C23" i="33"/>
  <c r="D23" i="33"/>
  <c r="F23" i="33" s="1"/>
  <c r="A23" i="33"/>
  <c r="B24" i="33"/>
  <c r="C24" i="31"/>
  <c r="B25" i="31"/>
  <c r="E24" i="31"/>
  <c r="A24" i="31"/>
  <c r="D24" i="31"/>
  <c r="F24" i="31" s="1"/>
  <c r="G23" i="30"/>
  <c r="C24" i="30" s="1"/>
  <c r="B25" i="30"/>
  <c r="E24" i="30"/>
  <c r="D24" i="30"/>
  <c r="F24" i="30" s="1"/>
  <c r="A24" i="30"/>
  <c r="G22" i="28"/>
  <c r="C23" i="28" s="1"/>
  <c r="G23" i="29"/>
  <c r="C24" i="29" s="1"/>
  <c r="F23" i="29"/>
  <c r="B24" i="28"/>
  <c r="E23" i="28"/>
  <c r="D23" i="28"/>
  <c r="A23" i="28"/>
  <c r="B25" i="29"/>
  <c r="A24" i="29"/>
  <c r="G23" i="27"/>
  <c r="C24" i="27" s="1"/>
  <c r="G25" i="26"/>
  <c r="E24" i="27"/>
  <c r="D24" i="27"/>
  <c r="B25" i="27"/>
  <c r="A24" i="27"/>
  <c r="F23" i="27"/>
  <c r="A26" i="26"/>
  <c r="B27" i="26"/>
  <c r="E26" i="26"/>
  <c r="D26" i="26"/>
  <c r="C26" i="26"/>
  <c r="G24" i="31" l="1"/>
  <c r="C25" i="31" s="1"/>
  <c r="G24" i="27"/>
  <c r="F21" i="32"/>
  <c r="G24" i="35"/>
  <c r="C25" i="35" s="1"/>
  <c r="G24" i="34"/>
  <c r="F24" i="34"/>
  <c r="B26" i="35"/>
  <c r="E25" i="35"/>
  <c r="D25" i="35"/>
  <c r="F25" i="35" s="1"/>
  <c r="A25" i="35"/>
  <c r="D25" i="34"/>
  <c r="E25" i="34"/>
  <c r="C25" i="34"/>
  <c r="A25" i="34"/>
  <c r="B26" i="34"/>
  <c r="G21" i="32"/>
  <c r="C22" i="32" s="1"/>
  <c r="A22" i="32"/>
  <c r="B23" i="32"/>
  <c r="D22" i="32"/>
  <c r="E22" i="32"/>
  <c r="E24" i="33"/>
  <c r="A24" i="33"/>
  <c r="B25" i="33"/>
  <c r="C24" i="33"/>
  <c r="D24" i="33"/>
  <c r="D25" i="31"/>
  <c r="B26" i="31"/>
  <c r="A25" i="31"/>
  <c r="E25" i="31"/>
  <c r="G25" i="31" s="1"/>
  <c r="C26" i="31" s="1"/>
  <c r="G24" i="30"/>
  <c r="C25" i="30" s="1"/>
  <c r="D25" i="30"/>
  <c r="A25" i="30"/>
  <c r="B26" i="30"/>
  <c r="E25" i="30"/>
  <c r="F24" i="29"/>
  <c r="G24" i="29"/>
  <c r="C25" i="29" s="1"/>
  <c r="G23" i="28"/>
  <c r="C24" i="28" s="1"/>
  <c r="F23" i="28"/>
  <c r="B26" i="29"/>
  <c r="A25" i="29"/>
  <c r="A24" i="28"/>
  <c r="B25" i="28"/>
  <c r="D24" i="28"/>
  <c r="E24" i="28"/>
  <c r="F24" i="27"/>
  <c r="G26" i="26"/>
  <c r="C27" i="26" s="1"/>
  <c r="F26" i="26"/>
  <c r="E27" i="26"/>
  <c r="D27" i="26"/>
  <c r="F27" i="26" s="1"/>
  <c r="A27" i="26"/>
  <c r="B28" i="26"/>
  <c r="E25" i="27"/>
  <c r="D25" i="27"/>
  <c r="C25" i="27"/>
  <c r="A25" i="27"/>
  <c r="B26" i="27"/>
  <c r="F22" i="32" l="1"/>
  <c r="G25" i="35"/>
  <c r="C26" i="35" s="1"/>
  <c r="F25" i="34"/>
  <c r="G25" i="34"/>
  <c r="B27" i="34"/>
  <c r="E26" i="34"/>
  <c r="C26" i="34"/>
  <c r="D26" i="34"/>
  <c r="A26" i="34"/>
  <c r="E26" i="35"/>
  <c r="A26" i="35"/>
  <c r="B27" i="35"/>
  <c r="D26" i="35"/>
  <c r="F24" i="33"/>
  <c r="G24" i="33"/>
  <c r="G22" i="32"/>
  <c r="C23" i="32" s="1"/>
  <c r="D25" i="33"/>
  <c r="C25" i="33"/>
  <c r="A25" i="33"/>
  <c r="E25" i="33"/>
  <c r="G25" i="33" s="1"/>
  <c r="B26" i="33"/>
  <c r="E23" i="32"/>
  <c r="A23" i="32"/>
  <c r="B24" i="32"/>
  <c r="D23" i="32"/>
  <c r="B27" i="31"/>
  <c r="D26" i="31"/>
  <c r="E26" i="31"/>
  <c r="G26" i="31" s="1"/>
  <c r="A26" i="31"/>
  <c r="F25" i="31"/>
  <c r="F25" i="30"/>
  <c r="E26" i="30"/>
  <c r="B27" i="30"/>
  <c r="D26" i="30"/>
  <c r="F26" i="30" s="1"/>
  <c r="A26" i="30"/>
  <c r="G25" i="30"/>
  <c r="C26" i="30" s="1"/>
  <c r="F25" i="29"/>
  <c r="G25" i="29"/>
  <c r="C26" i="29" s="1"/>
  <c r="F24" i="28"/>
  <c r="G24" i="28"/>
  <c r="C25" i="28" s="1"/>
  <c r="E25" i="28"/>
  <c r="D25" i="28"/>
  <c r="A25" i="28"/>
  <c r="B26" i="28"/>
  <c r="B27" i="29"/>
  <c r="F26" i="29"/>
  <c r="A26" i="29"/>
  <c r="G25" i="27"/>
  <c r="C26" i="27" s="1"/>
  <c r="G26" i="27" s="1"/>
  <c r="F25" i="27"/>
  <c r="G27" i="26"/>
  <c r="E26" i="27"/>
  <c r="B27" i="27"/>
  <c r="D26" i="27"/>
  <c r="F26" i="27" s="1"/>
  <c r="A26" i="27"/>
  <c r="B29" i="26"/>
  <c r="E28" i="26"/>
  <c r="D28" i="26"/>
  <c r="C28" i="26"/>
  <c r="A28" i="26"/>
  <c r="G23" i="32" l="1"/>
  <c r="F23" i="32"/>
  <c r="F26" i="35"/>
  <c r="G26" i="35"/>
  <c r="G26" i="34"/>
  <c r="C27" i="34" s="1"/>
  <c r="F26" i="34"/>
  <c r="E27" i="35"/>
  <c r="A27" i="35"/>
  <c r="B28" i="35"/>
  <c r="D27" i="35"/>
  <c r="F27" i="35" s="1"/>
  <c r="C27" i="35"/>
  <c r="G27" i="35" s="1"/>
  <c r="A27" i="34"/>
  <c r="D27" i="34"/>
  <c r="B28" i="34"/>
  <c r="E27" i="34"/>
  <c r="A24" i="32"/>
  <c r="D24" i="32"/>
  <c r="B25" i="32"/>
  <c r="E24" i="32"/>
  <c r="C24" i="32"/>
  <c r="B27" i="33"/>
  <c r="C26" i="33"/>
  <c r="D26" i="33"/>
  <c r="E26" i="33"/>
  <c r="A26" i="33"/>
  <c r="F25" i="33"/>
  <c r="F26" i="31"/>
  <c r="C27" i="31"/>
  <c r="E27" i="31"/>
  <c r="B28" i="31"/>
  <c r="A27" i="31"/>
  <c r="D27" i="31"/>
  <c r="F27" i="31" s="1"/>
  <c r="G26" i="30"/>
  <c r="C27" i="30" s="1"/>
  <c r="B28" i="30"/>
  <c r="E27" i="30"/>
  <c r="D27" i="30"/>
  <c r="F27" i="30" s="1"/>
  <c r="A27" i="30"/>
  <c r="F25" i="28"/>
  <c r="G25" i="28"/>
  <c r="C26" i="28" s="1"/>
  <c r="G26" i="29"/>
  <c r="C27" i="29" s="1"/>
  <c r="A27" i="29"/>
  <c r="B28" i="29"/>
  <c r="A26" i="28"/>
  <c r="B27" i="28"/>
  <c r="D26" i="28"/>
  <c r="E26" i="28"/>
  <c r="G28" i="26"/>
  <c r="F28" i="26"/>
  <c r="E27" i="27"/>
  <c r="C27" i="27"/>
  <c r="A27" i="27"/>
  <c r="B28" i="27"/>
  <c r="D27" i="27"/>
  <c r="D29" i="26"/>
  <c r="C29" i="26"/>
  <c r="A29" i="26"/>
  <c r="B30" i="26"/>
  <c r="E29" i="26"/>
  <c r="F29" i="26" s="1"/>
  <c r="F24" i="32" l="1"/>
  <c r="G27" i="34"/>
  <c r="F27" i="34"/>
  <c r="E28" i="34"/>
  <c r="D28" i="34"/>
  <c r="F28" i="34" s="1"/>
  <c r="C28" i="34"/>
  <c r="A28" i="34"/>
  <c r="B29" i="34"/>
  <c r="E28" i="35"/>
  <c r="C28" i="35"/>
  <c r="A28" i="35"/>
  <c r="B29" i="35"/>
  <c r="D28" i="35"/>
  <c r="F26" i="33"/>
  <c r="G24" i="32"/>
  <c r="C25" i="32" s="1"/>
  <c r="G26" i="33"/>
  <c r="A27" i="33"/>
  <c r="D27" i="33"/>
  <c r="B28" i="33"/>
  <c r="E27" i="33"/>
  <c r="C27" i="33"/>
  <c r="D25" i="32"/>
  <c r="A25" i="32"/>
  <c r="B26" i="32"/>
  <c r="E25" i="32"/>
  <c r="G27" i="31"/>
  <c r="C28" i="31" s="1"/>
  <c r="B29" i="31"/>
  <c r="D28" i="31"/>
  <c r="A28" i="31"/>
  <c r="E28" i="31"/>
  <c r="G27" i="30"/>
  <c r="E28" i="30"/>
  <c r="D28" i="30"/>
  <c r="F28" i="30" s="1"/>
  <c r="C28" i="30"/>
  <c r="A28" i="30"/>
  <c r="G28" i="30"/>
  <c r="B29" i="30"/>
  <c r="G27" i="29"/>
  <c r="C28" i="29" s="1"/>
  <c r="F27" i="29"/>
  <c r="F26" i="28"/>
  <c r="G26" i="28"/>
  <c r="C27" i="28" s="1"/>
  <c r="A28" i="29"/>
  <c r="B29" i="29"/>
  <c r="F28" i="29"/>
  <c r="E27" i="28"/>
  <c r="D27" i="28"/>
  <c r="F27" i="28" s="1"/>
  <c r="A27" i="28"/>
  <c r="B28" i="28"/>
  <c r="F27" i="27"/>
  <c r="G27" i="27"/>
  <c r="C28" i="27" s="1"/>
  <c r="G29" i="26"/>
  <c r="B31" i="26"/>
  <c r="E30" i="26"/>
  <c r="D30" i="26"/>
  <c r="F30" i="26" s="1"/>
  <c r="C30" i="26"/>
  <c r="G30" i="26" s="1"/>
  <c r="A30" i="26"/>
  <c r="E28" i="27"/>
  <c r="A28" i="27"/>
  <c r="D28" i="27"/>
  <c r="F28" i="27" s="1"/>
  <c r="B29" i="27"/>
  <c r="G28" i="31" l="1"/>
  <c r="C29" i="31" s="1"/>
  <c r="F28" i="31"/>
  <c r="G28" i="34"/>
  <c r="F28" i="35"/>
  <c r="G28" i="35"/>
  <c r="E29" i="35"/>
  <c r="D29" i="35"/>
  <c r="F29" i="35" s="1"/>
  <c r="C29" i="35"/>
  <c r="G29" i="35" s="1"/>
  <c r="B30" i="35"/>
  <c r="A29" i="35"/>
  <c r="A29" i="34"/>
  <c r="B30" i="34"/>
  <c r="E29" i="34"/>
  <c r="D29" i="34"/>
  <c r="F29" i="34" s="1"/>
  <c r="C29" i="34"/>
  <c r="G25" i="32"/>
  <c r="G27" i="33"/>
  <c r="F27" i="33"/>
  <c r="F25" i="32"/>
  <c r="D28" i="33"/>
  <c r="A28" i="33"/>
  <c r="B29" i="33"/>
  <c r="C28" i="33"/>
  <c r="E28" i="33"/>
  <c r="B27" i="32"/>
  <c r="E26" i="32"/>
  <c r="D26" i="32"/>
  <c r="A26" i="32"/>
  <c r="C26" i="32"/>
  <c r="A29" i="31"/>
  <c r="B30" i="31"/>
  <c r="E29" i="31"/>
  <c r="G29" i="31" s="1"/>
  <c r="C30" i="31" s="1"/>
  <c r="D29" i="31"/>
  <c r="B30" i="30"/>
  <c r="E29" i="30"/>
  <c r="G29" i="30" s="1"/>
  <c r="D29" i="30"/>
  <c r="C29" i="30"/>
  <c r="A29" i="30"/>
  <c r="G27" i="28"/>
  <c r="C28" i="28" s="1"/>
  <c r="G28" i="29"/>
  <c r="C29" i="29" s="1"/>
  <c r="B30" i="29"/>
  <c r="A29" i="29"/>
  <c r="B29" i="28"/>
  <c r="E28" i="28"/>
  <c r="D28" i="28"/>
  <c r="A28" i="28"/>
  <c r="G28" i="27"/>
  <c r="C29" i="27"/>
  <c r="A29" i="27"/>
  <c r="E29" i="27"/>
  <c r="D29" i="27"/>
  <c r="F29" i="27" s="1"/>
  <c r="B30" i="27"/>
  <c r="A31" i="26"/>
  <c r="B32" i="26"/>
  <c r="C31" i="26"/>
  <c r="E31" i="26"/>
  <c r="D31" i="26"/>
  <c r="F31" i="26" s="1"/>
  <c r="G29" i="27" l="1"/>
  <c r="F26" i="32"/>
  <c r="G29" i="34"/>
  <c r="C30" i="35"/>
  <c r="A30" i="35"/>
  <c r="B31" i="35"/>
  <c r="D30" i="35"/>
  <c r="E30" i="35"/>
  <c r="G30" i="35" s="1"/>
  <c r="E30" i="34"/>
  <c r="D30" i="34"/>
  <c r="F30" i="34" s="1"/>
  <c r="C30" i="34"/>
  <c r="A30" i="34"/>
  <c r="B31" i="34"/>
  <c r="F28" i="33"/>
  <c r="G26" i="32"/>
  <c r="C27" i="32" s="1"/>
  <c r="G28" i="33"/>
  <c r="B30" i="33"/>
  <c r="A29" i="33"/>
  <c r="E29" i="33"/>
  <c r="D29" i="33"/>
  <c r="C29" i="33"/>
  <c r="D27" i="32"/>
  <c r="F27" i="32" s="1"/>
  <c r="A27" i="32"/>
  <c r="B28" i="32"/>
  <c r="E27" i="32"/>
  <c r="F29" i="31"/>
  <c r="E30" i="31"/>
  <c r="D30" i="31"/>
  <c r="A30" i="31"/>
  <c r="B31" i="31"/>
  <c r="F29" i="30"/>
  <c r="C30" i="30"/>
  <c r="E30" i="30"/>
  <c r="G30" i="30" s="1"/>
  <c r="A30" i="30"/>
  <c r="D30" i="30"/>
  <c r="F30" i="30" s="1"/>
  <c r="B31" i="30"/>
  <c r="F29" i="29"/>
  <c r="G28" i="28"/>
  <c r="C29" i="28" s="1"/>
  <c r="F28" i="28"/>
  <c r="G29" i="29"/>
  <c r="C30" i="29" s="1"/>
  <c r="D29" i="28"/>
  <c r="A29" i="28"/>
  <c r="B30" i="28"/>
  <c r="E29" i="28"/>
  <c r="B31" i="29"/>
  <c r="A30" i="29"/>
  <c r="G31" i="26"/>
  <c r="C32" i="26" s="1"/>
  <c r="A30" i="27"/>
  <c r="B31" i="27"/>
  <c r="D30" i="27"/>
  <c r="C30" i="27"/>
  <c r="E30" i="27"/>
  <c r="E32" i="26"/>
  <c r="D32" i="26"/>
  <c r="A32" i="26"/>
  <c r="B33" i="26"/>
  <c r="F29" i="33" l="1"/>
  <c r="G27" i="32"/>
  <c r="G30" i="34"/>
  <c r="C31" i="34" s="1"/>
  <c r="B32" i="34"/>
  <c r="E31" i="34"/>
  <c r="D31" i="34"/>
  <c r="F31" i="34" s="1"/>
  <c r="A31" i="34"/>
  <c r="F30" i="35"/>
  <c r="E31" i="35"/>
  <c r="D31" i="35"/>
  <c r="F31" i="35" s="1"/>
  <c r="C31" i="35"/>
  <c r="A31" i="35"/>
  <c r="B32" i="35"/>
  <c r="G29" i="33"/>
  <c r="C30" i="33" s="1"/>
  <c r="B29" i="32"/>
  <c r="D28" i="32"/>
  <c r="C28" i="32"/>
  <c r="E28" i="32"/>
  <c r="A28" i="32"/>
  <c r="E30" i="33"/>
  <c r="D30" i="33"/>
  <c r="B31" i="33"/>
  <c r="A30" i="33"/>
  <c r="B32" i="31"/>
  <c r="D31" i="31"/>
  <c r="E31" i="31"/>
  <c r="A31" i="31"/>
  <c r="F30" i="31"/>
  <c r="G30" i="31"/>
  <c r="C31" i="31" s="1"/>
  <c r="E31" i="30"/>
  <c r="D31" i="30"/>
  <c r="F31" i="30" s="1"/>
  <c r="C31" i="30"/>
  <c r="A31" i="30"/>
  <c r="B32" i="30"/>
  <c r="F29" i="28"/>
  <c r="G29" i="28"/>
  <c r="C30" i="28" s="1"/>
  <c r="G30" i="29"/>
  <c r="C31" i="29" s="1"/>
  <c r="F30" i="29"/>
  <c r="B31" i="28"/>
  <c r="E30" i="28"/>
  <c r="D30" i="28"/>
  <c r="A30" i="28"/>
  <c r="B32" i="29"/>
  <c r="A31" i="29"/>
  <c r="F30" i="27"/>
  <c r="G30" i="27"/>
  <c r="C31" i="27" s="1"/>
  <c r="G32" i="26"/>
  <c r="F32" i="26"/>
  <c r="B34" i="26"/>
  <c r="E33" i="26"/>
  <c r="D33" i="26"/>
  <c r="F33" i="26" s="1"/>
  <c r="C33" i="26"/>
  <c r="G33" i="26" s="1"/>
  <c r="A33" i="26"/>
  <c r="E31" i="27"/>
  <c r="D31" i="27"/>
  <c r="A31" i="27"/>
  <c r="B32" i="27"/>
  <c r="G30" i="33" l="1"/>
  <c r="G31" i="34"/>
  <c r="G31" i="35"/>
  <c r="C32" i="35" s="1"/>
  <c r="A32" i="35"/>
  <c r="B33" i="35"/>
  <c r="E32" i="35"/>
  <c r="D32" i="35"/>
  <c r="F32" i="35" s="1"/>
  <c r="C32" i="34"/>
  <c r="A32" i="34"/>
  <c r="B33" i="34"/>
  <c r="E32" i="34"/>
  <c r="D32" i="34"/>
  <c r="F32" i="34" s="1"/>
  <c r="F30" i="33"/>
  <c r="F28" i="32"/>
  <c r="G28" i="32"/>
  <c r="B32" i="33"/>
  <c r="D31" i="33"/>
  <c r="E31" i="33"/>
  <c r="F31" i="33" s="1"/>
  <c r="A31" i="33"/>
  <c r="C31" i="33"/>
  <c r="B30" i="32"/>
  <c r="E29" i="32"/>
  <c r="C29" i="32"/>
  <c r="D29" i="32"/>
  <c r="F29" i="32" s="1"/>
  <c r="A29" i="32"/>
  <c r="G31" i="31"/>
  <c r="F31" i="31"/>
  <c r="E32" i="31"/>
  <c r="G32" i="31" s="1"/>
  <c r="C32" i="31"/>
  <c r="A32" i="31"/>
  <c r="B33" i="31"/>
  <c r="D32" i="31"/>
  <c r="F32" i="31" s="1"/>
  <c r="G31" i="30"/>
  <c r="C32" i="30" s="1"/>
  <c r="A32" i="30"/>
  <c r="B33" i="30"/>
  <c r="E32" i="30"/>
  <c r="D32" i="30"/>
  <c r="F31" i="29"/>
  <c r="G30" i="28"/>
  <c r="C31" i="28" s="1"/>
  <c r="F30" i="28"/>
  <c r="G31" i="29"/>
  <c r="C32" i="29" s="1"/>
  <c r="B33" i="29"/>
  <c r="A32" i="29"/>
  <c r="A31" i="28"/>
  <c r="B32" i="28"/>
  <c r="E31" i="28"/>
  <c r="D31" i="28"/>
  <c r="F31" i="28" s="1"/>
  <c r="F31" i="27"/>
  <c r="G31" i="27"/>
  <c r="E32" i="27"/>
  <c r="B33" i="27"/>
  <c r="D32" i="27"/>
  <c r="F32" i="27" s="1"/>
  <c r="C32" i="27"/>
  <c r="A32" i="27"/>
  <c r="E34" i="26"/>
  <c r="G34" i="26" s="1"/>
  <c r="D34" i="26"/>
  <c r="F34" i="26" s="1"/>
  <c r="C34" i="26"/>
  <c r="A34" i="26"/>
  <c r="B35" i="26"/>
  <c r="F32" i="30" l="1"/>
  <c r="G32" i="35"/>
  <c r="G32" i="34"/>
  <c r="C33" i="34" s="1"/>
  <c r="B34" i="34"/>
  <c r="E33" i="34"/>
  <c r="D33" i="34"/>
  <c r="A33" i="34"/>
  <c r="D33" i="35"/>
  <c r="C33" i="35"/>
  <c r="A33" i="35"/>
  <c r="B34" i="35"/>
  <c r="E33" i="35"/>
  <c r="G33" i="35" s="1"/>
  <c r="G31" i="33"/>
  <c r="C32" i="33" s="1"/>
  <c r="G29" i="32"/>
  <c r="C30" i="32" s="1"/>
  <c r="E30" i="32"/>
  <c r="D30" i="32"/>
  <c r="A30" i="32"/>
  <c r="B31" i="32"/>
  <c r="B33" i="33"/>
  <c r="E32" i="33"/>
  <c r="D32" i="33"/>
  <c r="A32" i="33"/>
  <c r="E33" i="31"/>
  <c r="C33" i="31"/>
  <c r="B34" i="31"/>
  <c r="D33" i="31"/>
  <c r="A33" i="31"/>
  <c r="G32" i="30"/>
  <c r="C33" i="30" s="1"/>
  <c r="E33" i="30"/>
  <c r="D33" i="30"/>
  <c r="F33" i="30" s="1"/>
  <c r="A33" i="30"/>
  <c r="B34" i="30"/>
  <c r="F32" i="29"/>
  <c r="G32" i="29"/>
  <c r="C33" i="29" s="1"/>
  <c r="G31" i="28"/>
  <c r="C32" i="28" s="1"/>
  <c r="A33" i="29"/>
  <c r="B34" i="29"/>
  <c r="E32" i="28"/>
  <c r="D32" i="28"/>
  <c r="A32" i="28"/>
  <c r="B33" i="28"/>
  <c r="G32" i="27"/>
  <c r="C33" i="27" s="1"/>
  <c r="B36" i="26"/>
  <c r="E35" i="26"/>
  <c r="D35" i="26"/>
  <c r="C35" i="26"/>
  <c r="A35" i="26"/>
  <c r="E33" i="27"/>
  <c r="A33" i="27"/>
  <c r="B34" i="27"/>
  <c r="D33" i="27"/>
  <c r="F33" i="31" l="1"/>
  <c r="F33" i="34"/>
  <c r="F33" i="35"/>
  <c r="G33" i="34"/>
  <c r="C34" i="34" s="1"/>
  <c r="B35" i="35"/>
  <c r="E34" i="35"/>
  <c r="D34" i="35"/>
  <c r="F34" i="35" s="1"/>
  <c r="C34" i="35"/>
  <c r="A34" i="35"/>
  <c r="D34" i="34"/>
  <c r="A34" i="34"/>
  <c r="B35" i="34"/>
  <c r="E34" i="34"/>
  <c r="F32" i="33"/>
  <c r="F30" i="32"/>
  <c r="G32" i="33"/>
  <c r="C33" i="33" s="1"/>
  <c r="G30" i="32"/>
  <c r="E33" i="33"/>
  <c r="D33" i="33"/>
  <c r="F33" i="33" s="1"/>
  <c r="A33" i="33"/>
  <c r="B34" i="33"/>
  <c r="B32" i="32"/>
  <c r="E31" i="32"/>
  <c r="C31" i="32"/>
  <c r="A31" i="32"/>
  <c r="D31" i="32"/>
  <c r="E34" i="31"/>
  <c r="D34" i="31"/>
  <c r="F34" i="31" s="1"/>
  <c r="B35" i="31"/>
  <c r="A34" i="31"/>
  <c r="G33" i="31"/>
  <c r="C34" i="31" s="1"/>
  <c r="G34" i="31" s="1"/>
  <c r="G33" i="30"/>
  <c r="C34" i="30" s="1"/>
  <c r="B35" i="30"/>
  <c r="A34" i="30"/>
  <c r="E34" i="30"/>
  <c r="D34" i="30"/>
  <c r="G33" i="29"/>
  <c r="C34" i="29" s="1"/>
  <c r="G32" i="28"/>
  <c r="C33" i="28" s="1"/>
  <c r="F33" i="27"/>
  <c r="F32" i="28"/>
  <c r="F33" i="29"/>
  <c r="A34" i="29"/>
  <c r="B35" i="29"/>
  <c r="B34" i="28"/>
  <c r="E33" i="28"/>
  <c r="A33" i="28"/>
  <c r="D33" i="28"/>
  <c r="G33" i="27"/>
  <c r="C34" i="27" s="1"/>
  <c r="G35" i="26"/>
  <c r="C36" i="26" s="1"/>
  <c r="F35" i="26"/>
  <c r="E34" i="27"/>
  <c r="A34" i="27"/>
  <c r="D34" i="27"/>
  <c r="F34" i="27" s="1"/>
  <c r="B35" i="27"/>
  <c r="A36" i="26"/>
  <c r="B37" i="26"/>
  <c r="E36" i="26"/>
  <c r="D36" i="26"/>
  <c r="F36" i="26" s="1"/>
  <c r="G34" i="35" l="1"/>
  <c r="F31" i="32"/>
  <c r="G34" i="34"/>
  <c r="F34" i="34"/>
  <c r="B36" i="34"/>
  <c r="E35" i="34"/>
  <c r="D35" i="34"/>
  <c r="C35" i="34"/>
  <c r="A35" i="34"/>
  <c r="D35" i="35"/>
  <c r="A35" i="35"/>
  <c r="B36" i="35"/>
  <c r="E35" i="35"/>
  <c r="G35" i="35" s="1"/>
  <c r="C35" i="35"/>
  <c r="G33" i="33"/>
  <c r="G31" i="32"/>
  <c r="C32" i="32" s="1"/>
  <c r="A34" i="33"/>
  <c r="C34" i="33"/>
  <c r="B35" i="33"/>
  <c r="E34" i="33"/>
  <c r="D34" i="33"/>
  <c r="F34" i="33" s="1"/>
  <c r="E32" i="32"/>
  <c r="B33" i="32"/>
  <c r="D32" i="32"/>
  <c r="A32" i="32"/>
  <c r="D35" i="31"/>
  <c r="C35" i="31"/>
  <c r="A35" i="31"/>
  <c r="B36" i="31"/>
  <c r="E35" i="31"/>
  <c r="F34" i="30"/>
  <c r="G34" i="30"/>
  <c r="D35" i="30"/>
  <c r="E35" i="30"/>
  <c r="C35" i="30"/>
  <c r="A35" i="30"/>
  <c r="B36" i="30"/>
  <c r="G33" i="28"/>
  <c r="C34" i="28" s="1"/>
  <c r="F33" i="28"/>
  <c r="G34" i="27"/>
  <c r="G34" i="29"/>
  <c r="C35" i="29" s="1"/>
  <c r="F34" i="29"/>
  <c r="E34" i="28"/>
  <c r="D34" i="28"/>
  <c r="F34" i="28" s="1"/>
  <c r="A34" i="28"/>
  <c r="B35" i="28"/>
  <c r="B36" i="29"/>
  <c r="A35" i="29"/>
  <c r="G36" i="26"/>
  <c r="E37" i="26"/>
  <c r="D37" i="26"/>
  <c r="F37" i="26" s="1"/>
  <c r="C37" i="26"/>
  <c r="G37" i="26" s="1"/>
  <c r="B38" i="26"/>
  <c r="A37" i="26"/>
  <c r="C35" i="27"/>
  <c r="A35" i="27"/>
  <c r="E35" i="27"/>
  <c r="D35" i="27"/>
  <c r="F35" i="27" s="1"/>
  <c r="B36" i="27"/>
  <c r="F35" i="30" l="1"/>
  <c r="G34" i="28"/>
  <c r="G35" i="34"/>
  <c r="F35" i="35"/>
  <c r="F35" i="34"/>
  <c r="B37" i="35"/>
  <c r="E36" i="35"/>
  <c r="D36" i="35"/>
  <c r="F36" i="35" s="1"/>
  <c r="C36" i="35"/>
  <c r="A36" i="35"/>
  <c r="A36" i="34"/>
  <c r="C36" i="34"/>
  <c r="B37" i="34"/>
  <c r="D36" i="34"/>
  <c r="E36" i="34"/>
  <c r="G34" i="33"/>
  <c r="F32" i="32"/>
  <c r="E35" i="33"/>
  <c r="C35" i="33"/>
  <c r="B36" i="33"/>
  <c r="G35" i="33"/>
  <c r="D35" i="33"/>
  <c r="F35" i="33" s="1"/>
  <c r="A35" i="33"/>
  <c r="G32" i="32"/>
  <c r="E33" i="32"/>
  <c r="D33" i="32"/>
  <c r="C33" i="32"/>
  <c r="A33" i="32"/>
  <c r="B34" i="32"/>
  <c r="B37" i="31"/>
  <c r="D36" i="31"/>
  <c r="E36" i="31"/>
  <c r="A36" i="31"/>
  <c r="G35" i="31"/>
  <c r="C36" i="31" s="1"/>
  <c r="G36" i="31" s="1"/>
  <c r="F35" i="31"/>
  <c r="G35" i="30"/>
  <c r="C36" i="30" s="1"/>
  <c r="B37" i="30"/>
  <c r="E36" i="30"/>
  <c r="D36" i="30"/>
  <c r="F36" i="30" s="1"/>
  <c r="A36" i="30"/>
  <c r="F35" i="29"/>
  <c r="G35" i="29"/>
  <c r="C36" i="29" s="1"/>
  <c r="B37" i="29"/>
  <c r="A36" i="29"/>
  <c r="B36" i="28"/>
  <c r="E35" i="28"/>
  <c r="D35" i="28"/>
  <c r="C35" i="28"/>
  <c r="A35" i="28"/>
  <c r="G35" i="27"/>
  <c r="C36" i="27" s="1"/>
  <c r="A36" i="27"/>
  <c r="B37" i="27"/>
  <c r="E36" i="27"/>
  <c r="D36" i="27"/>
  <c r="F36" i="27" s="1"/>
  <c r="A38" i="26"/>
  <c r="B39" i="26"/>
  <c r="E38" i="26"/>
  <c r="D38" i="26"/>
  <c r="F38" i="26" s="1"/>
  <c r="C38" i="26"/>
  <c r="G38" i="26" s="1"/>
  <c r="G36" i="35" l="1"/>
  <c r="G36" i="34"/>
  <c r="F36" i="34"/>
  <c r="F36" i="31"/>
  <c r="E37" i="34"/>
  <c r="D37" i="34"/>
  <c r="F37" i="34" s="1"/>
  <c r="B38" i="34"/>
  <c r="C37" i="34"/>
  <c r="A37" i="34"/>
  <c r="B38" i="35"/>
  <c r="C37" i="35"/>
  <c r="E37" i="35"/>
  <c r="G37" i="35" s="1"/>
  <c r="D37" i="35"/>
  <c r="A37" i="35"/>
  <c r="F33" i="32"/>
  <c r="G33" i="32"/>
  <c r="C34" i="32" s="1"/>
  <c r="E36" i="33"/>
  <c r="D36" i="33"/>
  <c r="C36" i="33"/>
  <c r="B37" i="33"/>
  <c r="A36" i="33"/>
  <c r="A34" i="32"/>
  <c r="B35" i="32"/>
  <c r="D34" i="32"/>
  <c r="E34" i="32"/>
  <c r="E37" i="31"/>
  <c r="C37" i="31"/>
  <c r="G37" i="31" s="1"/>
  <c r="D37" i="31"/>
  <c r="B38" i="31"/>
  <c r="A37" i="31"/>
  <c r="G36" i="30"/>
  <c r="D37" i="30"/>
  <c r="A37" i="30"/>
  <c r="C37" i="30"/>
  <c r="B38" i="30"/>
  <c r="E37" i="30"/>
  <c r="G37" i="30" s="1"/>
  <c r="F36" i="29"/>
  <c r="G36" i="29"/>
  <c r="G35" i="28"/>
  <c r="F35" i="28"/>
  <c r="B38" i="29"/>
  <c r="F37" i="29"/>
  <c r="C37" i="29"/>
  <c r="A37" i="29"/>
  <c r="C36" i="28"/>
  <c r="A36" i="28"/>
  <c r="B37" i="28"/>
  <c r="D36" i="28"/>
  <c r="E36" i="28"/>
  <c r="G36" i="27"/>
  <c r="C37" i="27" s="1"/>
  <c r="E39" i="26"/>
  <c r="D39" i="26"/>
  <c r="F39" i="26" s="1"/>
  <c r="C39" i="26"/>
  <c r="A39" i="26"/>
  <c r="G39" i="26"/>
  <c r="B40" i="26"/>
  <c r="E37" i="27"/>
  <c r="A37" i="27"/>
  <c r="B38" i="27"/>
  <c r="D37" i="27"/>
  <c r="G36" i="28" l="1"/>
  <c r="F37" i="35"/>
  <c r="G37" i="34"/>
  <c r="F34" i="32"/>
  <c r="E38" i="35"/>
  <c r="D38" i="35"/>
  <c r="F38" i="35" s="1"/>
  <c r="C38" i="35"/>
  <c r="A38" i="35"/>
  <c r="B39" i="35"/>
  <c r="A38" i="34"/>
  <c r="B39" i="34"/>
  <c r="D38" i="34"/>
  <c r="C38" i="34"/>
  <c r="E38" i="34"/>
  <c r="F36" i="33"/>
  <c r="G36" i="33"/>
  <c r="G34" i="32"/>
  <c r="E35" i="32"/>
  <c r="G35" i="32" s="1"/>
  <c r="C35" i="32"/>
  <c r="A35" i="32"/>
  <c r="B36" i="32"/>
  <c r="D35" i="32"/>
  <c r="F35" i="32" s="1"/>
  <c r="D37" i="33"/>
  <c r="F37" i="33" s="1"/>
  <c r="C37" i="33"/>
  <c r="G37" i="33" s="1"/>
  <c r="A37" i="33"/>
  <c r="B38" i="33"/>
  <c r="E37" i="33"/>
  <c r="B39" i="31"/>
  <c r="E38" i="31"/>
  <c r="D38" i="31"/>
  <c r="F38" i="31" s="1"/>
  <c r="A38" i="31"/>
  <c r="C38" i="31"/>
  <c r="F37" i="31"/>
  <c r="F37" i="30"/>
  <c r="E38" i="30"/>
  <c r="D38" i="30"/>
  <c r="F38" i="30" s="1"/>
  <c r="C38" i="30"/>
  <c r="A38" i="30"/>
  <c r="B39" i="30"/>
  <c r="F36" i="28"/>
  <c r="G37" i="29"/>
  <c r="C38" i="29" s="1"/>
  <c r="B39" i="29"/>
  <c r="A38" i="29"/>
  <c r="E37" i="28"/>
  <c r="D37" i="28"/>
  <c r="F37" i="28" s="1"/>
  <c r="C37" i="28"/>
  <c r="A37" i="28"/>
  <c r="B38" i="28"/>
  <c r="F37" i="27"/>
  <c r="G37" i="27"/>
  <c r="C38" i="27" s="1"/>
  <c r="B41" i="26"/>
  <c r="E40" i="26"/>
  <c r="G40" i="26" s="1"/>
  <c r="D40" i="26"/>
  <c r="F40" i="26" s="1"/>
  <c r="C40" i="26"/>
  <c r="A40" i="26"/>
  <c r="E38" i="27"/>
  <c r="B39" i="27"/>
  <c r="D38" i="27"/>
  <c r="F38" i="27" s="1"/>
  <c r="A38" i="27"/>
  <c r="G38" i="31" l="1"/>
  <c r="G38" i="35"/>
  <c r="F38" i="34"/>
  <c r="G38" i="34"/>
  <c r="C39" i="34" s="1"/>
  <c r="E39" i="34"/>
  <c r="D39" i="34"/>
  <c r="A39" i="34"/>
  <c r="B40" i="34"/>
  <c r="B40" i="35"/>
  <c r="E39" i="35"/>
  <c r="A39" i="35"/>
  <c r="D39" i="35"/>
  <c r="F39" i="35" s="1"/>
  <c r="C39" i="35"/>
  <c r="B39" i="33"/>
  <c r="C38" i="33"/>
  <c r="E38" i="33"/>
  <c r="G38" i="33" s="1"/>
  <c r="A38" i="33"/>
  <c r="D38" i="33"/>
  <c r="F38" i="33" s="1"/>
  <c r="A36" i="32"/>
  <c r="D36" i="32"/>
  <c r="B37" i="32"/>
  <c r="E36" i="32"/>
  <c r="C36" i="32"/>
  <c r="C39" i="31"/>
  <c r="B40" i="31"/>
  <c r="A39" i="31"/>
  <c r="D39" i="31"/>
  <c r="E39" i="31"/>
  <c r="G38" i="30"/>
  <c r="B40" i="30"/>
  <c r="E39" i="30"/>
  <c r="A39" i="30"/>
  <c r="D39" i="30"/>
  <c r="F39" i="30" s="1"/>
  <c r="C39" i="30"/>
  <c r="F38" i="29"/>
  <c r="G38" i="29"/>
  <c r="C39" i="29" s="1"/>
  <c r="G37" i="28"/>
  <c r="C38" i="28" s="1"/>
  <c r="A38" i="28"/>
  <c r="B39" i="28"/>
  <c r="E38" i="28"/>
  <c r="D38" i="28"/>
  <c r="F38" i="28" s="1"/>
  <c r="A39" i="29"/>
  <c r="B40" i="29"/>
  <c r="G38" i="27"/>
  <c r="C39" i="27" s="1"/>
  <c r="D41" i="26"/>
  <c r="C41" i="26"/>
  <c r="A41" i="26"/>
  <c r="E41" i="26"/>
  <c r="F41" i="26" s="1"/>
  <c r="B42" i="26"/>
  <c r="E39" i="27"/>
  <c r="A39" i="27"/>
  <c r="B40" i="27"/>
  <c r="D39" i="27"/>
  <c r="F39" i="27" l="1"/>
  <c r="F39" i="34"/>
  <c r="F36" i="32"/>
  <c r="G36" i="32"/>
  <c r="G39" i="35"/>
  <c r="G39" i="34"/>
  <c r="C40" i="34" s="1"/>
  <c r="E40" i="35"/>
  <c r="G40" i="35" s="1"/>
  <c r="C40" i="35"/>
  <c r="A40" i="35"/>
  <c r="B41" i="35"/>
  <c r="D40" i="35"/>
  <c r="F40" i="35" s="1"/>
  <c r="B41" i="34"/>
  <c r="A40" i="34"/>
  <c r="E40" i="34"/>
  <c r="D40" i="34"/>
  <c r="D37" i="32"/>
  <c r="C37" i="32"/>
  <c r="A37" i="32"/>
  <c r="B38" i="32"/>
  <c r="E37" i="32"/>
  <c r="G37" i="32" s="1"/>
  <c r="A39" i="33"/>
  <c r="D39" i="33"/>
  <c r="B40" i="33"/>
  <c r="C39" i="33"/>
  <c r="E39" i="33"/>
  <c r="E40" i="31"/>
  <c r="A40" i="31"/>
  <c r="B41" i="31"/>
  <c r="D40" i="31"/>
  <c r="F40" i="31" s="1"/>
  <c r="F39" i="31"/>
  <c r="G39" i="31"/>
  <c r="C40" i="31" s="1"/>
  <c r="G40" i="31" s="1"/>
  <c r="G39" i="30"/>
  <c r="C40" i="30" s="1"/>
  <c r="E40" i="30"/>
  <c r="D40" i="30"/>
  <c r="A40" i="30"/>
  <c r="B41" i="30"/>
  <c r="G39" i="29"/>
  <c r="C40" i="29" s="1"/>
  <c r="F39" i="29"/>
  <c r="G38" i="28"/>
  <c r="A40" i="29"/>
  <c r="B41" i="29"/>
  <c r="E39" i="28"/>
  <c r="D39" i="28"/>
  <c r="C39" i="28"/>
  <c r="A39" i="28"/>
  <c r="B40" i="28"/>
  <c r="G39" i="27"/>
  <c r="C40" i="27" s="1"/>
  <c r="G40" i="27" s="1"/>
  <c r="G41" i="26"/>
  <c r="C42" i="26" s="1"/>
  <c r="E40" i="27"/>
  <c r="A40" i="27"/>
  <c r="D40" i="27"/>
  <c r="F40" i="27" s="1"/>
  <c r="B41" i="27"/>
  <c r="B43" i="26"/>
  <c r="E42" i="26"/>
  <c r="F42" i="26" s="1"/>
  <c r="D42" i="26"/>
  <c r="A42" i="26"/>
  <c r="F40" i="34" l="1"/>
  <c r="G40" i="34"/>
  <c r="E41" i="35"/>
  <c r="D41" i="35"/>
  <c r="F41" i="35" s="1"/>
  <c r="C41" i="35"/>
  <c r="G41" i="35" s="1"/>
  <c r="B42" i="35"/>
  <c r="A41" i="35"/>
  <c r="C41" i="34"/>
  <c r="E41" i="34"/>
  <c r="G41" i="34" s="1"/>
  <c r="D41" i="34"/>
  <c r="A41" i="34"/>
  <c r="B42" i="34"/>
  <c r="F39" i="33"/>
  <c r="F37" i="32"/>
  <c r="G39" i="33"/>
  <c r="C40" i="33" s="1"/>
  <c r="B39" i="32"/>
  <c r="E38" i="32"/>
  <c r="D38" i="32"/>
  <c r="F38" i="32" s="1"/>
  <c r="C38" i="32"/>
  <c r="A38" i="32"/>
  <c r="D40" i="33"/>
  <c r="A40" i="33"/>
  <c r="E40" i="33"/>
  <c r="B41" i="33"/>
  <c r="E41" i="31"/>
  <c r="B42" i="31"/>
  <c r="C41" i="31"/>
  <c r="A41" i="31"/>
  <c r="D41" i="31"/>
  <c r="F41" i="31" s="1"/>
  <c r="G40" i="30"/>
  <c r="F40" i="30"/>
  <c r="B42" i="30"/>
  <c r="E41" i="30"/>
  <c r="G41" i="30" s="1"/>
  <c r="D41" i="30"/>
  <c r="F41" i="30" s="1"/>
  <c r="C41" i="30"/>
  <c r="A41" i="30"/>
  <c r="F40" i="29"/>
  <c r="G39" i="28"/>
  <c r="C40" i="28" s="1"/>
  <c r="F39" i="28"/>
  <c r="G40" i="29"/>
  <c r="C41" i="29" s="1"/>
  <c r="B42" i="29"/>
  <c r="F41" i="29"/>
  <c r="A41" i="29"/>
  <c r="B41" i="28"/>
  <c r="E40" i="28"/>
  <c r="D40" i="28"/>
  <c r="F40" i="28" s="1"/>
  <c r="A40" i="28"/>
  <c r="G42" i="26"/>
  <c r="A43" i="26"/>
  <c r="C43" i="26"/>
  <c r="B44" i="26"/>
  <c r="E43" i="26"/>
  <c r="D43" i="26"/>
  <c r="F43" i="26" s="1"/>
  <c r="C41" i="27"/>
  <c r="A41" i="27"/>
  <c r="E41" i="27"/>
  <c r="D41" i="27"/>
  <c r="F41" i="27" s="1"/>
  <c r="B42" i="27"/>
  <c r="G38" i="32" l="1"/>
  <c r="C42" i="35"/>
  <c r="A42" i="35"/>
  <c r="B43" i="35"/>
  <c r="D42" i="35"/>
  <c r="E42" i="35"/>
  <c r="F41" i="34"/>
  <c r="A42" i="34"/>
  <c r="B43" i="34"/>
  <c r="E42" i="34"/>
  <c r="D42" i="34"/>
  <c r="C42" i="34"/>
  <c r="G40" i="33"/>
  <c r="C41" i="33" s="1"/>
  <c r="F40" i="33"/>
  <c r="B42" i="33"/>
  <c r="A41" i="33"/>
  <c r="D41" i="33"/>
  <c r="E41" i="33"/>
  <c r="D39" i="32"/>
  <c r="A39" i="32"/>
  <c r="B40" i="32"/>
  <c r="E39" i="32"/>
  <c r="G39" i="32" s="1"/>
  <c r="C39" i="32"/>
  <c r="B43" i="31"/>
  <c r="D42" i="31"/>
  <c r="E42" i="31"/>
  <c r="A42" i="31"/>
  <c r="G41" i="31"/>
  <c r="C42" i="31" s="1"/>
  <c r="G42" i="31" s="1"/>
  <c r="C42" i="30"/>
  <c r="A42" i="30"/>
  <c r="B43" i="30"/>
  <c r="E42" i="30"/>
  <c r="D42" i="30"/>
  <c r="G40" i="28"/>
  <c r="C41" i="28" s="1"/>
  <c r="G41" i="29"/>
  <c r="C42" i="29" s="1"/>
  <c r="B43" i="29"/>
  <c r="F42" i="29"/>
  <c r="A42" i="29"/>
  <c r="D41" i="28"/>
  <c r="A41" i="28"/>
  <c r="B42" i="28"/>
  <c r="E41" i="28"/>
  <c r="G41" i="27"/>
  <c r="C42" i="27" s="1"/>
  <c r="G43" i="26"/>
  <c r="A42" i="27"/>
  <c r="B43" i="27"/>
  <c r="E42" i="27"/>
  <c r="D42" i="27"/>
  <c r="E44" i="26"/>
  <c r="D44" i="26"/>
  <c r="C44" i="26"/>
  <c r="A44" i="26"/>
  <c r="B45" i="26"/>
  <c r="F42" i="35" l="1"/>
  <c r="F42" i="34"/>
  <c r="F42" i="31"/>
  <c r="G42" i="34"/>
  <c r="F41" i="33"/>
  <c r="G42" i="35"/>
  <c r="E43" i="35"/>
  <c r="D43" i="35"/>
  <c r="F43" i="35" s="1"/>
  <c r="C43" i="35"/>
  <c r="A43" i="35"/>
  <c r="B44" i="35"/>
  <c r="G43" i="35"/>
  <c r="A43" i="34"/>
  <c r="E43" i="34"/>
  <c r="D43" i="34"/>
  <c r="C43" i="34"/>
  <c r="B44" i="34"/>
  <c r="G41" i="33"/>
  <c r="C42" i="33" s="1"/>
  <c r="F39" i="32"/>
  <c r="B41" i="32"/>
  <c r="D40" i="32"/>
  <c r="C40" i="32"/>
  <c r="E40" i="32"/>
  <c r="A40" i="32"/>
  <c r="E42" i="33"/>
  <c r="D42" i="33"/>
  <c r="F42" i="33" s="1"/>
  <c r="B43" i="33"/>
  <c r="A42" i="33"/>
  <c r="D43" i="31"/>
  <c r="B44" i="31"/>
  <c r="C43" i="31"/>
  <c r="A43" i="31"/>
  <c r="E43" i="31"/>
  <c r="G43" i="31" s="1"/>
  <c r="F42" i="30"/>
  <c r="G42" i="30"/>
  <c r="C43" i="30" s="1"/>
  <c r="E43" i="30"/>
  <c r="D43" i="30"/>
  <c r="A43" i="30"/>
  <c r="B44" i="30"/>
  <c r="G42" i="29"/>
  <c r="C43" i="29" s="1"/>
  <c r="F41" i="28"/>
  <c r="G41" i="28"/>
  <c r="F42" i="27"/>
  <c r="B43" i="28"/>
  <c r="E42" i="28"/>
  <c r="G42" i="28" s="1"/>
  <c r="D42" i="28"/>
  <c r="C42" i="28"/>
  <c r="A42" i="28"/>
  <c r="B44" i="29"/>
  <c r="A43" i="29"/>
  <c r="G44" i="26"/>
  <c r="C45" i="26" s="1"/>
  <c r="F44" i="26"/>
  <c r="E43" i="27"/>
  <c r="A43" i="27"/>
  <c r="B44" i="27"/>
  <c r="D43" i="27"/>
  <c r="F43" i="27" s="1"/>
  <c r="G42" i="27"/>
  <c r="C43" i="27" s="1"/>
  <c r="G43" i="27" s="1"/>
  <c r="A45" i="26"/>
  <c r="B46" i="26"/>
  <c r="E45" i="26"/>
  <c r="F45" i="26" s="1"/>
  <c r="D45" i="26"/>
  <c r="F43" i="30" l="1"/>
  <c r="F43" i="34"/>
  <c r="G43" i="34"/>
  <c r="B45" i="34"/>
  <c r="E44" i="34"/>
  <c r="D44" i="34"/>
  <c r="F44" i="34" s="1"/>
  <c r="C44" i="34"/>
  <c r="G44" i="34" s="1"/>
  <c r="A44" i="34"/>
  <c r="A44" i="35"/>
  <c r="B45" i="35"/>
  <c r="E44" i="35"/>
  <c r="C44" i="35"/>
  <c r="D44" i="35"/>
  <c r="G42" i="33"/>
  <c r="F40" i="32"/>
  <c r="G40" i="32"/>
  <c r="B44" i="33"/>
  <c r="D43" i="33"/>
  <c r="C43" i="33"/>
  <c r="E43" i="33"/>
  <c r="A43" i="33"/>
  <c r="B42" i="32"/>
  <c r="E41" i="32"/>
  <c r="C41" i="32"/>
  <c r="D41" i="32"/>
  <c r="A41" i="32"/>
  <c r="B45" i="31"/>
  <c r="D44" i="31"/>
  <c r="E44" i="31"/>
  <c r="A44" i="31"/>
  <c r="C44" i="31"/>
  <c r="G44" i="31" s="1"/>
  <c r="F43" i="31"/>
  <c r="G43" i="30"/>
  <c r="C44" i="30" s="1"/>
  <c r="A44" i="30"/>
  <c r="B45" i="30"/>
  <c r="E44" i="30"/>
  <c r="D44" i="30"/>
  <c r="F42" i="28"/>
  <c r="G43" i="29"/>
  <c r="C44" i="29" s="1"/>
  <c r="F43" i="29"/>
  <c r="B45" i="29"/>
  <c r="F44" i="29"/>
  <c r="A44" i="29"/>
  <c r="A43" i="28"/>
  <c r="B44" i="28"/>
  <c r="C43" i="28"/>
  <c r="E43" i="28"/>
  <c r="F43" i="28" s="1"/>
  <c r="D43" i="28"/>
  <c r="G45" i="26"/>
  <c r="C46" i="26" s="1"/>
  <c r="E44" i="27"/>
  <c r="B45" i="27"/>
  <c r="D44" i="27"/>
  <c r="F44" i="27" s="1"/>
  <c r="C44" i="27"/>
  <c r="G44" i="27" s="1"/>
  <c r="A44" i="27"/>
  <c r="E46" i="26"/>
  <c r="D46" i="26"/>
  <c r="F46" i="26" s="1"/>
  <c r="A46" i="26"/>
  <c r="B47" i="26"/>
  <c r="F44" i="30" l="1"/>
  <c r="F44" i="35"/>
  <c r="D45" i="35"/>
  <c r="A45" i="35"/>
  <c r="B46" i="35"/>
  <c r="E45" i="35"/>
  <c r="G44" i="35"/>
  <c r="C45" i="35" s="1"/>
  <c r="G45" i="35" s="1"/>
  <c r="D45" i="34"/>
  <c r="C45" i="34"/>
  <c r="A45" i="34"/>
  <c r="E45" i="34"/>
  <c r="B46" i="34"/>
  <c r="F41" i="32"/>
  <c r="F43" i="33"/>
  <c r="G43" i="33"/>
  <c r="G41" i="32"/>
  <c r="E42" i="32"/>
  <c r="D42" i="32"/>
  <c r="F42" i="32" s="1"/>
  <c r="A42" i="32"/>
  <c r="B43" i="32"/>
  <c r="C42" i="32"/>
  <c r="G42" i="32" s="1"/>
  <c r="C44" i="33"/>
  <c r="B45" i="33"/>
  <c r="E44" i="33"/>
  <c r="G44" i="33" s="1"/>
  <c r="D44" i="33"/>
  <c r="A44" i="33"/>
  <c r="F44" i="31"/>
  <c r="B46" i="31"/>
  <c r="D45" i="31"/>
  <c r="C45" i="31"/>
  <c r="E45" i="31"/>
  <c r="A45" i="31"/>
  <c r="G44" i="30"/>
  <c r="C45" i="30" s="1"/>
  <c r="E45" i="30"/>
  <c r="D45" i="30"/>
  <c r="F45" i="30" s="1"/>
  <c r="A45" i="30"/>
  <c r="B46" i="30"/>
  <c r="G44" i="29"/>
  <c r="C45" i="29" s="1"/>
  <c r="G43" i="28"/>
  <c r="A45" i="29"/>
  <c r="B46" i="29"/>
  <c r="F45" i="29"/>
  <c r="E44" i="28"/>
  <c r="D44" i="28"/>
  <c r="C44" i="28"/>
  <c r="A44" i="28"/>
  <c r="B45" i="28"/>
  <c r="G46" i="26"/>
  <c r="B48" i="26"/>
  <c r="E47" i="26"/>
  <c r="D47" i="26"/>
  <c r="F47" i="26" s="1"/>
  <c r="C47" i="26"/>
  <c r="A47" i="26"/>
  <c r="E45" i="27"/>
  <c r="C45" i="27"/>
  <c r="A45" i="27"/>
  <c r="B46" i="27"/>
  <c r="D45" i="27"/>
  <c r="G45" i="30" l="1"/>
  <c r="F45" i="31"/>
  <c r="F45" i="35"/>
  <c r="F45" i="34"/>
  <c r="G45" i="34"/>
  <c r="C46" i="34" s="1"/>
  <c r="B47" i="35"/>
  <c r="E46" i="35"/>
  <c r="D46" i="35"/>
  <c r="F46" i="35" s="1"/>
  <c r="C46" i="35"/>
  <c r="G46" i="35" s="1"/>
  <c r="A46" i="35"/>
  <c r="D46" i="34"/>
  <c r="B47" i="34"/>
  <c r="E46" i="34"/>
  <c r="A46" i="34"/>
  <c r="F44" i="33"/>
  <c r="E45" i="33"/>
  <c r="B46" i="33"/>
  <c r="C45" i="33"/>
  <c r="G45" i="33" s="1"/>
  <c r="D45" i="33"/>
  <c r="F45" i="33" s="1"/>
  <c r="A45" i="33"/>
  <c r="B44" i="32"/>
  <c r="E43" i="32"/>
  <c r="C43" i="32"/>
  <c r="A43" i="32"/>
  <c r="D43" i="32"/>
  <c r="D46" i="31"/>
  <c r="A46" i="31"/>
  <c r="E46" i="31"/>
  <c r="B47" i="31"/>
  <c r="G45" i="31"/>
  <c r="C46" i="31" s="1"/>
  <c r="G46" i="31" s="1"/>
  <c r="B47" i="30"/>
  <c r="E46" i="30"/>
  <c r="D46" i="30"/>
  <c r="A46" i="30"/>
  <c r="C46" i="30"/>
  <c r="G45" i="29"/>
  <c r="C46" i="29" s="1"/>
  <c r="G44" i="28"/>
  <c r="C45" i="28" s="1"/>
  <c r="F44" i="28"/>
  <c r="B46" i="28"/>
  <c r="E45" i="28"/>
  <c r="A45" i="28"/>
  <c r="D45" i="28"/>
  <c r="A46" i="29"/>
  <c r="B47" i="29"/>
  <c r="F46" i="29"/>
  <c r="F45" i="27"/>
  <c r="G45" i="27"/>
  <c r="C46" i="27" s="1"/>
  <c r="G47" i="26"/>
  <c r="E46" i="27"/>
  <c r="A46" i="27"/>
  <c r="B47" i="27"/>
  <c r="D46" i="27"/>
  <c r="C48" i="26"/>
  <c r="A48" i="26"/>
  <c r="D48" i="26"/>
  <c r="B49" i="26"/>
  <c r="E48" i="26"/>
  <c r="F48" i="26" s="1"/>
  <c r="G46" i="34" l="1"/>
  <c r="B48" i="34"/>
  <c r="E47" i="34"/>
  <c r="G47" i="34" s="1"/>
  <c r="C47" i="34"/>
  <c r="A47" i="34"/>
  <c r="D47" i="34"/>
  <c r="F47" i="34" s="1"/>
  <c r="F46" i="34"/>
  <c r="D47" i="35"/>
  <c r="A47" i="35"/>
  <c r="B48" i="35"/>
  <c r="E47" i="35"/>
  <c r="C47" i="35"/>
  <c r="G43" i="32"/>
  <c r="F43" i="32"/>
  <c r="E44" i="32"/>
  <c r="C44" i="32"/>
  <c r="B45" i="32"/>
  <c r="D44" i="32"/>
  <c r="F44" i="32" s="1"/>
  <c r="A44" i="32"/>
  <c r="A46" i="33"/>
  <c r="D46" i="33"/>
  <c r="F46" i="33" s="1"/>
  <c r="E46" i="33"/>
  <c r="G46" i="33" s="1"/>
  <c r="B47" i="33"/>
  <c r="C46" i="33"/>
  <c r="B48" i="31"/>
  <c r="E47" i="31"/>
  <c r="C47" i="31"/>
  <c r="A47" i="31"/>
  <c r="D47" i="31"/>
  <c r="G47" i="31"/>
  <c r="F46" i="31"/>
  <c r="F46" i="30"/>
  <c r="G46" i="30"/>
  <c r="D47" i="30"/>
  <c r="C47" i="30"/>
  <c r="A47" i="30"/>
  <c r="B48" i="30"/>
  <c r="E47" i="30"/>
  <c r="G46" i="29"/>
  <c r="C47" i="29" s="1"/>
  <c r="G45" i="28"/>
  <c r="F45" i="28"/>
  <c r="G46" i="27"/>
  <c r="C47" i="27" s="1"/>
  <c r="B48" i="29"/>
  <c r="F47" i="29"/>
  <c r="A47" i="29"/>
  <c r="E46" i="28"/>
  <c r="G46" i="28" s="1"/>
  <c r="D46" i="28"/>
  <c r="F46" i="28" s="1"/>
  <c r="C46" i="28"/>
  <c r="A46" i="28"/>
  <c r="B47" i="28"/>
  <c r="F46" i="27"/>
  <c r="G48" i="26"/>
  <c r="C49" i="26" s="1"/>
  <c r="A47" i="27"/>
  <c r="E47" i="27"/>
  <c r="D47" i="27"/>
  <c r="B48" i="27"/>
  <c r="B50" i="26"/>
  <c r="E49" i="26"/>
  <c r="D49" i="26"/>
  <c r="F49" i="26" s="1"/>
  <c r="A49" i="26"/>
  <c r="F47" i="30" l="1"/>
  <c r="G44" i="32"/>
  <c r="G47" i="35"/>
  <c r="F47" i="35"/>
  <c r="B49" i="35"/>
  <c r="E48" i="35"/>
  <c r="D48" i="35"/>
  <c r="F48" i="35" s="1"/>
  <c r="C48" i="35"/>
  <c r="G48" i="35" s="1"/>
  <c r="A48" i="35"/>
  <c r="E48" i="34"/>
  <c r="B49" i="34"/>
  <c r="D48" i="34"/>
  <c r="F48" i="34" s="1"/>
  <c r="C48" i="34"/>
  <c r="A48" i="34"/>
  <c r="E45" i="32"/>
  <c r="D45" i="32"/>
  <c r="C45" i="32"/>
  <c r="A45" i="32"/>
  <c r="F45" i="32"/>
  <c r="B46" i="32"/>
  <c r="E47" i="33"/>
  <c r="C47" i="33"/>
  <c r="A47" i="33"/>
  <c r="D47" i="33"/>
  <c r="B48" i="33"/>
  <c r="F47" i="31"/>
  <c r="D48" i="31"/>
  <c r="C48" i="31"/>
  <c r="B49" i="31"/>
  <c r="A48" i="31"/>
  <c r="E48" i="31"/>
  <c r="F48" i="31" s="1"/>
  <c r="G47" i="30"/>
  <c r="B49" i="30"/>
  <c r="E48" i="30"/>
  <c r="D48" i="30"/>
  <c r="C48" i="30"/>
  <c r="A48" i="30"/>
  <c r="G47" i="29"/>
  <c r="C48" i="29" s="1"/>
  <c r="B48" i="28"/>
  <c r="E47" i="28"/>
  <c r="D47" i="28"/>
  <c r="F47" i="28" s="1"/>
  <c r="C47" i="28"/>
  <c r="A47" i="28"/>
  <c r="B49" i="29"/>
  <c r="A48" i="29"/>
  <c r="F47" i="27"/>
  <c r="G47" i="27"/>
  <c r="C48" i="27" s="1"/>
  <c r="G48" i="27" s="1"/>
  <c r="G49" i="26"/>
  <c r="A50" i="26"/>
  <c r="B51" i="26"/>
  <c r="E50" i="26"/>
  <c r="D50" i="26"/>
  <c r="C50" i="26"/>
  <c r="A48" i="27"/>
  <c r="E48" i="27"/>
  <c r="D48" i="27"/>
  <c r="F48" i="27" s="1"/>
  <c r="B49" i="27"/>
  <c r="G45" i="32" l="1"/>
  <c r="G48" i="34"/>
  <c r="C49" i="34" s="1"/>
  <c r="E49" i="34"/>
  <c r="D49" i="34"/>
  <c r="F49" i="34" s="1"/>
  <c r="A49" i="34"/>
  <c r="B50" i="34"/>
  <c r="B50" i="35"/>
  <c r="C49" i="35"/>
  <c r="D49" i="35"/>
  <c r="A49" i="35"/>
  <c r="E49" i="35"/>
  <c r="F47" i="33"/>
  <c r="C46" i="32"/>
  <c r="A46" i="32"/>
  <c r="B47" i="32"/>
  <c r="D46" i="32"/>
  <c r="E46" i="32"/>
  <c r="G46" i="32" s="1"/>
  <c r="G47" i="33"/>
  <c r="E48" i="33"/>
  <c r="D48" i="33"/>
  <c r="F48" i="33" s="1"/>
  <c r="C48" i="33"/>
  <c r="A48" i="33"/>
  <c r="B49" i="33"/>
  <c r="B50" i="31"/>
  <c r="D49" i="31"/>
  <c r="A49" i="31"/>
  <c r="E49" i="31"/>
  <c r="G48" i="31"/>
  <c r="C49" i="31" s="1"/>
  <c r="G49" i="31" s="1"/>
  <c r="C50" i="31" s="1"/>
  <c r="F48" i="30"/>
  <c r="G48" i="30"/>
  <c r="C49" i="30" s="1"/>
  <c r="A49" i="30"/>
  <c r="D49" i="30"/>
  <c r="B50" i="30"/>
  <c r="E49" i="30"/>
  <c r="G47" i="28"/>
  <c r="C48" i="28" s="1"/>
  <c r="G48" i="29"/>
  <c r="C49" i="29" s="1"/>
  <c r="F48" i="29"/>
  <c r="B50" i="29"/>
  <c r="F49" i="29"/>
  <c r="A49" i="29"/>
  <c r="A48" i="28"/>
  <c r="B49" i="28"/>
  <c r="D48" i="28"/>
  <c r="E48" i="28"/>
  <c r="F50" i="26"/>
  <c r="E49" i="27"/>
  <c r="A49" i="27"/>
  <c r="B50" i="27"/>
  <c r="D49" i="27"/>
  <c r="C49" i="27"/>
  <c r="G50" i="26"/>
  <c r="C51" i="26" s="1"/>
  <c r="E51" i="26"/>
  <c r="D51" i="26"/>
  <c r="F51" i="26" s="1"/>
  <c r="A51" i="26"/>
  <c r="B52" i="26"/>
  <c r="F49" i="27" l="1"/>
  <c r="G49" i="27"/>
  <c r="F49" i="35"/>
  <c r="G49" i="35"/>
  <c r="G49" i="34"/>
  <c r="E50" i="35"/>
  <c r="D50" i="35"/>
  <c r="C50" i="35"/>
  <c r="A50" i="35"/>
  <c r="B51" i="35"/>
  <c r="F50" i="35"/>
  <c r="C50" i="34"/>
  <c r="B51" i="34"/>
  <c r="E50" i="34"/>
  <c r="A50" i="34"/>
  <c r="D50" i="34"/>
  <c r="G48" i="33"/>
  <c r="F46" i="32"/>
  <c r="D49" i="33"/>
  <c r="C49" i="33"/>
  <c r="A49" i="33"/>
  <c r="E49" i="33"/>
  <c r="G49" i="33" s="1"/>
  <c r="B50" i="33"/>
  <c r="E47" i="32"/>
  <c r="G47" i="32" s="1"/>
  <c r="C47" i="32"/>
  <c r="A47" i="32"/>
  <c r="B48" i="32"/>
  <c r="D47" i="32"/>
  <c r="D50" i="31"/>
  <c r="B51" i="31"/>
  <c r="E50" i="31"/>
  <c r="G50" i="31" s="1"/>
  <c r="A50" i="31"/>
  <c r="F49" i="31"/>
  <c r="F49" i="30"/>
  <c r="G49" i="30"/>
  <c r="C50" i="30" s="1"/>
  <c r="G50" i="30" s="1"/>
  <c r="B51" i="30"/>
  <c r="E50" i="30"/>
  <c r="D50" i="30"/>
  <c r="F50" i="30" s="1"/>
  <c r="A50" i="30"/>
  <c r="G49" i="29"/>
  <c r="C50" i="29" s="1"/>
  <c r="G48" i="28"/>
  <c r="F48" i="28"/>
  <c r="E49" i="28"/>
  <c r="D49" i="28"/>
  <c r="C49" i="28"/>
  <c r="A49" i="28"/>
  <c r="B50" i="28"/>
  <c r="B51" i="29"/>
  <c r="F50" i="29"/>
  <c r="A50" i="29"/>
  <c r="G51" i="26"/>
  <c r="C52" i="26" s="1"/>
  <c r="E50" i="27"/>
  <c r="B51" i="27"/>
  <c r="D50" i="27"/>
  <c r="F50" i="27" s="1"/>
  <c r="C50" i="27"/>
  <c r="G50" i="27" s="1"/>
  <c r="A50" i="27"/>
  <c r="B53" i="26"/>
  <c r="E52" i="26"/>
  <c r="D52" i="26"/>
  <c r="F52" i="26" s="1"/>
  <c r="A52" i="26"/>
  <c r="G50" i="34" l="1"/>
  <c r="G50" i="35"/>
  <c r="F50" i="34"/>
  <c r="E51" i="34"/>
  <c r="A51" i="34"/>
  <c r="B52" i="34"/>
  <c r="D51" i="34"/>
  <c r="F51" i="34" s="1"/>
  <c r="C51" i="34"/>
  <c r="G51" i="34" s="1"/>
  <c r="B52" i="35"/>
  <c r="E51" i="35"/>
  <c r="A51" i="35"/>
  <c r="D51" i="35"/>
  <c r="C51" i="35"/>
  <c r="F49" i="33"/>
  <c r="F47" i="32"/>
  <c r="B51" i="33"/>
  <c r="C50" i="33"/>
  <c r="D50" i="33"/>
  <c r="E50" i="33"/>
  <c r="G50" i="33" s="1"/>
  <c r="A50" i="33"/>
  <c r="A48" i="32"/>
  <c r="D48" i="32"/>
  <c r="B49" i="32"/>
  <c r="E48" i="32"/>
  <c r="G48" i="32" s="1"/>
  <c r="C48" i="32"/>
  <c r="C51" i="31"/>
  <c r="E51" i="31"/>
  <c r="B52" i="31"/>
  <c r="D51" i="31"/>
  <c r="F51" i="31" s="1"/>
  <c r="A51" i="31"/>
  <c r="F50" i="31"/>
  <c r="A51" i="30"/>
  <c r="B52" i="30"/>
  <c r="E51" i="30"/>
  <c r="F51" i="30" s="1"/>
  <c r="D51" i="30"/>
  <c r="C51" i="30"/>
  <c r="G49" i="28"/>
  <c r="C50" i="28" s="1"/>
  <c r="F49" i="28"/>
  <c r="G50" i="29"/>
  <c r="C51" i="29" s="1"/>
  <c r="A50" i="28"/>
  <c r="B51" i="28"/>
  <c r="E50" i="28"/>
  <c r="D50" i="28"/>
  <c r="A51" i="29"/>
  <c r="B52" i="29"/>
  <c r="G52" i="26"/>
  <c r="E51" i="27"/>
  <c r="C51" i="27"/>
  <c r="A51" i="27"/>
  <c r="D51" i="27"/>
  <c r="B52" i="27"/>
  <c r="D53" i="26"/>
  <c r="C53" i="26"/>
  <c r="A53" i="26"/>
  <c r="B54" i="26"/>
  <c r="E53" i="26"/>
  <c r="G53" i="26" s="1"/>
  <c r="F51" i="27" l="1"/>
  <c r="F51" i="35"/>
  <c r="G51" i="35"/>
  <c r="A52" i="34"/>
  <c r="B53" i="34"/>
  <c r="D52" i="34"/>
  <c r="E52" i="34"/>
  <c r="C52" i="34"/>
  <c r="D52" i="35"/>
  <c r="C52" i="35"/>
  <c r="A52" i="35"/>
  <c r="B53" i="35"/>
  <c r="E52" i="35"/>
  <c r="F50" i="33"/>
  <c r="F48" i="32"/>
  <c r="D49" i="32"/>
  <c r="C49" i="32"/>
  <c r="A49" i="32"/>
  <c r="B50" i="32"/>
  <c r="E49" i="32"/>
  <c r="G49" i="32" s="1"/>
  <c r="A51" i="33"/>
  <c r="B52" i="33"/>
  <c r="E51" i="33"/>
  <c r="C51" i="33"/>
  <c r="D51" i="33"/>
  <c r="F51" i="33" s="1"/>
  <c r="E52" i="31"/>
  <c r="A52" i="31"/>
  <c r="B53" i="31"/>
  <c r="D52" i="31"/>
  <c r="F52" i="31" s="1"/>
  <c r="G51" i="31"/>
  <c r="C52" i="31" s="1"/>
  <c r="G52" i="31" s="1"/>
  <c r="G51" i="30"/>
  <c r="C52" i="30" s="1"/>
  <c r="E52" i="30"/>
  <c r="D52" i="30"/>
  <c r="F52" i="30" s="1"/>
  <c r="A52" i="30"/>
  <c r="B53" i="30"/>
  <c r="F51" i="29"/>
  <c r="G51" i="29"/>
  <c r="C52" i="29" s="1"/>
  <c r="G50" i="28"/>
  <c r="C51" i="28" s="1"/>
  <c r="F50" i="28"/>
  <c r="A52" i="29"/>
  <c r="B53" i="29"/>
  <c r="F52" i="29"/>
  <c r="E51" i="28"/>
  <c r="D51" i="28"/>
  <c r="F51" i="28" s="1"/>
  <c r="A51" i="28"/>
  <c r="B52" i="28"/>
  <c r="G51" i="27"/>
  <c r="C52" i="27" s="1"/>
  <c r="F53" i="26"/>
  <c r="B55" i="26"/>
  <c r="E54" i="26"/>
  <c r="D54" i="26"/>
  <c r="C54" i="26"/>
  <c r="A54" i="26"/>
  <c r="E52" i="27"/>
  <c r="A52" i="27"/>
  <c r="B53" i="27"/>
  <c r="D52" i="27"/>
  <c r="F52" i="27" s="1"/>
  <c r="G52" i="34" l="1"/>
  <c r="F52" i="35"/>
  <c r="G52" i="35"/>
  <c r="C53" i="35" s="1"/>
  <c r="F52" i="34"/>
  <c r="C53" i="34"/>
  <c r="B54" i="34"/>
  <c r="E53" i="34"/>
  <c r="G53" i="34" s="1"/>
  <c r="D53" i="34"/>
  <c r="F53" i="34" s="1"/>
  <c r="A53" i="34"/>
  <c r="B54" i="35"/>
  <c r="E53" i="35"/>
  <c r="D53" i="35"/>
  <c r="F53" i="35" s="1"/>
  <c r="A53" i="35"/>
  <c r="F49" i="32"/>
  <c r="G51" i="33"/>
  <c r="B51" i="32"/>
  <c r="E50" i="32"/>
  <c r="D50" i="32"/>
  <c r="F50" i="32" s="1"/>
  <c r="C50" i="32"/>
  <c r="A50" i="32"/>
  <c r="D52" i="33"/>
  <c r="A52" i="33"/>
  <c r="B53" i="33"/>
  <c r="C52" i="33"/>
  <c r="E52" i="33"/>
  <c r="A53" i="31"/>
  <c r="C53" i="31"/>
  <c r="D53" i="31"/>
  <c r="E53" i="31"/>
  <c r="G53" i="31" s="1"/>
  <c r="B54" i="31"/>
  <c r="G52" i="30"/>
  <c r="C53" i="30" s="1"/>
  <c r="B54" i="30"/>
  <c r="E53" i="30"/>
  <c r="D53" i="30"/>
  <c r="F53" i="30" s="1"/>
  <c r="A53" i="30"/>
  <c r="G51" i="28"/>
  <c r="C52" i="28" s="1"/>
  <c r="G52" i="29"/>
  <c r="C53" i="29" s="1"/>
  <c r="B54" i="29"/>
  <c r="F53" i="29"/>
  <c r="A53" i="29"/>
  <c r="B53" i="28"/>
  <c r="E52" i="28"/>
  <c r="D52" i="28"/>
  <c r="F52" i="28" s="1"/>
  <c r="A52" i="28"/>
  <c r="G52" i="27"/>
  <c r="C53" i="27" s="1"/>
  <c r="G53" i="27" s="1"/>
  <c r="F54" i="26"/>
  <c r="G54" i="26"/>
  <c r="A53" i="27"/>
  <c r="E53" i="27"/>
  <c r="D53" i="27"/>
  <c r="B54" i="27"/>
  <c r="A55" i="26"/>
  <c r="B56" i="26"/>
  <c r="C55" i="26"/>
  <c r="E55" i="26"/>
  <c r="G55" i="26" s="1"/>
  <c r="D55" i="26"/>
  <c r="F55" i="26" s="1"/>
  <c r="G53" i="35" l="1"/>
  <c r="D54" i="34"/>
  <c r="A54" i="34"/>
  <c r="C54" i="34"/>
  <c r="E54" i="34"/>
  <c r="B55" i="34"/>
  <c r="D54" i="35"/>
  <c r="B55" i="35"/>
  <c r="E54" i="35"/>
  <c r="G54" i="35" s="1"/>
  <c r="C54" i="35"/>
  <c r="A54" i="35"/>
  <c r="G52" i="33"/>
  <c r="C53" i="33" s="1"/>
  <c r="G53" i="33" s="1"/>
  <c r="G50" i="32"/>
  <c r="F52" i="33"/>
  <c r="B54" i="33"/>
  <c r="E53" i="33"/>
  <c r="D53" i="33"/>
  <c r="F53" i="33" s="1"/>
  <c r="A53" i="33"/>
  <c r="D51" i="32"/>
  <c r="A51" i="32"/>
  <c r="B52" i="32"/>
  <c r="E51" i="32"/>
  <c r="F51" i="32" s="1"/>
  <c r="C51" i="32"/>
  <c r="F53" i="31"/>
  <c r="C54" i="31"/>
  <c r="A54" i="31"/>
  <c r="D54" i="31"/>
  <c r="B55" i="31"/>
  <c r="E54" i="31"/>
  <c r="G53" i="30"/>
  <c r="C54" i="30" s="1"/>
  <c r="D54" i="30"/>
  <c r="A54" i="30"/>
  <c r="E54" i="30"/>
  <c r="B55" i="30"/>
  <c r="G52" i="28"/>
  <c r="C53" i="28" s="1"/>
  <c r="G53" i="28" s="1"/>
  <c r="G53" i="29"/>
  <c r="C54" i="29" s="1"/>
  <c r="G54" i="29" s="1"/>
  <c r="F53" i="27"/>
  <c r="B55" i="29"/>
  <c r="F54" i="29"/>
  <c r="A54" i="29"/>
  <c r="D53" i="28"/>
  <c r="A53" i="28"/>
  <c r="B54" i="28"/>
  <c r="E53" i="28"/>
  <c r="A54" i="27"/>
  <c r="E54" i="27"/>
  <c r="D54" i="27"/>
  <c r="F54" i="27" s="1"/>
  <c r="C54" i="27"/>
  <c r="B55" i="27"/>
  <c r="E56" i="26"/>
  <c r="D56" i="26"/>
  <c r="C56" i="26"/>
  <c r="A56" i="26"/>
  <c r="B57" i="26"/>
  <c r="G54" i="31" l="1"/>
  <c r="C55" i="31" s="1"/>
  <c r="F54" i="31"/>
  <c r="G54" i="34"/>
  <c r="F54" i="34"/>
  <c r="B56" i="35"/>
  <c r="C55" i="35"/>
  <c r="D55" i="35"/>
  <c r="E55" i="35"/>
  <c r="F55" i="35" s="1"/>
  <c r="A55" i="35"/>
  <c r="F54" i="35"/>
  <c r="A55" i="34"/>
  <c r="B56" i="34"/>
  <c r="D55" i="34"/>
  <c r="E55" i="34"/>
  <c r="C55" i="34"/>
  <c r="B53" i="32"/>
  <c r="D52" i="32"/>
  <c r="E52" i="32"/>
  <c r="A52" i="32"/>
  <c r="E54" i="33"/>
  <c r="D54" i="33"/>
  <c r="F54" i="33" s="1"/>
  <c r="A54" i="33"/>
  <c r="B55" i="33"/>
  <c r="C54" i="33"/>
  <c r="G51" i="32"/>
  <c r="C52" i="32" s="1"/>
  <c r="G52" i="32" s="1"/>
  <c r="A55" i="31"/>
  <c r="B56" i="31"/>
  <c r="D55" i="31"/>
  <c r="E55" i="31"/>
  <c r="G54" i="30"/>
  <c r="C55" i="30" s="1"/>
  <c r="F54" i="30"/>
  <c r="E55" i="30"/>
  <c r="B56" i="30"/>
  <c r="D55" i="30"/>
  <c r="F55" i="30" s="1"/>
  <c r="A55" i="30"/>
  <c r="F53" i="28"/>
  <c r="B56" i="29"/>
  <c r="F55" i="29"/>
  <c r="C55" i="29"/>
  <c r="G55" i="29" s="1"/>
  <c r="A55" i="29"/>
  <c r="B55" i="28"/>
  <c r="E54" i="28"/>
  <c r="D54" i="28"/>
  <c r="F54" i="28" s="1"/>
  <c r="C54" i="28"/>
  <c r="G54" i="28" s="1"/>
  <c r="A54" i="28"/>
  <c r="G54" i="27"/>
  <c r="C55" i="27" s="1"/>
  <c r="G56" i="26"/>
  <c r="F56" i="26"/>
  <c r="B58" i="26"/>
  <c r="E57" i="26"/>
  <c r="D57" i="26"/>
  <c r="F57" i="26" s="1"/>
  <c r="C57" i="26"/>
  <c r="G57" i="26" s="1"/>
  <c r="A57" i="26"/>
  <c r="E55" i="27"/>
  <c r="B56" i="27"/>
  <c r="D55" i="27"/>
  <c r="F55" i="27" s="1"/>
  <c r="A55" i="27"/>
  <c r="G55" i="31" l="1"/>
  <c r="C56" i="31" s="1"/>
  <c r="F55" i="34"/>
  <c r="G55" i="35"/>
  <c r="G55" i="34"/>
  <c r="E56" i="34"/>
  <c r="D56" i="34"/>
  <c r="F56" i="34" s="1"/>
  <c r="B57" i="34"/>
  <c r="C56" i="34"/>
  <c r="G56" i="34" s="1"/>
  <c r="A56" i="34"/>
  <c r="B57" i="35"/>
  <c r="E56" i="35"/>
  <c r="G56" i="35" s="1"/>
  <c r="D56" i="35"/>
  <c r="C56" i="35"/>
  <c r="A56" i="35"/>
  <c r="F52" i="32"/>
  <c r="G54" i="33"/>
  <c r="B56" i="33"/>
  <c r="D55" i="33"/>
  <c r="E55" i="33"/>
  <c r="A55" i="33"/>
  <c r="C55" i="33"/>
  <c r="B54" i="32"/>
  <c r="E53" i="32"/>
  <c r="C53" i="32"/>
  <c r="D53" i="32"/>
  <c r="A53" i="32"/>
  <c r="D56" i="31"/>
  <c r="A56" i="31"/>
  <c r="E56" i="31"/>
  <c r="B57" i="31"/>
  <c r="F55" i="31"/>
  <c r="G55" i="30"/>
  <c r="C56" i="30" s="1"/>
  <c r="A56" i="30"/>
  <c r="B57" i="30"/>
  <c r="E56" i="30"/>
  <c r="D56" i="30"/>
  <c r="B57" i="29"/>
  <c r="F56" i="29"/>
  <c r="C56" i="29"/>
  <c r="G56" i="29" s="1"/>
  <c r="A56" i="29"/>
  <c r="A55" i="28"/>
  <c r="B56" i="28"/>
  <c r="C55" i="28"/>
  <c r="E55" i="28"/>
  <c r="D55" i="28"/>
  <c r="F55" i="28" s="1"/>
  <c r="G55" i="27"/>
  <c r="C56" i="27" s="1"/>
  <c r="E56" i="27"/>
  <c r="B57" i="27"/>
  <c r="D56" i="27"/>
  <c r="A56" i="27"/>
  <c r="E58" i="26"/>
  <c r="G58" i="26" s="1"/>
  <c r="D58" i="26"/>
  <c r="F58" i="26" s="1"/>
  <c r="C58" i="26"/>
  <c r="A58" i="26"/>
  <c r="B59" i="26"/>
  <c r="F56" i="27" l="1"/>
  <c r="F56" i="35"/>
  <c r="B58" i="34"/>
  <c r="D57" i="34"/>
  <c r="E57" i="34"/>
  <c r="C57" i="34"/>
  <c r="F57" i="34"/>
  <c r="A57" i="34"/>
  <c r="E57" i="35"/>
  <c r="A57" i="35"/>
  <c r="D57" i="35"/>
  <c r="F57" i="35" s="1"/>
  <c r="C57" i="35"/>
  <c r="B58" i="35"/>
  <c r="G55" i="33"/>
  <c r="C56" i="33" s="1"/>
  <c r="G56" i="33" s="1"/>
  <c r="F55" i="33"/>
  <c r="G53" i="32"/>
  <c r="F53" i="32"/>
  <c r="E54" i="32"/>
  <c r="D54" i="32"/>
  <c r="F54" i="32" s="1"/>
  <c r="A54" i="32"/>
  <c r="B55" i="32"/>
  <c r="C54" i="32"/>
  <c r="G54" i="32" s="1"/>
  <c r="B57" i="33"/>
  <c r="D56" i="33"/>
  <c r="F56" i="33" s="1"/>
  <c r="A56" i="33"/>
  <c r="E56" i="33"/>
  <c r="D57" i="31"/>
  <c r="B58" i="31"/>
  <c r="A57" i="31"/>
  <c r="E57" i="31"/>
  <c r="G56" i="31"/>
  <c r="C57" i="31" s="1"/>
  <c r="F56" i="31"/>
  <c r="G56" i="30"/>
  <c r="C57" i="30" s="1"/>
  <c r="F56" i="30"/>
  <c r="E57" i="30"/>
  <c r="D57" i="30"/>
  <c r="F57" i="30" s="1"/>
  <c r="A57" i="30"/>
  <c r="B58" i="30"/>
  <c r="G55" i="28"/>
  <c r="E56" i="28"/>
  <c r="D56" i="28"/>
  <c r="F56" i="28" s="1"/>
  <c r="C56" i="28"/>
  <c r="G56" i="28" s="1"/>
  <c r="A56" i="28"/>
  <c r="B57" i="28"/>
  <c r="C57" i="29"/>
  <c r="A57" i="29"/>
  <c r="B58" i="29"/>
  <c r="G56" i="27"/>
  <c r="B60" i="26"/>
  <c r="E59" i="26"/>
  <c r="D59" i="26"/>
  <c r="F59" i="26" s="1"/>
  <c r="C59" i="26"/>
  <c r="G59" i="26" s="1"/>
  <c r="A59" i="26"/>
  <c r="E57" i="27"/>
  <c r="C57" i="27"/>
  <c r="A57" i="27"/>
  <c r="D57" i="27"/>
  <c r="B58" i="27"/>
  <c r="G57" i="31" l="1"/>
  <c r="G57" i="35"/>
  <c r="G57" i="34"/>
  <c r="E58" i="35"/>
  <c r="A58" i="35"/>
  <c r="B59" i="35"/>
  <c r="D58" i="35"/>
  <c r="F58" i="35" s="1"/>
  <c r="C58" i="35"/>
  <c r="G58" i="35" s="1"/>
  <c r="D58" i="34"/>
  <c r="C58" i="34"/>
  <c r="A58" i="34"/>
  <c r="B59" i="34"/>
  <c r="E58" i="34"/>
  <c r="E57" i="33"/>
  <c r="C57" i="33"/>
  <c r="B58" i="33"/>
  <c r="D57" i="33"/>
  <c r="A57" i="33"/>
  <c r="B56" i="32"/>
  <c r="E55" i="32"/>
  <c r="C55" i="32"/>
  <c r="A55" i="32"/>
  <c r="D55" i="32"/>
  <c r="D58" i="31"/>
  <c r="E58" i="31"/>
  <c r="C58" i="31"/>
  <c r="A58" i="31"/>
  <c r="B59" i="31"/>
  <c r="F57" i="31"/>
  <c r="G57" i="30"/>
  <c r="B59" i="30"/>
  <c r="E58" i="30"/>
  <c r="A58" i="30"/>
  <c r="D58" i="30"/>
  <c r="F58" i="30" s="1"/>
  <c r="C58" i="30"/>
  <c r="F57" i="27"/>
  <c r="G57" i="29"/>
  <c r="C58" i="29" s="1"/>
  <c r="F57" i="29"/>
  <c r="A58" i="29"/>
  <c r="B59" i="29"/>
  <c r="B58" i="28"/>
  <c r="E57" i="28"/>
  <c r="A57" i="28"/>
  <c r="D57" i="28"/>
  <c r="F57" i="28" s="1"/>
  <c r="C57" i="28"/>
  <c r="G57" i="27"/>
  <c r="C58" i="27" s="1"/>
  <c r="E58" i="27"/>
  <c r="A58" i="27"/>
  <c r="B59" i="27"/>
  <c r="D58" i="27"/>
  <c r="C60" i="26"/>
  <c r="A60" i="26"/>
  <c r="B61" i="26"/>
  <c r="D60" i="26"/>
  <c r="F60" i="26" s="1"/>
  <c r="E60" i="26"/>
  <c r="G58" i="34" l="1"/>
  <c r="G58" i="27"/>
  <c r="F57" i="33"/>
  <c r="G57" i="33"/>
  <c r="F58" i="34"/>
  <c r="B60" i="34"/>
  <c r="E59" i="34"/>
  <c r="D59" i="34"/>
  <c r="C59" i="34"/>
  <c r="A59" i="34"/>
  <c r="E59" i="35"/>
  <c r="G59" i="35" s="1"/>
  <c r="C59" i="35"/>
  <c r="D59" i="35"/>
  <c r="F59" i="35" s="1"/>
  <c r="A59" i="35"/>
  <c r="B60" i="35"/>
  <c r="G55" i="32"/>
  <c r="C56" i="32" s="1"/>
  <c r="F55" i="32"/>
  <c r="E56" i="32"/>
  <c r="A56" i="32"/>
  <c r="B57" i="32"/>
  <c r="D56" i="32"/>
  <c r="F56" i="32" s="1"/>
  <c r="A58" i="33"/>
  <c r="B59" i="33"/>
  <c r="E58" i="33"/>
  <c r="C58" i="33"/>
  <c r="D58" i="33"/>
  <c r="G58" i="31"/>
  <c r="D59" i="31"/>
  <c r="B60" i="31"/>
  <c r="C59" i="31"/>
  <c r="A59" i="31"/>
  <c r="E59" i="31"/>
  <c r="F58" i="31"/>
  <c r="G58" i="30"/>
  <c r="D59" i="30"/>
  <c r="C59" i="30"/>
  <c r="A59" i="30"/>
  <c r="E59" i="30"/>
  <c r="B60" i="30"/>
  <c r="G57" i="28"/>
  <c r="F58" i="27"/>
  <c r="G58" i="29"/>
  <c r="C59" i="29" s="1"/>
  <c r="F58" i="29"/>
  <c r="E58" i="28"/>
  <c r="D58" i="28"/>
  <c r="C58" i="28"/>
  <c r="A58" i="28"/>
  <c r="B59" i="28"/>
  <c r="B60" i="29"/>
  <c r="A59" i="29"/>
  <c r="G60" i="26"/>
  <c r="E61" i="26"/>
  <c r="D61" i="26"/>
  <c r="F61" i="26" s="1"/>
  <c r="C61" i="26"/>
  <c r="G61" i="26" s="1"/>
  <c r="B62" i="26"/>
  <c r="A61" i="26"/>
  <c r="C59" i="27"/>
  <c r="A59" i="27"/>
  <c r="E59" i="27"/>
  <c r="D59" i="27"/>
  <c r="F59" i="27" s="1"/>
  <c r="B60" i="27"/>
  <c r="F59" i="30" l="1"/>
  <c r="F59" i="34"/>
  <c r="G56" i="32"/>
  <c r="G59" i="34"/>
  <c r="C60" i="34" s="1"/>
  <c r="D60" i="35"/>
  <c r="C60" i="35"/>
  <c r="E60" i="35"/>
  <c r="G60" i="35" s="1"/>
  <c r="A60" i="35"/>
  <c r="B61" i="35"/>
  <c r="A60" i="34"/>
  <c r="E60" i="34"/>
  <c r="B61" i="34"/>
  <c r="D60" i="34"/>
  <c r="F58" i="33"/>
  <c r="G58" i="33"/>
  <c r="E57" i="32"/>
  <c r="D57" i="32"/>
  <c r="C57" i="32"/>
  <c r="A57" i="32"/>
  <c r="B58" i="32"/>
  <c r="E59" i="33"/>
  <c r="C59" i="33"/>
  <c r="A59" i="33"/>
  <c r="B60" i="33"/>
  <c r="D59" i="33"/>
  <c r="D60" i="31"/>
  <c r="A60" i="31"/>
  <c r="B61" i="31"/>
  <c r="E60" i="31"/>
  <c r="F59" i="31"/>
  <c r="G59" i="31"/>
  <c r="C60" i="31" s="1"/>
  <c r="G60" i="31" s="1"/>
  <c r="G59" i="30"/>
  <c r="B61" i="30"/>
  <c r="E60" i="30"/>
  <c r="D60" i="30"/>
  <c r="F60" i="30" s="1"/>
  <c r="C60" i="30"/>
  <c r="A60" i="30"/>
  <c r="G58" i="28"/>
  <c r="F58" i="28"/>
  <c r="F59" i="29"/>
  <c r="G59" i="29"/>
  <c r="C60" i="29" s="1"/>
  <c r="B60" i="28"/>
  <c r="E59" i="28"/>
  <c r="G59" i="28" s="1"/>
  <c r="D59" i="28"/>
  <c r="F59" i="28" s="1"/>
  <c r="C59" i="28"/>
  <c r="A59" i="28"/>
  <c r="B61" i="29"/>
  <c r="A60" i="29"/>
  <c r="G59" i="27"/>
  <c r="C60" i="27" s="1"/>
  <c r="A62" i="26"/>
  <c r="B63" i="26"/>
  <c r="E62" i="26"/>
  <c r="D62" i="26"/>
  <c r="F62" i="26" s="1"/>
  <c r="C62" i="26"/>
  <c r="A60" i="27"/>
  <c r="E60" i="27"/>
  <c r="D60" i="27"/>
  <c r="B61" i="27"/>
  <c r="F60" i="31" l="1"/>
  <c r="F60" i="34"/>
  <c r="F60" i="35"/>
  <c r="G60" i="34"/>
  <c r="E61" i="34"/>
  <c r="D61" i="34"/>
  <c r="C61" i="34"/>
  <c r="B62" i="34"/>
  <c r="A61" i="34"/>
  <c r="C61" i="35"/>
  <c r="A61" i="35"/>
  <c r="B62" i="35"/>
  <c r="E61" i="35"/>
  <c r="D61" i="35"/>
  <c r="F59" i="33"/>
  <c r="G57" i="32"/>
  <c r="F57" i="32"/>
  <c r="G59" i="33"/>
  <c r="C60" i="33" s="1"/>
  <c r="C58" i="32"/>
  <c r="A58" i="32"/>
  <c r="B59" i="32"/>
  <c r="D58" i="32"/>
  <c r="E58" i="32"/>
  <c r="G58" i="32" s="1"/>
  <c r="E60" i="33"/>
  <c r="A60" i="33"/>
  <c r="B61" i="33"/>
  <c r="D60" i="33"/>
  <c r="D61" i="31"/>
  <c r="A61" i="31"/>
  <c r="C61" i="31"/>
  <c r="B62" i="31"/>
  <c r="E61" i="31"/>
  <c r="G60" i="30"/>
  <c r="C61" i="30" s="1"/>
  <c r="A61" i="30"/>
  <c r="D61" i="30"/>
  <c r="B62" i="30"/>
  <c r="E61" i="30"/>
  <c r="G60" i="27"/>
  <c r="F60" i="27"/>
  <c r="G60" i="29"/>
  <c r="C61" i="29" s="1"/>
  <c r="F60" i="29"/>
  <c r="B62" i="29"/>
  <c r="F61" i="29"/>
  <c r="A61" i="29"/>
  <c r="C60" i="28"/>
  <c r="A60" i="28"/>
  <c r="B61" i="28"/>
  <c r="D60" i="28"/>
  <c r="E60" i="28"/>
  <c r="G62" i="26"/>
  <c r="E63" i="26"/>
  <c r="D63" i="26"/>
  <c r="F63" i="26" s="1"/>
  <c r="C63" i="26"/>
  <c r="A63" i="26"/>
  <c r="B64" i="26"/>
  <c r="E61" i="27"/>
  <c r="B62" i="27"/>
  <c r="D61" i="27"/>
  <c r="F61" i="27" s="1"/>
  <c r="A61" i="27"/>
  <c r="C61" i="27"/>
  <c r="G61" i="27" s="1"/>
  <c r="F61" i="34" l="1"/>
  <c r="G61" i="34"/>
  <c r="C62" i="34" s="1"/>
  <c r="G60" i="33"/>
  <c r="C61" i="33" s="1"/>
  <c r="F61" i="35"/>
  <c r="G61" i="35"/>
  <c r="A62" i="35"/>
  <c r="B63" i="35"/>
  <c r="E62" i="35"/>
  <c r="D62" i="35"/>
  <c r="C62" i="35"/>
  <c r="B63" i="34"/>
  <c r="E62" i="34"/>
  <c r="A62" i="34"/>
  <c r="D62" i="34"/>
  <c r="F60" i="33"/>
  <c r="F58" i="32"/>
  <c r="E59" i="32"/>
  <c r="C59" i="32"/>
  <c r="A59" i="32"/>
  <c r="B60" i="32"/>
  <c r="G59" i="32"/>
  <c r="D59" i="32"/>
  <c r="F59" i="32" s="1"/>
  <c r="D61" i="33"/>
  <c r="A61" i="33"/>
  <c r="E61" i="33"/>
  <c r="B62" i="33"/>
  <c r="B63" i="31"/>
  <c r="E62" i="31"/>
  <c r="D62" i="31"/>
  <c r="F62" i="31" s="1"/>
  <c r="A62" i="31"/>
  <c r="G61" i="31"/>
  <c r="C62" i="31" s="1"/>
  <c r="F61" i="31"/>
  <c r="G61" i="30"/>
  <c r="C62" i="30" s="1"/>
  <c r="G62" i="30" s="1"/>
  <c r="F61" i="30"/>
  <c r="B63" i="30"/>
  <c r="E62" i="30"/>
  <c r="D62" i="30"/>
  <c r="A62" i="30"/>
  <c r="G61" i="29"/>
  <c r="C62" i="29" s="1"/>
  <c r="G60" i="28"/>
  <c r="F60" i="28"/>
  <c r="E61" i="28"/>
  <c r="D61" i="28"/>
  <c r="F61" i="28" s="1"/>
  <c r="C61" i="28"/>
  <c r="G61" i="28" s="1"/>
  <c r="A61" i="28"/>
  <c r="B62" i="28"/>
  <c r="B63" i="29"/>
  <c r="F62" i="29"/>
  <c r="A62" i="29"/>
  <c r="G63" i="26"/>
  <c r="E62" i="27"/>
  <c r="B63" i="27"/>
  <c r="D62" i="27"/>
  <c r="F62" i="27" s="1"/>
  <c r="C62" i="27"/>
  <c r="A62" i="27"/>
  <c r="B65" i="26"/>
  <c r="E64" i="26"/>
  <c r="D64" i="26"/>
  <c r="F64" i="26" s="1"/>
  <c r="C64" i="26"/>
  <c r="G64" i="26" s="1"/>
  <c r="A64" i="26"/>
  <c r="F62" i="30" l="1"/>
  <c r="F62" i="35"/>
  <c r="F62" i="34"/>
  <c r="G61" i="33"/>
  <c r="C62" i="33" s="1"/>
  <c r="G62" i="35"/>
  <c r="G62" i="34"/>
  <c r="C63" i="34" s="1"/>
  <c r="A63" i="35"/>
  <c r="B64" i="35"/>
  <c r="C63" i="35"/>
  <c r="E63" i="35"/>
  <c r="D63" i="35"/>
  <c r="E63" i="34"/>
  <c r="D63" i="34"/>
  <c r="F63" i="34" s="1"/>
  <c r="A63" i="34"/>
  <c r="B64" i="34"/>
  <c r="F61" i="33"/>
  <c r="A60" i="32"/>
  <c r="D60" i="32"/>
  <c r="B61" i="32"/>
  <c r="E60" i="32"/>
  <c r="C60" i="32"/>
  <c r="B63" i="33"/>
  <c r="D62" i="33"/>
  <c r="E62" i="33"/>
  <c r="A62" i="33"/>
  <c r="G62" i="31"/>
  <c r="D63" i="31"/>
  <c r="E63" i="31"/>
  <c r="A63" i="31"/>
  <c r="B64" i="31"/>
  <c r="C63" i="31"/>
  <c r="G63" i="31" s="1"/>
  <c r="B64" i="30"/>
  <c r="E63" i="30"/>
  <c r="A63" i="30"/>
  <c r="D63" i="30"/>
  <c r="C63" i="30"/>
  <c r="G62" i="29"/>
  <c r="C63" i="29" s="1"/>
  <c r="G62" i="27"/>
  <c r="A62" i="28"/>
  <c r="B63" i="28"/>
  <c r="E62" i="28"/>
  <c r="D62" i="28"/>
  <c r="C62" i="28"/>
  <c r="A63" i="29"/>
  <c r="B64" i="29"/>
  <c r="D65" i="26"/>
  <c r="C65" i="26"/>
  <c r="A65" i="26"/>
  <c r="B66" i="26"/>
  <c r="E65" i="26"/>
  <c r="G65" i="26" s="1"/>
  <c r="E63" i="27"/>
  <c r="C63" i="27"/>
  <c r="A63" i="27"/>
  <c r="B64" i="27"/>
  <c r="D63" i="27"/>
  <c r="G60" i="32" l="1"/>
  <c r="F63" i="35"/>
  <c r="G63" i="35"/>
  <c r="G63" i="34"/>
  <c r="C64" i="34" s="1"/>
  <c r="B65" i="34"/>
  <c r="A64" i="34"/>
  <c r="E64" i="34"/>
  <c r="D64" i="34"/>
  <c r="D64" i="35"/>
  <c r="B65" i="35"/>
  <c r="E64" i="35"/>
  <c r="C64" i="35"/>
  <c r="A64" i="35"/>
  <c r="F62" i="33"/>
  <c r="G62" i="33"/>
  <c r="C63" i="33" s="1"/>
  <c r="F60" i="32"/>
  <c r="D61" i="32"/>
  <c r="C61" i="32"/>
  <c r="A61" i="32"/>
  <c r="B62" i="32"/>
  <c r="E61" i="32"/>
  <c r="G61" i="32" s="1"/>
  <c r="A63" i="33"/>
  <c r="D63" i="33"/>
  <c r="B64" i="33"/>
  <c r="E63" i="33"/>
  <c r="F63" i="31"/>
  <c r="E64" i="31"/>
  <c r="D64" i="31"/>
  <c r="F64" i="31" s="1"/>
  <c r="C64" i="31"/>
  <c r="B65" i="31"/>
  <c r="A64" i="31"/>
  <c r="F63" i="30"/>
  <c r="G63" i="30"/>
  <c r="E64" i="30"/>
  <c r="D64" i="30"/>
  <c r="F64" i="30" s="1"/>
  <c r="C64" i="30"/>
  <c r="G64" i="30" s="1"/>
  <c r="A64" i="30"/>
  <c r="B65" i="30"/>
  <c r="G63" i="29"/>
  <c r="C64" i="29" s="1"/>
  <c r="G62" i="28"/>
  <c r="F63" i="29"/>
  <c r="F62" i="28"/>
  <c r="E63" i="28"/>
  <c r="D63" i="28"/>
  <c r="C63" i="28"/>
  <c r="A63" i="28"/>
  <c r="B64" i="28"/>
  <c r="A64" i="29"/>
  <c r="B65" i="29"/>
  <c r="F63" i="27"/>
  <c r="G63" i="27"/>
  <c r="F65" i="26"/>
  <c r="E64" i="27"/>
  <c r="C64" i="27"/>
  <c r="A64" i="27"/>
  <c r="B65" i="27"/>
  <c r="D64" i="27"/>
  <c r="B67" i="26"/>
  <c r="E66" i="26"/>
  <c r="G66" i="26" s="1"/>
  <c r="D66" i="26"/>
  <c r="C66" i="26"/>
  <c r="A66" i="26"/>
  <c r="G64" i="27" l="1"/>
  <c r="F63" i="33"/>
  <c r="F64" i="34"/>
  <c r="F64" i="35"/>
  <c r="G64" i="35"/>
  <c r="G64" i="34"/>
  <c r="B66" i="35"/>
  <c r="E65" i="35"/>
  <c r="D65" i="35"/>
  <c r="F65" i="35" s="1"/>
  <c r="C65" i="35"/>
  <c r="A65" i="35"/>
  <c r="C65" i="34"/>
  <c r="A65" i="34"/>
  <c r="E65" i="34"/>
  <c r="D65" i="34"/>
  <c r="B66" i="34"/>
  <c r="G63" i="33"/>
  <c r="F61" i="32"/>
  <c r="B65" i="33"/>
  <c r="E64" i="33"/>
  <c r="D64" i="33"/>
  <c r="F64" i="33" s="1"/>
  <c r="A64" i="33"/>
  <c r="C64" i="33"/>
  <c r="G64" i="33" s="1"/>
  <c r="B63" i="32"/>
  <c r="E62" i="32"/>
  <c r="G62" i="32" s="1"/>
  <c r="D62" i="32"/>
  <c r="A62" i="32"/>
  <c r="C62" i="32"/>
  <c r="G64" i="31"/>
  <c r="C65" i="31"/>
  <c r="A65" i="31"/>
  <c r="D65" i="31"/>
  <c r="E65" i="31"/>
  <c r="G65" i="31" s="1"/>
  <c r="B66" i="31"/>
  <c r="B66" i="30"/>
  <c r="E65" i="30"/>
  <c r="D65" i="30"/>
  <c r="C65" i="30"/>
  <c r="A65" i="30"/>
  <c r="F64" i="29"/>
  <c r="G63" i="28"/>
  <c r="C64" i="28" s="1"/>
  <c r="F63" i="28"/>
  <c r="G64" i="29"/>
  <c r="F64" i="27"/>
  <c r="B66" i="29"/>
  <c r="F65" i="29"/>
  <c r="C65" i="29"/>
  <c r="G65" i="29" s="1"/>
  <c r="A65" i="29"/>
  <c r="B65" i="28"/>
  <c r="E64" i="28"/>
  <c r="D64" i="28"/>
  <c r="F64" i="28" s="1"/>
  <c r="A64" i="28"/>
  <c r="F66" i="26"/>
  <c r="A67" i="26"/>
  <c r="B68" i="26"/>
  <c r="C67" i="26"/>
  <c r="E67" i="26"/>
  <c r="G67" i="26" s="1"/>
  <c r="D67" i="26"/>
  <c r="F67" i="26" s="1"/>
  <c r="C65" i="27"/>
  <c r="A65" i="27"/>
  <c r="E65" i="27"/>
  <c r="D65" i="27"/>
  <c r="F65" i="27" s="1"/>
  <c r="B66" i="27"/>
  <c r="F65" i="30" l="1"/>
  <c r="G64" i="28"/>
  <c r="G65" i="27"/>
  <c r="G65" i="35"/>
  <c r="F65" i="34"/>
  <c r="G65" i="34"/>
  <c r="E66" i="34"/>
  <c r="D66" i="34"/>
  <c r="A66" i="34"/>
  <c r="B67" i="34"/>
  <c r="C66" i="34"/>
  <c r="D66" i="35"/>
  <c r="B67" i="35"/>
  <c r="A66" i="35"/>
  <c r="C66" i="35"/>
  <c r="E66" i="35"/>
  <c r="F62" i="32"/>
  <c r="D63" i="32"/>
  <c r="A63" i="32"/>
  <c r="B64" i="32"/>
  <c r="E63" i="32"/>
  <c r="F63" i="32" s="1"/>
  <c r="C63" i="32"/>
  <c r="C65" i="33"/>
  <c r="D65" i="33"/>
  <c r="A65" i="33"/>
  <c r="B66" i="33"/>
  <c r="E65" i="33"/>
  <c r="E66" i="31"/>
  <c r="D66" i="31"/>
  <c r="F66" i="31" s="1"/>
  <c r="A66" i="31"/>
  <c r="C66" i="31"/>
  <c r="B67" i="31"/>
  <c r="F65" i="31"/>
  <c r="G65" i="30"/>
  <c r="C66" i="30" s="1"/>
  <c r="D66" i="30"/>
  <c r="A66" i="30"/>
  <c r="B67" i="30"/>
  <c r="E66" i="30"/>
  <c r="D65" i="28"/>
  <c r="C65" i="28"/>
  <c r="A65" i="28"/>
  <c r="B66" i="28"/>
  <c r="E65" i="28"/>
  <c r="F65" i="28" s="1"/>
  <c r="B67" i="29"/>
  <c r="C66" i="29"/>
  <c r="A66" i="29"/>
  <c r="A66" i="27"/>
  <c r="B67" i="27"/>
  <c r="E66" i="27"/>
  <c r="C66" i="27"/>
  <c r="D66" i="27"/>
  <c r="E68" i="26"/>
  <c r="D68" i="26"/>
  <c r="F68" i="26" s="1"/>
  <c r="C68" i="26"/>
  <c r="A68" i="26"/>
  <c r="B69" i="26"/>
  <c r="G66" i="30" l="1"/>
  <c r="F66" i="27"/>
  <c r="G66" i="34"/>
  <c r="C67" i="34" s="1"/>
  <c r="F66" i="34"/>
  <c r="F66" i="35"/>
  <c r="G66" i="35"/>
  <c r="A67" i="34"/>
  <c r="B68" i="34"/>
  <c r="D67" i="34"/>
  <c r="E67" i="34"/>
  <c r="B68" i="35"/>
  <c r="E67" i="35"/>
  <c r="C67" i="35"/>
  <c r="D67" i="35"/>
  <c r="F67" i="35" s="1"/>
  <c r="A67" i="35"/>
  <c r="G65" i="33"/>
  <c r="F65" i="33"/>
  <c r="G63" i="32"/>
  <c r="B65" i="32"/>
  <c r="D64" i="32"/>
  <c r="C64" i="32"/>
  <c r="E64" i="32"/>
  <c r="A64" i="32"/>
  <c r="E66" i="33"/>
  <c r="F66" i="33" s="1"/>
  <c r="C66" i="33"/>
  <c r="B67" i="33"/>
  <c r="A66" i="33"/>
  <c r="D66" i="33"/>
  <c r="B68" i="31"/>
  <c r="A67" i="31"/>
  <c r="D67" i="31"/>
  <c r="E67" i="31"/>
  <c r="G66" i="31"/>
  <c r="C67" i="31" s="1"/>
  <c r="F66" i="30"/>
  <c r="B68" i="30"/>
  <c r="E67" i="30"/>
  <c r="D67" i="30"/>
  <c r="C67" i="30"/>
  <c r="A67" i="30"/>
  <c r="G66" i="29"/>
  <c r="C67" i="29" s="1"/>
  <c r="F66" i="29"/>
  <c r="G65" i="28"/>
  <c r="C66" i="28" s="1"/>
  <c r="B67" i="28"/>
  <c r="E66" i="28"/>
  <c r="D66" i="28"/>
  <c r="A66" i="28"/>
  <c r="B68" i="29"/>
  <c r="F67" i="29"/>
  <c r="A67" i="29"/>
  <c r="G66" i="27"/>
  <c r="C67" i="27" s="1"/>
  <c r="G68" i="26"/>
  <c r="B70" i="26"/>
  <c r="A69" i="26"/>
  <c r="E69" i="26"/>
  <c r="D69" i="26"/>
  <c r="F69" i="26" s="1"/>
  <c r="C69" i="26"/>
  <c r="G69" i="26" s="1"/>
  <c r="E67" i="27"/>
  <c r="B68" i="27"/>
  <c r="D67" i="27"/>
  <c r="F67" i="27" s="1"/>
  <c r="A67" i="27"/>
  <c r="G67" i="30" l="1"/>
  <c r="F67" i="30"/>
  <c r="G67" i="27"/>
  <c r="G67" i="34"/>
  <c r="G67" i="35"/>
  <c r="F67" i="34"/>
  <c r="E68" i="35"/>
  <c r="D68" i="35"/>
  <c r="C68" i="35"/>
  <c r="G68" i="35" s="1"/>
  <c r="A68" i="35"/>
  <c r="B69" i="35"/>
  <c r="E68" i="34"/>
  <c r="D68" i="34"/>
  <c r="C68" i="34"/>
  <c r="B69" i="34"/>
  <c r="A68" i="34"/>
  <c r="F64" i="32"/>
  <c r="G66" i="33"/>
  <c r="G64" i="32"/>
  <c r="E67" i="33"/>
  <c r="A67" i="33"/>
  <c r="B68" i="33"/>
  <c r="D67" i="33"/>
  <c r="F67" i="33" s="1"/>
  <c r="C67" i="33"/>
  <c r="G67" i="33" s="1"/>
  <c r="B66" i="32"/>
  <c r="E65" i="32"/>
  <c r="C65" i="32"/>
  <c r="D65" i="32"/>
  <c r="A65" i="32"/>
  <c r="G67" i="31"/>
  <c r="C68" i="31"/>
  <c r="E68" i="31"/>
  <c r="B69" i="31"/>
  <c r="A68" i="31"/>
  <c r="D68" i="31"/>
  <c r="F68" i="31" s="1"/>
  <c r="F67" i="31"/>
  <c r="A68" i="30"/>
  <c r="C68" i="30"/>
  <c r="B69" i="30"/>
  <c r="E68" i="30"/>
  <c r="G68" i="30" s="1"/>
  <c r="D68" i="30"/>
  <c r="F68" i="30" s="1"/>
  <c r="G67" i="29"/>
  <c r="C68" i="29" s="1"/>
  <c r="G66" i="28"/>
  <c r="F66" i="28"/>
  <c r="A67" i="28"/>
  <c r="B68" i="28"/>
  <c r="C67" i="28"/>
  <c r="D67" i="28"/>
  <c r="E67" i="28"/>
  <c r="F67" i="28" s="1"/>
  <c r="B69" i="29"/>
  <c r="F68" i="29"/>
  <c r="A68" i="29"/>
  <c r="E68" i="27"/>
  <c r="B69" i="27"/>
  <c r="D68" i="27"/>
  <c r="F68" i="27" s="1"/>
  <c r="C68" i="27"/>
  <c r="A68" i="27"/>
  <c r="E70" i="26"/>
  <c r="F70" i="26" s="1"/>
  <c r="D70" i="26"/>
  <c r="C70" i="26"/>
  <c r="A70" i="26"/>
  <c r="B71" i="26"/>
  <c r="F68" i="34" l="1"/>
  <c r="G68" i="31"/>
  <c r="F68" i="35"/>
  <c r="G68" i="34"/>
  <c r="B70" i="34"/>
  <c r="D69" i="34"/>
  <c r="E69" i="34"/>
  <c r="F69" i="34" s="1"/>
  <c r="A69" i="34"/>
  <c r="C69" i="34"/>
  <c r="E69" i="35"/>
  <c r="C69" i="35"/>
  <c r="A69" i="35"/>
  <c r="D69" i="35"/>
  <c r="B70" i="35"/>
  <c r="G65" i="32"/>
  <c r="F65" i="32"/>
  <c r="E66" i="32"/>
  <c r="D66" i="32"/>
  <c r="A66" i="32"/>
  <c r="C66" i="32"/>
  <c r="B67" i="32"/>
  <c r="F66" i="32"/>
  <c r="E68" i="33"/>
  <c r="C68" i="33"/>
  <c r="A68" i="33"/>
  <c r="D68" i="33"/>
  <c r="F68" i="33" s="1"/>
  <c r="B69" i="33"/>
  <c r="A69" i="31"/>
  <c r="E69" i="31"/>
  <c r="B70" i="31"/>
  <c r="D69" i="31"/>
  <c r="F69" i="31" s="1"/>
  <c r="C69" i="31"/>
  <c r="G69" i="31" s="1"/>
  <c r="E69" i="30"/>
  <c r="D69" i="30"/>
  <c r="F69" i="30" s="1"/>
  <c r="C69" i="30"/>
  <c r="G69" i="30" s="1"/>
  <c r="A69" i="30"/>
  <c r="B70" i="30"/>
  <c r="G68" i="29"/>
  <c r="G67" i="28"/>
  <c r="C69" i="29"/>
  <c r="A69" i="29"/>
  <c r="B70" i="29"/>
  <c r="E68" i="28"/>
  <c r="D68" i="28"/>
  <c r="F68" i="28" s="1"/>
  <c r="C68" i="28"/>
  <c r="G68" i="28" s="1"/>
  <c r="A68" i="28"/>
  <c r="B69" i="28"/>
  <c r="G68" i="27"/>
  <c r="C69" i="27" s="1"/>
  <c r="G70" i="26"/>
  <c r="B72" i="26"/>
  <c r="E71" i="26"/>
  <c r="D71" i="26"/>
  <c r="F71" i="26" s="1"/>
  <c r="C71" i="26"/>
  <c r="G71" i="26" s="1"/>
  <c r="A71" i="26"/>
  <c r="E69" i="27"/>
  <c r="A69" i="27"/>
  <c r="D69" i="27"/>
  <c r="F69" i="27" s="1"/>
  <c r="B70" i="27"/>
  <c r="F69" i="35" l="1"/>
  <c r="G69" i="34"/>
  <c r="G66" i="32"/>
  <c r="G69" i="35"/>
  <c r="E70" i="35"/>
  <c r="C70" i="35"/>
  <c r="B71" i="35"/>
  <c r="D70" i="35"/>
  <c r="F70" i="35" s="1"/>
  <c r="A70" i="35"/>
  <c r="D70" i="34"/>
  <c r="C70" i="34"/>
  <c r="A70" i="34"/>
  <c r="B71" i="34"/>
  <c r="E70" i="34"/>
  <c r="G68" i="33"/>
  <c r="C69" i="33" s="1"/>
  <c r="B68" i="32"/>
  <c r="E67" i="32"/>
  <c r="C67" i="32"/>
  <c r="A67" i="32"/>
  <c r="D67" i="32"/>
  <c r="F67" i="32" s="1"/>
  <c r="E69" i="33"/>
  <c r="A69" i="33"/>
  <c r="B70" i="33"/>
  <c r="D69" i="33"/>
  <c r="D70" i="31"/>
  <c r="C70" i="31"/>
  <c r="B71" i="31"/>
  <c r="A70" i="31"/>
  <c r="E70" i="31"/>
  <c r="B71" i="30"/>
  <c r="E70" i="30"/>
  <c r="D70" i="30"/>
  <c r="A70" i="30"/>
  <c r="C70" i="30"/>
  <c r="G69" i="29"/>
  <c r="C70" i="29" s="1"/>
  <c r="F69" i="29"/>
  <c r="A70" i="29"/>
  <c r="B71" i="29"/>
  <c r="B70" i="28"/>
  <c r="E69" i="28"/>
  <c r="A69" i="28"/>
  <c r="D69" i="28"/>
  <c r="C69" i="28"/>
  <c r="G69" i="27"/>
  <c r="E70" i="27"/>
  <c r="G70" i="27" s="1"/>
  <c r="C70" i="27"/>
  <c r="A70" i="27"/>
  <c r="D70" i="27"/>
  <c r="F70" i="27" s="1"/>
  <c r="B71" i="27"/>
  <c r="C72" i="26"/>
  <c r="A72" i="26"/>
  <c r="D72" i="26"/>
  <c r="B73" i="26"/>
  <c r="E72" i="26"/>
  <c r="G72" i="26" s="1"/>
  <c r="G70" i="35" l="1"/>
  <c r="G70" i="34"/>
  <c r="F70" i="34"/>
  <c r="B72" i="34"/>
  <c r="E71" i="34"/>
  <c r="D71" i="34"/>
  <c r="A71" i="34"/>
  <c r="C71" i="34"/>
  <c r="E71" i="35"/>
  <c r="G71" i="35" s="1"/>
  <c r="C71" i="35"/>
  <c r="A71" i="35"/>
  <c r="B72" i="35"/>
  <c r="D71" i="35"/>
  <c r="F69" i="33"/>
  <c r="G67" i="32"/>
  <c r="G69" i="33"/>
  <c r="D70" i="33"/>
  <c r="C70" i="33"/>
  <c r="A70" i="33"/>
  <c r="B71" i="33"/>
  <c r="E70" i="33"/>
  <c r="F70" i="33" s="1"/>
  <c r="E68" i="32"/>
  <c r="C68" i="32"/>
  <c r="B69" i="32"/>
  <c r="D68" i="32"/>
  <c r="A68" i="32"/>
  <c r="B72" i="31"/>
  <c r="E71" i="31"/>
  <c r="D71" i="31"/>
  <c r="F71" i="31" s="1"/>
  <c r="A71" i="31"/>
  <c r="G70" i="31"/>
  <c r="C71" i="31" s="1"/>
  <c r="G71" i="31" s="1"/>
  <c r="F70" i="31"/>
  <c r="F70" i="30"/>
  <c r="G70" i="30"/>
  <c r="D71" i="30"/>
  <c r="C71" i="30"/>
  <c r="A71" i="30"/>
  <c r="B72" i="30"/>
  <c r="E71" i="30"/>
  <c r="G70" i="29"/>
  <c r="C71" i="29" s="1"/>
  <c r="G69" i="28"/>
  <c r="F70" i="29"/>
  <c r="E70" i="28"/>
  <c r="D70" i="28"/>
  <c r="F70" i="28" s="1"/>
  <c r="C70" i="28"/>
  <c r="A70" i="28"/>
  <c r="B71" i="28"/>
  <c r="B72" i="29"/>
  <c r="F71" i="29"/>
  <c r="A71" i="29"/>
  <c r="F69" i="28"/>
  <c r="F72" i="26"/>
  <c r="E73" i="26"/>
  <c r="D73" i="26"/>
  <c r="F73" i="26" s="1"/>
  <c r="C73" i="26"/>
  <c r="G73" i="26" s="1"/>
  <c r="A73" i="26"/>
  <c r="B74" i="26"/>
  <c r="C71" i="27"/>
  <c r="A71" i="27"/>
  <c r="B72" i="27"/>
  <c r="E71" i="27"/>
  <c r="D71" i="27"/>
  <c r="F71" i="27" s="1"/>
  <c r="F71" i="30" l="1"/>
  <c r="F71" i="34"/>
  <c r="F71" i="35"/>
  <c r="G71" i="34"/>
  <c r="C72" i="34" s="1"/>
  <c r="D72" i="35"/>
  <c r="C72" i="35"/>
  <c r="A72" i="35"/>
  <c r="B73" i="35"/>
  <c r="E72" i="35"/>
  <c r="A72" i="34"/>
  <c r="E72" i="34"/>
  <c r="B73" i="34"/>
  <c r="D72" i="34"/>
  <c r="F68" i="32"/>
  <c r="G68" i="32"/>
  <c r="E69" i="32"/>
  <c r="D69" i="32"/>
  <c r="C69" i="32"/>
  <c r="A69" i="32"/>
  <c r="B70" i="32"/>
  <c r="F69" i="32"/>
  <c r="G70" i="33"/>
  <c r="C71" i="33" s="1"/>
  <c r="A71" i="33"/>
  <c r="B72" i="33"/>
  <c r="D71" i="33"/>
  <c r="E71" i="33"/>
  <c r="D72" i="31"/>
  <c r="C72" i="31"/>
  <c r="B73" i="31"/>
  <c r="A72" i="31"/>
  <c r="E72" i="31"/>
  <c r="F72" i="31" s="1"/>
  <c r="G71" i="30"/>
  <c r="B73" i="30"/>
  <c r="E72" i="30"/>
  <c r="G72" i="30" s="1"/>
  <c r="D72" i="30"/>
  <c r="C72" i="30"/>
  <c r="A72" i="30"/>
  <c r="G71" i="29"/>
  <c r="C72" i="29" s="1"/>
  <c r="G70" i="28"/>
  <c r="B73" i="29"/>
  <c r="F72" i="29"/>
  <c r="A72" i="29"/>
  <c r="B72" i="28"/>
  <c r="E71" i="28"/>
  <c r="D71" i="28"/>
  <c r="C71" i="28"/>
  <c r="A71" i="28"/>
  <c r="G71" i="27"/>
  <c r="C72" i="27" s="1"/>
  <c r="G72" i="27" s="1"/>
  <c r="A72" i="27"/>
  <c r="E72" i="27"/>
  <c r="D72" i="27"/>
  <c r="B73" i="27"/>
  <c r="A74" i="26"/>
  <c r="B75" i="26"/>
  <c r="E74" i="26"/>
  <c r="D74" i="26"/>
  <c r="C74" i="26"/>
  <c r="F72" i="27" l="1"/>
  <c r="F71" i="33"/>
  <c r="G71" i="33"/>
  <c r="F72" i="35"/>
  <c r="G72" i="35"/>
  <c r="F72" i="34"/>
  <c r="E73" i="34"/>
  <c r="D73" i="34"/>
  <c r="F73" i="34" s="1"/>
  <c r="B74" i="34"/>
  <c r="A73" i="34"/>
  <c r="G72" i="34"/>
  <c r="C73" i="34" s="1"/>
  <c r="G73" i="34" s="1"/>
  <c r="C73" i="35"/>
  <c r="G73" i="35" s="1"/>
  <c r="A73" i="35"/>
  <c r="B74" i="35"/>
  <c r="D73" i="35"/>
  <c r="E73" i="35"/>
  <c r="G69" i="32"/>
  <c r="C70" i="32"/>
  <c r="A70" i="32"/>
  <c r="B71" i="32"/>
  <c r="D70" i="32"/>
  <c r="E70" i="32"/>
  <c r="A72" i="33"/>
  <c r="B73" i="33"/>
  <c r="E72" i="33"/>
  <c r="D72" i="33"/>
  <c r="C72" i="33"/>
  <c r="B74" i="31"/>
  <c r="A73" i="31"/>
  <c r="E73" i="31"/>
  <c r="D73" i="31"/>
  <c r="F73" i="31" s="1"/>
  <c r="G72" i="31"/>
  <c r="C73" i="31" s="1"/>
  <c r="F72" i="30"/>
  <c r="A73" i="30"/>
  <c r="C73" i="30"/>
  <c r="G73" i="30" s="1"/>
  <c r="E73" i="30"/>
  <c r="D73" i="30"/>
  <c r="B74" i="30"/>
  <c r="G72" i="29"/>
  <c r="G71" i="28"/>
  <c r="F71" i="28"/>
  <c r="B74" i="29"/>
  <c r="F73" i="29"/>
  <c r="C73" i="29"/>
  <c r="A73" i="29"/>
  <c r="C72" i="28"/>
  <c r="A72" i="28"/>
  <c r="B73" i="28"/>
  <c r="D72" i="28"/>
  <c r="E72" i="28"/>
  <c r="G74" i="26"/>
  <c r="F74" i="26"/>
  <c r="B76" i="26"/>
  <c r="E75" i="26"/>
  <c r="D75" i="26"/>
  <c r="F75" i="26" s="1"/>
  <c r="C75" i="26"/>
  <c r="G75" i="26" s="1"/>
  <c r="A75" i="26"/>
  <c r="E73" i="27"/>
  <c r="B74" i="27"/>
  <c r="D73" i="27"/>
  <c r="C73" i="27"/>
  <c r="A73" i="27"/>
  <c r="F73" i="30" l="1"/>
  <c r="F73" i="35"/>
  <c r="F72" i="33"/>
  <c r="F70" i="32"/>
  <c r="E74" i="35"/>
  <c r="D74" i="35"/>
  <c r="F74" i="35" s="1"/>
  <c r="C74" i="35"/>
  <c r="A74" i="35"/>
  <c r="B75" i="35"/>
  <c r="B75" i="34"/>
  <c r="E74" i="34"/>
  <c r="D74" i="34"/>
  <c r="C74" i="34"/>
  <c r="A74" i="34"/>
  <c r="G72" i="33"/>
  <c r="C73" i="33" s="1"/>
  <c r="G73" i="33" s="1"/>
  <c r="G70" i="32"/>
  <c r="E73" i="33"/>
  <c r="D73" i="33"/>
  <c r="F73" i="33" s="1"/>
  <c r="B74" i="33"/>
  <c r="A73" i="33"/>
  <c r="E71" i="32"/>
  <c r="C71" i="32"/>
  <c r="A71" i="32"/>
  <c r="B72" i="32"/>
  <c r="D71" i="32"/>
  <c r="G73" i="31"/>
  <c r="C74" i="31" s="1"/>
  <c r="B75" i="31"/>
  <c r="D74" i="31"/>
  <c r="A74" i="31"/>
  <c r="E74" i="31"/>
  <c r="F74" i="31" s="1"/>
  <c r="D74" i="30"/>
  <c r="C74" i="30"/>
  <c r="B75" i="30"/>
  <c r="E74" i="30"/>
  <c r="G74" i="30" s="1"/>
  <c r="A74" i="30"/>
  <c r="G73" i="27"/>
  <c r="C74" i="27" s="1"/>
  <c r="F73" i="27"/>
  <c r="G72" i="28"/>
  <c r="C73" i="28" s="1"/>
  <c r="G73" i="29"/>
  <c r="F72" i="28"/>
  <c r="B75" i="29"/>
  <c r="C74" i="29"/>
  <c r="G74" i="29" s="1"/>
  <c r="A74" i="29"/>
  <c r="F74" i="29"/>
  <c r="E73" i="28"/>
  <c r="D73" i="28"/>
  <c r="F73" i="28" s="1"/>
  <c r="A73" i="28"/>
  <c r="B74" i="28"/>
  <c r="E74" i="27"/>
  <c r="B75" i="27"/>
  <c r="D74" i="27"/>
  <c r="F74" i="27" s="1"/>
  <c r="A74" i="27"/>
  <c r="B77" i="26"/>
  <c r="E76" i="26"/>
  <c r="D76" i="26"/>
  <c r="C76" i="26"/>
  <c r="A76" i="26"/>
  <c r="G73" i="28" l="1"/>
  <c r="G74" i="31"/>
  <c r="G74" i="35"/>
  <c r="F74" i="34"/>
  <c r="G74" i="34"/>
  <c r="E75" i="34"/>
  <c r="D75" i="34"/>
  <c r="F75" i="34" s="1"/>
  <c r="C75" i="34"/>
  <c r="A75" i="34"/>
  <c r="B76" i="34"/>
  <c r="G75" i="34"/>
  <c r="A75" i="35"/>
  <c r="B76" i="35"/>
  <c r="G75" i="35"/>
  <c r="D75" i="35"/>
  <c r="E75" i="35"/>
  <c r="C75" i="35"/>
  <c r="F71" i="32"/>
  <c r="G71" i="32"/>
  <c r="D74" i="33"/>
  <c r="B75" i="33"/>
  <c r="E74" i="33"/>
  <c r="F74" i="33" s="1"/>
  <c r="C74" i="33"/>
  <c r="A74" i="33"/>
  <c r="A72" i="32"/>
  <c r="D72" i="32"/>
  <c r="F72" i="32" s="1"/>
  <c r="C72" i="32"/>
  <c r="G72" i="32" s="1"/>
  <c r="B73" i="32"/>
  <c r="E72" i="32"/>
  <c r="E75" i="31"/>
  <c r="D75" i="31"/>
  <c r="F75" i="31" s="1"/>
  <c r="C75" i="31"/>
  <c r="G75" i="31" s="1"/>
  <c r="A75" i="31"/>
  <c r="B76" i="31"/>
  <c r="F74" i="30"/>
  <c r="B76" i="30"/>
  <c r="D75" i="30"/>
  <c r="E75" i="30"/>
  <c r="C75" i="30"/>
  <c r="A75" i="30"/>
  <c r="G74" i="27"/>
  <c r="A74" i="28"/>
  <c r="B75" i="28"/>
  <c r="C74" i="28"/>
  <c r="E74" i="28"/>
  <c r="D74" i="28"/>
  <c r="C75" i="29"/>
  <c r="G75" i="29" s="1"/>
  <c r="A75" i="29"/>
  <c r="B76" i="29"/>
  <c r="G76" i="26"/>
  <c r="F76" i="26"/>
  <c r="E75" i="27"/>
  <c r="C75" i="27"/>
  <c r="A75" i="27"/>
  <c r="B76" i="27"/>
  <c r="D75" i="27"/>
  <c r="F75" i="27" s="1"/>
  <c r="E77" i="26"/>
  <c r="C77" i="26"/>
  <c r="A77" i="26"/>
  <c r="B78" i="26"/>
  <c r="D77" i="26"/>
  <c r="F74" i="28" l="1"/>
  <c r="G74" i="33"/>
  <c r="F75" i="35"/>
  <c r="D76" i="35"/>
  <c r="C76" i="35"/>
  <c r="A76" i="35"/>
  <c r="B77" i="35"/>
  <c r="E76" i="35"/>
  <c r="G76" i="35" s="1"/>
  <c r="B77" i="34"/>
  <c r="C76" i="34"/>
  <c r="A76" i="34"/>
  <c r="E76" i="34"/>
  <c r="D76" i="34"/>
  <c r="F76" i="34" s="1"/>
  <c r="B76" i="33"/>
  <c r="E75" i="33"/>
  <c r="D75" i="33"/>
  <c r="C75" i="33"/>
  <c r="A75" i="33"/>
  <c r="G75" i="33"/>
  <c r="F75" i="33"/>
  <c r="D73" i="32"/>
  <c r="C73" i="32"/>
  <c r="A73" i="32"/>
  <c r="B74" i="32"/>
  <c r="E73" i="32"/>
  <c r="B77" i="31"/>
  <c r="E76" i="31"/>
  <c r="D76" i="31"/>
  <c r="F76" i="31" s="1"/>
  <c r="C76" i="31"/>
  <c r="A76" i="31"/>
  <c r="G75" i="30"/>
  <c r="C76" i="30" s="1"/>
  <c r="F75" i="30"/>
  <c r="D76" i="30"/>
  <c r="A76" i="30"/>
  <c r="B77" i="30"/>
  <c r="E76" i="30"/>
  <c r="F75" i="29"/>
  <c r="G74" i="28"/>
  <c r="E75" i="28"/>
  <c r="D75" i="28"/>
  <c r="F75" i="28" s="1"/>
  <c r="C75" i="28"/>
  <c r="A75" i="28"/>
  <c r="G75" i="28"/>
  <c r="B76" i="28"/>
  <c r="A76" i="29"/>
  <c r="B77" i="29"/>
  <c r="C76" i="29"/>
  <c r="G75" i="27"/>
  <c r="C76" i="27" s="1"/>
  <c r="G76" i="27" s="1"/>
  <c r="F77" i="26"/>
  <c r="G77" i="26"/>
  <c r="E78" i="26"/>
  <c r="D78" i="26"/>
  <c r="F78" i="26" s="1"/>
  <c r="B79" i="26"/>
  <c r="C78" i="26"/>
  <c r="G78" i="26" s="1"/>
  <c r="A78" i="26"/>
  <c r="E76" i="27"/>
  <c r="A76" i="27"/>
  <c r="B77" i="27"/>
  <c r="D76" i="27"/>
  <c r="F76" i="27" s="1"/>
  <c r="G76" i="30" l="1"/>
  <c r="F76" i="35"/>
  <c r="G76" i="34"/>
  <c r="B78" i="35"/>
  <c r="E77" i="35"/>
  <c r="D77" i="35"/>
  <c r="F77" i="35" s="1"/>
  <c r="C77" i="35"/>
  <c r="A77" i="35"/>
  <c r="C77" i="34"/>
  <c r="A77" i="34"/>
  <c r="B78" i="34"/>
  <c r="E77" i="34"/>
  <c r="D77" i="34"/>
  <c r="G73" i="32"/>
  <c r="F73" i="32"/>
  <c r="B75" i="32"/>
  <c r="E74" i="32"/>
  <c r="D74" i="32"/>
  <c r="F74" i="32" s="1"/>
  <c r="C74" i="32"/>
  <c r="A74" i="32"/>
  <c r="B77" i="33"/>
  <c r="G76" i="33"/>
  <c r="E76" i="33"/>
  <c r="C76" i="33"/>
  <c r="D76" i="33"/>
  <c r="F76" i="33"/>
  <c r="A76" i="33"/>
  <c r="G76" i="31"/>
  <c r="C77" i="31"/>
  <c r="A77" i="31"/>
  <c r="B78" i="31"/>
  <c r="D77" i="31"/>
  <c r="E77" i="31"/>
  <c r="G77" i="31" s="1"/>
  <c r="F76" i="30"/>
  <c r="B78" i="30"/>
  <c r="D77" i="30"/>
  <c r="C77" i="30"/>
  <c r="E77" i="30"/>
  <c r="A77" i="30"/>
  <c r="F76" i="29"/>
  <c r="G76" i="29"/>
  <c r="B77" i="28"/>
  <c r="E76" i="28"/>
  <c r="D76" i="28"/>
  <c r="C76" i="28"/>
  <c r="A76" i="28"/>
  <c r="B78" i="29"/>
  <c r="C77" i="29"/>
  <c r="A77" i="29"/>
  <c r="D79" i="26"/>
  <c r="C79" i="26"/>
  <c r="A79" i="26"/>
  <c r="B80" i="26"/>
  <c r="E79" i="26"/>
  <c r="G79" i="26" s="1"/>
  <c r="C77" i="27"/>
  <c r="A77" i="27"/>
  <c r="E77" i="27"/>
  <c r="D77" i="27"/>
  <c r="B78" i="27"/>
  <c r="F77" i="34" l="1"/>
  <c r="G77" i="35"/>
  <c r="G77" i="34"/>
  <c r="E78" i="34"/>
  <c r="D78" i="34"/>
  <c r="F78" i="34" s="1"/>
  <c r="A78" i="34"/>
  <c r="C78" i="34"/>
  <c r="G78" i="34" s="1"/>
  <c r="B79" i="34"/>
  <c r="D78" i="35"/>
  <c r="A78" i="35"/>
  <c r="B79" i="35"/>
  <c r="C78" i="35"/>
  <c r="E78" i="35"/>
  <c r="G74" i="32"/>
  <c r="D75" i="32"/>
  <c r="A75" i="32"/>
  <c r="B76" i="32"/>
  <c r="E75" i="32"/>
  <c r="F75" i="32" s="1"/>
  <c r="C75" i="32"/>
  <c r="G77" i="33"/>
  <c r="C77" i="33"/>
  <c r="A77" i="33"/>
  <c r="F77" i="33"/>
  <c r="D77" i="33"/>
  <c r="B78" i="33"/>
  <c r="E77" i="33"/>
  <c r="F77" i="31"/>
  <c r="B79" i="31"/>
  <c r="E78" i="31"/>
  <c r="C78" i="31"/>
  <c r="D78" i="31"/>
  <c r="F78" i="31" s="1"/>
  <c r="A78" i="31"/>
  <c r="F77" i="30"/>
  <c r="G77" i="30"/>
  <c r="B79" i="30"/>
  <c r="C78" i="30"/>
  <c r="E78" i="30"/>
  <c r="D78" i="30"/>
  <c r="A78" i="30"/>
  <c r="F77" i="29"/>
  <c r="G76" i="28"/>
  <c r="F76" i="28"/>
  <c r="G77" i="29"/>
  <c r="C78" i="29" s="1"/>
  <c r="D77" i="28"/>
  <c r="C77" i="28"/>
  <c r="A77" i="28"/>
  <c r="B78" i="28"/>
  <c r="E77" i="28"/>
  <c r="B79" i="29"/>
  <c r="F78" i="29"/>
  <c r="A78" i="29"/>
  <c r="F77" i="27"/>
  <c r="G77" i="27"/>
  <c r="C78" i="27" s="1"/>
  <c r="B81" i="26"/>
  <c r="E80" i="26"/>
  <c r="G80" i="26" s="1"/>
  <c r="D80" i="26"/>
  <c r="F80" i="26" s="1"/>
  <c r="C80" i="26"/>
  <c r="A80" i="26"/>
  <c r="F79" i="26"/>
  <c r="A78" i="27"/>
  <c r="B79" i="27"/>
  <c r="E78" i="27"/>
  <c r="D78" i="27"/>
  <c r="F78" i="27" s="1"/>
  <c r="G78" i="35" l="1"/>
  <c r="F78" i="35"/>
  <c r="B80" i="35"/>
  <c r="E79" i="35"/>
  <c r="D79" i="35"/>
  <c r="C79" i="35"/>
  <c r="A79" i="35"/>
  <c r="A79" i="34"/>
  <c r="B80" i="34"/>
  <c r="E79" i="34"/>
  <c r="D79" i="34"/>
  <c r="F79" i="34" s="1"/>
  <c r="C79" i="34"/>
  <c r="G75" i="32"/>
  <c r="B77" i="32"/>
  <c r="D76" i="32"/>
  <c r="C76" i="32"/>
  <c r="E76" i="32"/>
  <c r="A76" i="32"/>
  <c r="G78" i="33"/>
  <c r="F78" i="33"/>
  <c r="E78" i="33"/>
  <c r="C78" i="33"/>
  <c r="A78" i="33"/>
  <c r="B79" i="33"/>
  <c r="D78" i="33"/>
  <c r="B80" i="31"/>
  <c r="E79" i="31"/>
  <c r="A79" i="31"/>
  <c r="D79" i="31"/>
  <c r="F79" i="31" s="1"/>
  <c r="G78" i="31"/>
  <c r="C79" i="31" s="1"/>
  <c r="F78" i="30"/>
  <c r="G78" i="30"/>
  <c r="C79" i="30" s="1"/>
  <c r="G79" i="30" s="1"/>
  <c r="E79" i="30"/>
  <c r="D79" i="30"/>
  <c r="F79" i="30" s="1"/>
  <c r="A79" i="30"/>
  <c r="B80" i="30"/>
  <c r="G78" i="29"/>
  <c r="G77" i="28"/>
  <c r="F77" i="28"/>
  <c r="B80" i="29"/>
  <c r="F79" i="29"/>
  <c r="C79" i="29"/>
  <c r="G79" i="29" s="1"/>
  <c r="A79" i="29"/>
  <c r="B79" i="28"/>
  <c r="E78" i="28"/>
  <c r="D78" i="28"/>
  <c r="C78" i="28"/>
  <c r="A78" i="28"/>
  <c r="G78" i="27"/>
  <c r="E79" i="27"/>
  <c r="B80" i="27"/>
  <c r="D79" i="27"/>
  <c r="F79" i="27" s="1"/>
  <c r="C79" i="27"/>
  <c r="A79" i="27"/>
  <c r="A81" i="26"/>
  <c r="B82" i="26"/>
  <c r="E81" i="26"/>
  <c r="G81" i="26" s="1"/>
  <c r="C81" i="26"/>
  <c r="D81" i="26"/>
  <c r="F81" i="26" s="1"/>
  <c r="G79" i="35" l="1"/>
  <c r="F79" i="35"/>
  <c r="G79" i="34"/>
  <c r="E80" i="34"/>
  <c r="D80" i="34"/>
  <c r="C80" i="34"/>
  <c r="B81" i="34"/>
  <c r="A80" i="34"/>
  <c r="G80" i="34"/>
  <c r="B81" i="35"/>
  <c r="E80" i="35"/>
  <c r="G80" i="35" s="1"/>
  <c r="D80" i="35"/>
  <c r="C80" i="35"/>
  <c r="A80" i="35"/>
  <c r="F76" i="32"/>
  <c r="G76" i="32"/>
  <c r="C77" i="32" s="1"/>
  <c r="E79" i="33"/>
  <c r="A79" i="33"/>
  <c r="F79" i="33"/>
  <c r="G79" i="33"/>
  <c r="B80" i="33"/>
  <c r="C79" i="33"/>
  <c r="D79" i="33"/>
  <c r="B78" i="32"/>
  <c r="E77" i="32"/>
  <c r="D77" i="32"/>
  <c r="A77" i="32"/>
  <c r="G79" i="31"/>
  <c r="A80" i="31"/>
  <c r="C80" i="31"/>
  <c r="B81" i="31"/>
  <c r="D80" i="31"/>
  <c r="E80" i="31"/>
  <c r="B81" i="30"/>
  <c r="E80" i="30"/>
  <c r="G80" i="30" s="1"/>
  <c r="A80" i="30"/>
  <c r="D80" i="30"/>
  <c r="C80" i="30"/>
  <c r="G79" i="27"/>
  <c r="G78" i="28"/>
  <c r="C79" i="28" s="1"/>
  <c r="F78" i="28"/>
  <c r="B81" i="29"/>
  <c r="F80" i="29"/>
  <c r="C80" i="29"/>
  <c r="G80" i="29" s="1"/>
  <c r="A80" i="29"/>
  <c r="A79" i="28"/>
  <c r="B80" i="28"/>
  <c r="E79" i="28"/>
  <c r="D79" i="28"/>
  <c r="D82" i="26"/>
  <c r="C82" i="26"/>
  <c r="A82" i="26"/>
  <c r="B83" i="26"/>
  <c r="E82" i="26"/>
  <c r="E80" i="27"/>
  <c r="B81" i="27"/>
  <c r="D80" i="27"/>
  <c r="F80" i="27" s="1"/>
  <c r="C80" i="27"/>
  <c r="G80" i="27" s="1"/>
  <c r="A80" i="27"/>
  <c r="F79" i="28" l="1"/>
  <c r="F80" i="35"/>
  <c r="G80" i="31"/>
  <c r="C81" i="31" s="1"/>
  <c r="F80" i="34"/>
  <c r="E81" i="35"/>
  <c r="D81" i="35"/>
  <c r="C81" i="35"/>
  <c r="G81" i="35" s="1"/>
  <c r="A81" i="35"/>
  <c r="B82" i="35"/>
  <c r="F81" i="35"/>
  <c r="B82" i="34"/>
  <c r="D81" i="34"/>
  <c r="C81" i="34"/>
  <c r="A81" i="34"/>
  <c r="E81" i="34"/>
  <c r="F77" i="32"/>
  <c r="G77" i="32"/>
  <c r="E78" i="32"/>
  <c r="D78" i="32"/>
  <c r="F78" i="32" s="1"/>
  <c r="A78" i="32"/>
  <c r="B79" i="32"/>
  <c r="C78" i="32"/>
  <c r="G78" i="32" s="1"/>
  <c r="F80" i="33"/>
  <c r="E80" i="33"/>
  <c r="D80" i="33"/>
  <c r="C80" i="33"/>
  <c r="A80" i="33"/>
  <c r="B81" i="33"/>
  <c r="G80" i="33"/>
  <c r="F80" i="31"/>
  <c r="A81" i="31"/>
  <c r="B82" i="31"/>
  <c r="E81" i="31"/>
  <c r="D81" i="31"/>
  <c r="F80" i="30"/>
  <c r="E81" i="30"/>
  <c r="G81" i="30" s="1"/>
  <c r="C81" i="30"/>
  <c r="A81" i="30"/>
  <c r="B82" i="30"/>
  <c r="D81" i="30"/>
  <c r="G79" i="28"/>
  <c r="E80" i="28"/>
  <c r="D80" i="28"/>
  <c r="F80" i="28" s="1"/>
  <c r="C80" i="28"/>
  <c r="A80" i="28"/>
  <c r="B81" i="28"/>
  <c r="C81" i="29"/>
  <c r="A81" i="29"/>
  <c r="B82" i="29"/>
  <c r="G82" i="26"/>
  <c r="F82" i="26"/>
  <c r="B84" i="26"/>
  <c r="E83" i="26"/>
  <c r="C83" i="26"/>
  <c r="A83" i="26"/>
  <c r="D83" i="26"/>
  <c r="F83" i="26" s="1"/>
  <c r="E81" i="27"/>
  <c r="C81" i="27"/>
  <c r="A81" i="27"/>
  <c r="D81" i="27"/>
  <c r="F81" i="27" s="1"/>
  <c r="B82" i="27"/>
  <c r="F81" i="30" l="1"/>
  <c r="F81" i="31"/>
  <c r="F81" i="34"/>
  <c r="G81" i="34"/>
  <c r="B83" i="35"/>
  <c r="E82" i="35"/>
  <c r="C82" i="35"/>
  <c r="D82" i="35"/>
  <c r="F82" i="35" s="1"/>
  <c r="A82" i="35"/>
  <c r="D82" i="34"/>
  <c r="C82" i="34"/>
  <c r="A82" i="34"/>
  <c r="B83" i="34"/>
  <c r="E82" i="34"/>
  <c r="B80" i="32"/>
  <c r="E79" i="32"/>
  <c r="C79" i="32"/>
  <c r="A79" i="32"/>
  <c r="D79" i="32"/>
  <c r="F79" i="32" s="1"/>
  <c r="C81" i="33"/>
  <c r="B82" i="33"/>
  <c r="F81" i="33"/>
  <c r="D81" i="33"/>
  <c r="G81" i="33"/>
  <c r="E81" i="33"/>
  <c r="A81" i="33"/>
  <c r="B83" i="31"/>
  <c r="D82" i="31"/>
  <c r="A82" i="31"/>
  <c r="E82" i="31"/>
  <c r="G81" i="31"/>
  <c r="C82" i="31" s="1"/>
  <c r="E82" i="30"/>
  <c r="G82" i="30" s="1"/>
  <c r="D82" i="30"/>
  <c r="F82" i="30" s="1"/>
  <c r="C82" i="30"/>
  <c r="B83" i="30"/>
  <c r="A82" i="30"/>
  <c r="G81" i="29"/>
  <c r="C82" i="29" s="1"/>
  <c r="G80" i="28"/>
  <c r="F81" i="29"/>
  <c r="A82" i="29"/>
  <c r="B83" i="29"/>
  <c r="B82" i="28"/>
  <c r="E81" i="28"/>
  <c r="A81" i="28"/>
  <c r="C81" i="28"/>
  <c r="G81" i="28" s="1"/>
  <c r="D81" i="28"/>
  <c r="F81" i="28" s="1"/>
  <c r="G81" i="27"/>
  <c r="C82" i="27" s="1"/>
  <c r="G83" i="26"/>
  <c r="B83" i="27"/>
  <c r="E82" i="27"/>
  <c r="A82" i="27"/>
  <c r="D82" i="27"/>
  <c r="E84" i="26"/>
  <c r="D84" i="26"/>
  <c r="F84" i="26" s="1"/>
  <c r="A84" i="26"/>
  <c r="B85" i="26"/>
  <c r="C84" i="26"/>
  <c r="G84" i="26" s="1"/>
  <c r="G82" i="34" l="1"/>
  <c r="G82" i="27"/>
  <c r="G82" i="35"/>
  <c r="C83" i="35" s="1"/>
  <c r="F82" i="34"/>
  <c r="B84" i="34"/>
  <c r="E83" i="34"/>
  <c r="A83" i="34"/>
  <c r="D83" i="34"/>
  <c r="C83" i="34"/>
  <c r="E83" i="35"/>
  <c r="A83" i="35"/>
  <c r="D83" i="35"/>
  <c r="F83" i="35" s="1"/>
  <c r="B84" i="35"/>
  <c r="G79" i="32"/>
  <c r="C80" i="32" s="1"/>
  <c r="D82" i="33"/>
  <c r="C82" i="33"/>
  <c r="A82" i="33"/>
  <c r="B83" i="33"/>
  <c r="G82" i="33"/>
  <c r="F82" i="33"/>
  <c r="E82" i="33"/>
  <c r="E80" i="32"/>
  <c r="B81" i="32"/>
  <c r="D80" i="32"/>
  <c r="A80" i="32"/>
  <c r="F82" i="31"/>
  <c r="G82" i="31"/>
  <c r="B84" i="31"/>
  <c r="A83" i="31"/>
  <c r="E83" i="31"/>
  <c r="D83" i="31"/>
  <c r="F83" i="31" s="1"/>
  <c r="C83" i="31"/>
  <c r="C83" i="30"/>
  <c r="A83" i="30"/>
  <c r="B84" i="30"/>
  <c r="D83" i="30"/>
  <c r="E83" i="30"/>
  <c r="G82" i="29"/>
  <c r="C83" i="29" s="1"/>
  <c r="F82" i="29"/>
  <c r="E82" i="28"/>
  <c r="D82" i="28"/>
  <c r="C82" i="28"/>
  <c r="A82" i="28"/>
  <c r="F82" i="28"/>
  <c r="B83" i="28"/>
  <c r="G82" i="28"/>
  <c r="B84" i="29"/>
  <c r="F83" i="29"/>
  <c r="A83" i="29"/>
  <c r="F82" i="27"/>
  <c r="B86" i="26"/>
  <c r="E85" i="26"/>
  <c r="D85" i="26"/>
  <c r="F85" i="26" s="1"/>
  <c r="C85" i="26"/>
  <c r="G85" i="26" s="1"/>
  <c r="A85" i="26"/>
  <c r="B84" i="27"/>
  <c r="C83" i="27"/>
  <c r="D83" i="27"/>
  <c r="A83" i="27"/>
  <c r="E83" i="27"/>
  <c r="G83" i="30" l="1"/>
  <c r="F83" i="34"/>
  <c r="G83" i="31"/>
  <c r="C84" i="31" s="1"/>
  <c r="G83" i="34"/>
  <c r="C84" i="34" s="1"/>
  <c r="G83" i="35"/>
  <c r="E84" i="35"/>
  <c r="D84" i="35"/>
  <c r="F84" i="35" s="1"/>
  <c r="C84" i="35"/>
  <c r="A84" i="35"/>
  <c r="B85" i="35"/>
  <c r="A84" i="34"/>
  <c r="E84" i="34"/>
  <c r="D84" i="34"/>
  <c r="F84" i="34" s="1"/>
  <c r="B85" i="34"/>
  <c r="G80" i="32"/>
  <c r="F80" i="32"/>
  <c r="E81" i="32"/>
  <c r="D81" i="32"/>
  <c r="C81" i="32"/>
  <c r="A81" i="32"/>
  <c r="F81" i="32"/>
  <c r="B82" i="32"/>
  <c r="A83" i="33"/>
  <c r="B84" i="33"/>
  <c r="G83" i="33"/>
  <c r="F83" i="33"/>
  <c r="D83" i="33"/>
  <c r="E83" i="33"/>
  <c r="C83" i="33"/>
  <c r="B85" i="31"/>
  <c r="E84" i="31"/>
  <c r="A84" i="31"/>
  <c r="D84" i="31"/>
  <c r="F83" i="30"/>
  <c r="E84" i="30"/>
  <c r="G84" i="30" s="1"/>
  <c r="D84" i="30"/>
  <c r="C84" i="30"/>
  <c r="A84" i="30"/>
  <c r="B85" i="30"/>
  <c r="G83" i="29"/>
  <c r="B84" i="28"/>
  <c r="E83" i="28"/>
  <c r="D83" i="28"/>
  <c r="F83" i="28" s="1"/>
  <c r="C83" i="28"/>
  <c r="A83" i="28"/>
  <c r="B85" i="29"/>
  <c r="C84" i="29"/>
  <c r="A84" i="29"/>
  <c r="F83" i="27"/>
  <c r="G83" i="27"/>
  <c r="A84" i="27"/>
  <c r="D84" i="27"/>
  <c r="C84" i="27"/>
  <c r="B85" i="27"/>
  <c r="E84" i="27"/>
  <c r="C86" i="26"/>
  <c r="B87" i="26"/>
  <c r="D86" i="26"/>
  <c r="E86" i="26"/>
  <c r="A86" i="26"/>
  <c r="G84" i="34" l="1"/>
  <c r="G81" i="32"/>
  <c r="G84" i="35"/>
  <c r="C85" i="35" s="1"/>
  <c r="A85" i="35"/>
  <c r="B86" i="35"/>
  <c r="E85" i="35"/>
  <c r="D85" i="35"/>
  <c r="E85" i="34"/>
  <c r="D85" i="34"/>
  <c r="F85" i="34" s="1"/>
  <c r="C85" i="34"/>
  <c r="A85" i="34"/>
  <c r="B86" i="34"/>
  <c r="C82" i="32"/>
  <c r="A82" i="32"/>
  <c r="B83" i="32"/>
  <c r="D82" i="32"/>
  <c r="F82" i="32" s="1"/>
  <c r="E82" i="32"/>
  <c r="F84" i="33"/>
  <c r="A84" i="33"/>
  <c r="B85" i="33"/>
  <c r="G84" i="33"/>
  <c r="E84" i="33"/>
  <c r="C84" i="33"/>
  <c r="D84" i="33"/>
  <c r="F84" i="31"/>
  <c r="A85" i="31"/>
  <c r="B86" i="31"/>
  <c r="E85" i="31"/>
  <c r="D85" i="31"/>
  <c r="F85" i="31" s="1"/>
  <c r="G84" i="31"/>
  <c r="C85" i="31" s="1"/>
  <c r="G85" i="31" s="1"/>
  <c r="F84" i="30"/>
  <c r="A85" i="30"/>
  <c r="B86" i="30"/>
  <c r="C85" i="30"/>
  <c r="D85" i="30"/>
  <c r="E85" i="30"/>
  <c r="G84" i="29"/>
  <c r="G83" i="28"/>
  <c r="F84" i="29"/>
  <c r="C84" i="28"/>
  <c r="A84" i="28"/>
  <c r="B85" i="28"/>
  <c r="D84" i="28"/>
  <c r="E84" i="28"/>
  <c r="G84" i="28" s="1"/>
  <c r="B86" i="29"/>
  <c r="F85" i="29"/>
  <c r="C85" i="29"/>
  <c r="A85" i="29"/>
  <c r="F84" i="27"/>
  <c r="G84" i="27"/>
  <c r="C85" i="27" s="1"/>
  <c r="G86" i="26"/>
  <c r="C87" i="26" s="1"/>
  <c r="F86" i="26"/>
  <c r="E87" i="26"/>
  <c r="D87" i="26"/>
  <c r="A87" i="26"/>
  <c r="B88" i="26"/>
  <c r="B86" i="27"/>
  <c r="D85" i="27"/>
  <c r="E85" i="27"/>
  <c r="A85" i="27"/>
  <c r="G85" i="35" l="1"/>
  <c r="G85" i="34"/>
  <c r="C86" i="34" s="1"/>
  <c r="F85" i="35"/>
  <c r="E86" i="35"/>
  <c r="D86" i="35"/>
  <c r="F86" i="35" s="1"/>
  <c r="C86" i="35"/>
  <c r="A86" i="35"/>
  <c r="B87" i="35"/>
  <c r="G86" i="35"/>
  <c r="B87" i="34"/>
  <c r="E86" i="34"/>
  <c r="D86" i="34"/>
  <c r="F86" i="34" s="1"/>
  <c r="A86" i="34"/>
  <c r="G82" i="32"/>
  <c r="G85" i="33"/>
  <c r="F85" i="33"/>
  <c r="E85" i="33"/>
  <c r="D85" i="33"/>
  <c r="C85" i="33"/>
  <c r="A85" i="33"/>
  <c r="B86" i="33"/>
  <c r="E83" i="32"/>
  <c r="F83" i="32" s="1"/>
  <c r="C83" i="32"/>
  <c r="A83" i="32"/>
  <c r="B84" i="32"/>
  <c r="D83" i="32"/>
  <c r="B87" i="31"/>
  <c r="E86" i="31"/>
  <c r="D86" i="31"/>
  <c r="F86" i="31" s="1"/>
  <c r="C86" i="31"/>
  <c r="A86" i="31"/>
  <c r="F85" i="30"/>
  <c r="G85" i="30"/>
  <c r="C86" i="30" s="1"/>
  <c r="D86" i="30"/>
  <c r="A86" i="30"/>
  <c r="B87" i="30"/>
  <c r="E86" i="30"/>
  <c r="G85" i="29"/>
  <c r="C86" i="29" s="1"/>
  <c r="F85" i="27"/>
  <c r="F84" i="28"/>
  <c r="E85" i="28"/>
  <c r="D85" i="28"/>
  <c r="F85" i="28" s="1"/>
  <c r="C85" i="28"/>
  <c r="A85" i="28"/>
  <c r="B86" i="28"/>
  <c r="B87" i="29"/>
  <c r="F86" i="29"/>
  <c r="A86" i="29"/>
  <c r="G85" i="27"/>
  <c r="C86" i="27" s="1"/>
  <c r="F87" i="26"/>
  <c r="G87" i="26"/>
  <c r="C88" i="26" s="1"/>
  <c r="G88" i="26" s="1"/>
  <c r="A88" i="26"/>
  <c r="B89" i="26"/>
  <c r="D88" i="26"/>
  <c r="E88" i="26"/>
  <c r="B87" i="27"/>
  <c r="E86" i="27"/>
  <c r="A86" i="27"/>
  <c r="D86" i="27"/>
  <c r="F86" i="27" s="1"/>
  <c r="G86" i="34" l="1"/>
  <c r="E87" i="34"/>
  <c r="D87" i="34"/>
  <c r="C87" i="34"/>
  <c r="A87" i="34"/>
  <c r="B88" i="34"/>
  <c r="G87" i="34"/>
  <c r="F87" i="34"/>
  <c r="A87" i="35"/>
  <c r="B88" i="35"/>
  <c r="D87" i="35"/>
  <c r="E87" i="35"/>
  <c r="G87" i="35" s="1"/>
  <c r="C87" i="35"/>
  <c r="A84" i="32"/>
  <c r="D84" i="32"/>
  <c r="B85" i="32"/>
  <c r="E84" i="32"/>
  <c r="C84" i="32"/>
  <c r="G84" i="32" s="1"/>
  <c r="D86" i="33"/>
  <c r="A86" i="33"/>
  <c r="B87" i="33"/>
  <c r="G86" i="33"/>
  <c r="F86" i="33"/>
  <c r="E86" i="33"/>
  <c r="C86" i="33"/>
  <c r="G83" i="32"/>
  <c r="G86" i="31"/>
  <c r="E87" i="31"/>
  <c r="D87" i="31"/>
  <c r="F87" i="31" s="1"/>
  <c r="C87" i="31"/>
  <c r="G87" i="31" s="1"/>
  <c r="A87" i="31"/>
  <c r="B88" i="31"/>
  <c r="G86" i="30"/>
  <c r="C87" i="30" s="1"/>
  <c r="F86" i="30"/>
  <c r="B88" i="30"/>
  <c r="E87" i="30"/>
  <c r="D87" i="30"/>
  <c r="A87" i="30"/>
  <c r="G86" i="29"/>
  <c r="G85" i="28"/>
  <c r="A86" i="28"/>
  <c r="B87" i="28"/>
  <c r="E86" i="28"/>
  <c r="D86" i="28"/>
  <c r="C86" i="28"/>
  <c r="C87" i="29"/>
  <c r="A87" i="29"/>
  <c r="B88" i="29"/>
  <c r="G86" i="27"/>
  <c r="C87" i="27" s="1"/>
  <c r="F88" i="26"/>
  <c r="E89" i="26"/>
  <c r="C89" i="26"/>
  <c r="A89" i="26"/>
  <c r="B90" i="26"/>
  <c r="G89" i="26"/>
  <c r="D89" i="26"/>
  <c r="F89" i="26" s="1"/>
  <c r="E87" i="27"/>
  <c r="A87" i="27"/>
  <c r="B88" i="27"/>
  <c r="D87" i="27"/>
  <c r="G87" i="30" l="1"/>
  <c r="F87" i="30"/>
  <c r="F87" i="35"/>
  <c r="D88" i="35"/>
  <c r="C88" i="35"/>
  <c r="A88" i="35"/>
  <c r="B89" i="35"/>
  <c r="E88" i="35"/>
  <c r="G88" i="35" s="1"/>
  <c r="B89" i="34"/>
  <c r="C88" i="34"/>
  <c r="A88" i="34"/>
  <c r="E88" i="34"/>
  <c r="D88" i="34"/>
  <c r="F88" i="34" s="1"/>
  <c r="F84" i="32"/>
  <c r="D85" i="32"/>
  <c r="C85" i="32"/>
  <c r="A85" i="32"/>
  <c r="B86" i="32"/>
  <c r="E85" i="32"/>
  <c r="G85" i="32" s="1"/>
  <c r="B88" i="33"/>
  <c r="F87" i="33"/>
  <c r="E87" i="33"/>
  <c r="D87" i="33"/>
  <c r="C87" i="33"/>
  <c r="A87" i="33"/>
  <c r="G87" i="33"/>
  <c r="E88" i="31"/>
  <c r="D88" i="31"/>
  <c r="F88" i="31" s="1"/>
  <c r="C88" i="31"/>
  <c r="G88" i="31" s="1"/>
  <c r="A88" i="31"/>
  <c r="B89" i="31"/>
  <c r="D88" i="30"/>
  <c r="A88" i="30"/>
  <c r="B89" i="30"/>
  <c r="E88" i="30"/>
  <c r="G88" i="30" s="1"/>
  <c r="C88" i="30"/>
  <c r="G87" i="29"/>
  <c r="C88" i="29" s="1"/>
  <c r="G86" i="28"/>
  <c r="C87" i="28" s="1"/>
  <c r="G87" i="28" s="1"/>
  <c r="F87" i="29"/>
  <c r="F86" i="28"/>
  <c r="A88" i="29"/>
  <c r="B89" i="29"/>
  <c r="E87" i="28"/>
  <c r="D87" i="28"/>
  <c r="F87" i="28" s="1"/>
  <c r="A87" i="28"/>
  <c r="B88" i="28"/>
  <c r="G87" i="27"/>
  <c r="C88" i="27" s="1"/>
  <c r="G88" i="27" s="1"/>
  <c r="F87" i="27"/>
  <c r="E90" i="26"/>
  <c r="D90" i="26"/>
  <c r="F90" i="26" s="1"/>
  <c r="B91" i="26"/>
  <c r="C90" i="26"/>
  <c r="A90" i="26"/>
  <c r="E88" i="27"/>
  <c r="B89" i="27"/>
  <c r="D88" i="27"/>
  <c r="F88" i="27" s="1"/>
  <c r="A88" i="27"/>
  <c r="F88" i="35" l="1"/>
  <c r="G88" i="34"/>
  <c r="C89" i="34" s="1"/>
  <c r="A89" i="34"/>
  <c r="B90" i="34"/>
  <c r="E89" i="34"/>
  <c r="D89" i="34"/>
  <c r="F89" i="34" s="1"/>
  <c r="B90" i="35"/>
  <c r="E89" i="35"/>
  <c r="D89" i="35"/>
  <c r="C89" i="35"/>
  <c r="A89" i="35"/>
  <c r="F85" i="32"/>
  <c r="B87" i="32"/>
  <c r="E86" i="32"/>
  <c r="D86" i="32"/>
  <c r="C86" i="32"/>
  <c r="A86" i="32"/>
  <c r="B89" i="33"/>
  <c r="G88" i="33"/>
  <c r="E88" i="33"/>
  <c r="F88" i="33"/>
  <c r="D88" i="33"/>
  <c r="A88" i="33"/>
  <c r="C88" i="33"/>
  <c r="B90" i="31"/>
  <c r="D89" i="31"/>
  <c r="A89" i="31"/>
  <c r="E89" i="31"/>
  <c r="C89" i="31"/>
  <c r="G89" i="31" s="1"/>
  <c r="F88" i="30"/>
  <c r="B90" i="30"/>
  <c r="E89" i="30"/>
  <c r="G89" i="30" s="1"/>
  <c r="D89" i="30"/>
  <c r="C89" i="30"/>
  <c r="A89" i="30"/>
  <c r="F88" i="29"/>
  <c r="G88" i="29"/>
  <c r="C89" i="29" s="1"/>
  <c r="B90" i="29"/>
  <c r="F89" i="29"/>
  <c r="A89" i="29"/>
  <c r="B89" i="28"/>
  <c r="E88" i="28"/>
  <c r="D88" i="28"/>
  <c r="F88" i="28" s="1"/>
  <c r="A88" i="28"/>
  <c r="C88" i="28"/>
  <c r="G88" i="28" s="1"/>
  <c r="G90" i="26"/>
  <c r="D91" i="26"/>
  <c r="C91" i="26"/>
  <c r="A91" i="26"/>
  <c r="B92" i="26"/>
  <c r="E91" i="26"/>
  <c r="F91" i="26" s="1"/>
  <c r="E89" i="27"/>
  <c r="B90" i="27"/>
  <c r="D89" i="27"/>
  <c r="C89" i="27"/>
  <c r="A89" i="27"/>
  <c r="G89" i="27" l="1"/>
  <c r="F89" i="35"/>
  <c r="G89" i="34"/>
  <c r="C90" i="34" s="1"/>
  <c r="G89" i="35"/>
  <c r="D90" i="35"/>
  <c r="A90" i="35"/>
  <c r="B91" i="35"/>
  <c r="E90" i="35"/>
  <c r="F90" i="35" s="1"/>
  <c r="C90" i="35"/>
  <c r="G90" i="35" s="1"/>
  <c r="E90" i="34"/>
  <c r="D90" i="34"/>
  <c r="A90" i="34"/>
  <c r="B91" i="34"/>
  <c r="G86" i="32"/>
  <c r="C87" i="32" s="1"/>
  <c r="F86" i="32"/>
  <c r="G89" i="33"/>
  <c r="D89" i="33"/>
  <c r="C89" i="33"/>
  <c r="A89" i="33"/>
  <c r="E89" i="33"/>
  <c r="B90" i="33"/>
  <c r="F89" i="33"/>
  <c r="D87" i="32"/>
  <c r="A87" i="32"/>
  <c r="B88" i="32"/>
  <c r="E87" i="32"/>
  <c r="F89" i="31"/>
  <c r="D90" i="31"/>
  <c r="A90" i="31"/>
  <c r="E90" i="31"/>
  <c r="B91" i="31"/>
  <c r="C90" i="31"/>
  <c r="F89" i="30"/>
  <c r="B91" i="30"/>
  <c r="C90" i="30"/>
  <c r="D90" i="30"/>
  <c r="A90" i="30"/>
  <c r="E90" i="30"/>
  <c r="G89" i="29"/>
  <c r="C90" i="29" s="1"/>
  <c r="G90" i="29" s="1"/>
  <c r="B91" i="29"/>
  <c r="F90" i="29"/>
  <c r="A90" i="29"/>
  <c r="D89" i="28"/>
  <c r="C89" i="28"/>
  <c r="A89" i="28"/>
  <c r="B90" i="28"/>
  <c r="E89" i="28"/>
  <c r="F89" i="27"/>
  <c r="B91" i="27"/>
  <c r="D90" i="27"/>
  <c r="C90" i="27"/>
  <c r="A90" i="27"/>
  <c r="E90" i="27"/>
  <c r="B93" i="26"/>
  <c r="E92" i="26"/>
  <c r="D92" i="26"/>
  <c r="A92" i="26"/>
  <c r="G91" i="26"/>
  <c r="C92" i="26" s="1"/>
  <c r="F90" i="34" l="1"/>
  <c r="G90" i="31"/>
  <c r="G90" i="34"/>
  <c r="F87" i="32"/>
  <c r="G87" i="32"/>
  <c r="B92" i="35"/>
  <c r="E91" i="35"/>
  <c r="D91" i="35"/>
  <c r="C91" i="35"/>
  <c r="A91" i="35"/>
  <c r="A91" i="34"/>
  <c r="B92" i="34"/>
  <c r="E91" i="34"/>
  <c r="D91" i="34"/>
  <c r="C91" i="34"/>
  <c r="B89" i="32"/>
  <c r="D88" i="32"/>
  <c r="C88" i="32"/>
  <c r="E88" i="32"/>
  <c r="A88" i="32"/>
  <c r="B91" i="33"/>
  <c r="G90" i="33"/>
  <c r="F90" i="33"/>
  <c r="E90" i="33"/>
  <c r="C90" i="33"/>
  <c r="A90" i="33"/>
  <c r="D90" i="33"/>
  <c r="C91" i="31"/>
  <c r="B92" i="31"/>
  <c r="E91" i="31"/>
  <c r="G91" i="31" s="1"/>
  <c r="A91" i="31"/>
  <c r="D91" i="31"/>
  <c r="F91" i="31" s="1"/>
  <c r="F90" i="31"/>
  <c r="G90" i="30"/>
  <c r="C91" i="30" s="1"/>
  <c r="G91" i="30" s="1"/>
  <c r="F90" i="30"/>
  <c r="E91" i="30"/>
  <c r="D91" i="30"/>
  <c r="A91" i="30"/>
  <c r="B92" i="30"/>
  <c r="G89" i="28"/>
  <c r="C90" i="28" s="1"/>
  <c r="G90" i="28" s="1"/>
  <c r="F89" i="28"/>
  <c r="B92" i="29"/>
  <c r="F91" i="29"/>
  <c r="C91" i="29"/>
  <c r="G91" i="29" s="1"/>
  <c r="A91" i="29"/>
  <c r="B91" i="28"/>
  <c r="E90" i="28"/>
  <c r="D90" i="28"/>
  <c r="A90" i="28"/>
  <c r="F90" i="27"/>
  <c r="G90" i="27"/>
  <c r="C91" i="27" s="1"/>
  <c r="G92" i="26"/>
  <c r="F92" i="26"/>
  <c r="B92" i="27"/>
  <c r="D91" i="27"/>
  <c r="A91" i="27"/>
  <c r="E91" i="27"/>
  <c r="A93" i="26"/>
  <c r="B94" i="26"/>
  <c r="E93" i="26"/>
  <c r="C93" i="26"/>
  <c r="D93" i="26"/>
  <c r="F93" i="26" s="1"/>
  <c r="F91" i="30" l="1"/>
  <c r="F90" i="28"/>
  <c r="G91" i="34"/>
  <c r="F91" i="34"/>
  <c r="G91" i="35"/>
  <c r="C92" i="35" s="1"/>
  <c r="F91" i="35"/>
  <c r="E92" i="34"/>
  <c r="D92" i="34"/>
  <c r="F92" i="34" s="1"/>
  <c r="C92" i="34"/>
  <c r="B93" i="34"/>
  <c r="A92" i="34"/>
  <c r="B93" i="35"/>
  <c r="E92" i="35"/>
  <c r="D92" i="35"/>
  <c r="F92" i="35" s="1"/>
  <c r="A92" i="35"/>
  <c r="F88" i="32"/>
  <c r="G88" i="32"/>
  <c r="E91" i="33"/>
  <c r="A91" i="33"/>
  <c r="G91" i="33"/>
  <c r="C91" i="33"/>
  <c r="D91" i="33"/>
  <c r="B92" i="33"/>
  <c r="F91" i="33"/>
  <c r="B90" i="32"/>
  <c r="E89" i="32"/>
  <c r="F89" i="32" s="1"/>
  <c r="C89" i="32"/>
  <c r="D89" i="32"/>
  <c r="A89" i="32"/>
  <c r="E92" i="31"/>
  <c r="D92" i="31"/>
  <c r="C92" i="31"/>
  <c r="A92" i="31"/>
  <c r="B93" i="31"/>
  <c r="B93" i="30"/>
  <c r="E92" i="30"/>
  <c r="A92" i="30"/>
  <c r="D92" i="30"/>
  <c r="C92" i="30"/>
  <c r="F91" i="27"/>
  <c r="B93" i="29"/>
  <c r="F92" i="29"/>
  <c r="C92" i="29"/>
  <c r="A92" i="29"/>
  <c r="A91" i="28"/>
  <c r="B92" i="28"/>
  <c r="C91" i="28"/>
  <c r="E91" i="28"/>
  <c r="D91" i="28"/>
  <c r="G91" i="27"/>
  <c r="C92" i="27" s="1"/>
  <c r="G93" i="26"/>
  <c r="D94" i="26"/>
  <c r="C94" i="26"/>
  <c r="A94" i="26"/>
  <c r="E94" i="26"/>
  <c r="B95" i="26"/>
  <c r="B93" i="27"/>
  <c r="D92" i="27"/>
  <c r="E92" i="27"/>
  <c r="F92" i="27" s="1"/>
  <c r="A92" i="27"/>
  <c r="G92" i="35" l="1"/>
  <c r="G92" i="34"/>
  <c r="E93" i="35"/>
  <c r="D93" i="35"/>
  <c r="F93" i="35" s="1"/>
  <c r="C93" i="35"/>
  <c r="G93" i="35" s="1"/>
  <c r="A93" i="35"/>
  <c r="B94" i="35"/>
  <c r="B94" i="34"/>
  <c r="D93" i="34"/>
  <c r="C93" i="34"/>
  <c r="E93" i="34"/>
  <c r="A93" i="34"/>
  <c r="G89" i="32"/>
  <c r="C90" i="32" s="1"/>
  <c r="G92" i="33"/>
  <c r="F92" i="33"/>
  <c r="E92" i="33"/>
  <c r="D92" i="33"/>
  <c r="C92" i="33"/>
  <c r="A92" i="33"/>
  <c r="B93" i="33"/>
  <c r="E90" i="32"/>
  <c r="D90" i="32"/>
  <c r="F90" i="32" s="1"/>
  <c r="A90" i="32"/>
  <c r="B91" i="32"/>
  <c r="G92" i="31"/>
  <c r="C93" i="31" s="1"/>
  <c r="E93" i="31"/>
  <c r="D93" i="31"/>
  <c r="F93" i="31" s="1"/>
  <c r="B94" i="31"/>
  <c r="A93" i="31"/>
  <c r="F92" i="31"/>
  <c r="G92" i="30"/>
  <c r="F92" i="30"/>
  <c r="E93" i="30"/>
  <c r="C93" i="30"/>
  <c r="A93" i="30"/>
  <c r="B94" i="30"/>
  <c r="D93" i="30"/>
  <c r="F91" i="28"/>
  <c r="G92" i="29"/>
  <c r="G91" i="28"/>
  <c r="C93" i="29"/>
  <c r="A93" i="29"/>
  <c r="B94" i="29"/>
  <c r="F93" i="29"/>
  <c r="E92" i="28"/>
  <c r="D92" i="28"/>
  <c r="C92" i="28"/>
  <c r="A92" i="28"/>
  <c r="B93" i="28"/>
  <c r="G92" i="27"/>
  <c r="G94" i="26"/>
  <c r="F94" i="26"/>
  <c r="E93" i="27"/>
  <c r="C93" i="27"/>
  <c r="B94" i="27"/>
  <c r="D93" i="27"/>
  <c r="A93" i="27"/>
  <c r="B96" i="26"/>
  <c r="E95" i="26"/>
  <c r="C95" i="26"/>
  <c r="G95" i="26" s="1"/>
  <c r="A95" i="26"/>
  <c r="D95" i="26"/>
  <c r="F95" i="26" s="1"/>
  <c r="G93" i="31" l="1"/>
  <c r="G90" i="32"/>
  <c r="F93" i="34"/>
  <c r="G93" i="34"/>
  <c r="D94" i="34"/>
  <c r="C94" i="34"/>
  <c r="A94" i="34"/>
  <c r="B95" i="34"/>
  <c r="E94" i="34"/>
  <c r="G94" i="34" s="1"/>
  <c r="B95" i="35"/>
  <c r="E94" i="35"/>
  <c r="C94" i="35"/>
  <c r="A94" i="35"/>
  <c r="D94" i="35"/>
  <c r="B92" i="32"/>
  <c r="E91" i="32"/>
  <c r="C91" i="32"/>
  <c r="A91" i="32"/>
  <c r="D91" i="32"/>
  <c r="F91" i="32" s="1"/>
  <c r="C93" i="33"/>
  <c r="B94" i="33"/>
  <c r="F93" i="33"/>
  <c r="A93" i="33"/>
  <c r="E93" i="33"/>
  <c r="D93" i="33"/>
  <c r="G93" i="33"/>
  <c r="D94" i="31"/>
  <c r="C94" i="31"/>
  <c r="A94" i="31"/>
  <c r="E94" i="31"/>
  <c r="G94" i="31" s="1"/>
  <c r="B95" i="31"/>
  <c r="G93" i="30"/>
  <c r="F93" i="30"/>
  <c r="E94" i="30"/>
  <c r="D94" i="30"/>
  <c r="C94" i="30"/>
  <c r="B95" i="30"/>
  <c r="A94" i="30"/>
  <c r="F92" i="28"/>
  <c r="F93" i="27"/>
  <c r="G92" i="28"/>
  <c r="C93" i="28" s="1"/>
  <c r="G93" i="29"/>
  <c r="A94" i="29"/>
  <c r="B95" i="29"/>
  <c r="C94" i="29"/>
  <c r="B94" i="28"/>
  <c r="E93" i="28"/>
  <c r="A93" i="28"/>
  <c r="D93" i="28"/>
  <c r="G93" i="27"/>
  <c r="E94" i="27"/>
  <c r="B95" i="27"/>
  <c r="D94" i="27"/>
  <c r="F94" i="27" s="1"/>
  <c r="C94" i="27"/>
  <c r="A94" i="27"/>
  <c r="E96" i="26"/>
  <c r="F96" i="26" s="1"/>
  <c r="D96" i="26"/>
  <c r="A96" i="26"/>
  <c r="B97" i="26"/>
  <c r="C96" i="26"/>
  <c r="G94" i="35" l="1"/>
  <c r="F94" i="35"/>
  <c r="F94" i="34"/>
  <c r="B96" i="34"/>
  <c r="E95" i="34"/>
  <c r="A95" i="34"/>
  <c r="C95" i="34"/>
  <c r="D95" i="34"/>
  <c r="F95" i="34" s="1"/>
  <c r="E95" i="35"/>
  <c r="C95" i="35"/>
  <c r="A95" i="35"/>
  <c r="B96" i="35"/>
  <c r="D95" i="35"/>
  <c r="G91" i="32"/>
  <c r="E94" i="33"/>
  <c r="D94" i="33"/>
  <c r="C94" i="33"/>
  <c r="A94" i="33"/>
  <c r="B95" i="33"/>
  <c r="G94" i="33"/>
  <c r="F94" i="33"/>
  <c r="E92" i="32"/>
  <c r="G92" i="32" s="1"/>
  <c r="C92" i="32"/>
  <c r="A92" i="32"/>
  <c r="B93" i="32"/>
  <c r="D92" i="32"/>
  <c r="D95" i="31"/>
  <c r="C95" i="31"/>
  <c r="E95" i="31"/>
  <c r="A95" i="31"/>
  <c r="B96" i="31"/>
  <c r="F94" i="31"/>
  <c r="F94" i="30"/>
  <c r="G94" i="30"/>
  <c r="C95" i="30"/>
  <c r="A95" i="30"/>
  <c r="B96" i="30"/>
  <c r="D95" i="30"/>
  <c r="E95" i="30"/>
  <c r="G94" i="29"/>
  <c r="G93" i="28"/>
  <c r="C94" i="28" s="1"/>
  <c r="F93" i="28"/>
  <c r="F94" i="29"/>
  <c r="G94" i="27"/>
  <c r="B96" i="29"/>
  <c r="F95" i="29"/>
  <c r="C95" i="29"/>
  <c r="G95" i="29" s="1"/>
  <c r="A95" i="29"/>
  <c r="E94" i="28"/>
  <c r="D94" i="28"/>
  <c r="F94" i="28" s="1"/>
  <c r="A94" i="28"/>
  <c r="B95" i="28"/>
  <c r="G96" i="26"/>
  <c r="E95" i="27"/>
  <c r="B96" i="27"/>
  <c r="D95" i="27"/>
  <c r="F95" i="27" s="1"/>
  <c r="C95" i="27"/>
  <c r="A95" i="27"/>
  <c r="B98" i="26"/>
  <c r="E97" i="26"/>
  <c r="D97" i="26"/>
  <c r="F97" i="26" s="1"/>
  <c r="C97" i="26"/>
  <c r="G97" i="26" s="1"/>
  <c r="A97" i="26"/>
  <c r="G95" i="35" l="1"/>
  <c r="F95" i="35"/>
  <c r="G95" i="34"/>
  <c r="C96" i="34" s="1"/>
  <c r="E96" i="35"/>
  <c r="D96" i="35"/>
  <c r="C96" i="35"/>
  <c r="A96" i="35"/>
  <c r="B97" i="35"/>
  <c r="A96" i="34"/>
  <c r="E96" i="34"/>
  <c r="B97" i="34"/>
  <c r="D96" i="34"/>
  <c r="F92" i="32"/>
  <c r="A95" i="33"/>
  <c r="B96" i="33"/>
  <c r="G95" i="33"/>
  <c r="F95" i="33"/>
  <c r="D95" i="33"/>
  <c r="E95" i="33"/>
  <c r="C95" i="33"/>
  <c r="E93" i="32"/>
  <c r="D93" i="32"/>
  <c r="F93" i="32" s="1"/>
  <c r="C93" i="32"/>
  <c r="A93" i="32"/>
  <c r="B94" i="32"/>
  <c r="A96" i="31"/>
  <c r="E96" i="31"/>
  <c r="B97" i="31"/>
  <c r="D96" i="31"/>
  <c r="G95" i="31"/>
  <c r="C96" i="31" s="1"/>
  <c r="G96" i="31" s="1"/>
  <c r="F95" i="31"/>
  <c r="F95" i="30"/>
  <c r="G95" i="30"/>
  <c r="E96" i="30"/>
  <c r="D96" i="30"/>
  <c r="F96" i="30" s="1"/>
  <c r="C96" i="30"/>
  <c r="G96" i="30" s="1"/>
  <c r="A96" i="30"/>
  <c r="B97" i="30"/>
  <c r="G94" i="28"/>
  <c r="G95" i="27"/>
  <c r="B96" i="28"/>
  <c r="E95" i="28"/>
  <c r="D95" i="28"/>
  <c r="F95" i="28" s="1"/>
  <c r="C95" i="28"/>
  <c r="G95" i="28" s="1"/>
  <c r="A95" i="28"/>
  <c r="B97" i="29"/>
  <c r="C96" i="29"/>
  <c r="A96" i="29"/>
  <c r="C98" i="26"/>
  <c r="B99" i="26"/>
  <c r="D98" i="26"/>
  <c r="E98" i="26"/>
  <c r="G98" i="26" s="1"/>
  <c r="A98" i="26"/>
  <c r="E96" i="27"/>
  <c r="B97" i="27"/>
  <c r="D96" i="27"/>
  <c r="F96" i="27" s="1"/>
  <c r="C96" i="27"/>
  <c r="A96" i="27"/>
  <c r="F96" i="35" l="1"/>
  <c r="G96" i="35"/>
  <c r="F96" i="34"/>
  <c r="G96" i="34"/>
  <c r="C97" i="34" s="1"/>
  <c r="E97" i="34"/>
  <c r="D97" i="34"/>
  <c r="B98" i="34"/>
  <c r="A97" i="34"/>
  <c r="C97" i="35"/>
  <c r="A97" i="35"/>
  <c r="B98" i="35"/>
  <c r="E97" i="35"/>
  <c r="D97" i="35"/>
  <c r="G93" i="32"/>
  <c r="F96" i="33"/>
  <c r="C96" i="33"/>
  <c r="A96" i="33"/>
  <c r="B97" i="33"/>
  <c r="G96" i="33"/>
  <c r="D96" i="33"/>
  <c r="E96" i="33"/>
  <c r="C94" i="32"/>
  <c r="A94" i="32"/>
  <c r="B95" i="32"/>
  <c r="D94" i="32"/>
  <c r="E94" i="32"/>
  <c r="C97" i="31"/>
  <c r="A97" i="31"/>
  <c r="E97" i="31"/>
  <c r="B98" i="31"/>
  <c r="D97" i="31"/>
  <c r="F97" i="31" s="1"/>
  <c r="F96" i="31"/>
  <c r="A97" i="30"/>
  <c r="B98" i="30"/>
  <c r="E97" i="30"/>
  <c r="D97" i="30"/>
  <c r="C97" i="30"/>
  <c r="G96" i="29"/>
  <c r="F96" i="29"/>
  <c r="B98" i="29"/>
  <c r="F97" i="29"/>
  <c r="C97" i="29"/>
  <c r="A97" i="29"/>
  <c r="C96" i="28"/>
  <c r="A96" i="28"/>
  <c r="B97" i="28"/>
  <c r="D96" i="28"/>
  <c r="E96" i="28"/>
  <c r="G96" i="28" s="1"/>
  <c r="G96" i="27"/>
  <c r="F98" i="26"/>
  <c r="B98" i="27"/>
  <c r="D97" i="27"/>
  <c r="C97" i="27"/>
  <c r="A97" i="27"/>
  <c r="E97" i="27"/>
  <c r="E99" i="26"/>
  <c r="D99" i="26"/>
  <c r="C99" i="26"/>
  <c r="A99" i="26"/>
  <c r="B100" i="26"/>
  <c r="G97" i="34" l="1"/>
  <c r="F94" i="32"/>
  <c r="F97" i="34"/>
  <c r="F97" i="35"/>
  <c r="G97" i="35"/>
  <c r="E98" i="35"/>
  <c r="D98" i="35"/>
  <c r="F98" i="35" s="1"/>
  <c r="C98" i="35"/>
  <c r="A98" i="35"/>
  <c r="G98" i="35"/>
  <c r="B99" i="35"/>
  <c r="B99" i="34"/>
  <c r="E98" i="34"/>
  <c r="D98" i="34"/>
  <c r="C98" i="34"/>
  <c r="A98" i="34"/>
  <c r="G94" i="32"/>
  <c r="C95" i="32" s="1"/>
  <c r="G97" i="33"/>
  <c r="F97" i="33"/>
  <c r="E97" i="33"/>
  <c r="D97" i="33"/>
  <c r="A97" i="33"/>
  <c r="B98" i="33"/>
  <c r="C97" i="33"/>
  <c r="E95" i="32"/>
  <c r="F95" i="32" s="1"/>
  <c r="A95" i="32"/>
  <c r="B96" i="32"/>
  <c r="D95" i="32"/>
  <c r="B99" i="31"/>
  <c r="A98" i="31"/>
  <c r="E98" i="31"/>
  <c r="D98" i="31"/>
  <c r="F98" i="31" s="1"/>
  <c r="G97" i="31"/>
  <c r="C98" i="31" s="1"/>
  <c r="G97" i="30"/>
  <c r="C98" i="30" s="1"/>
  <c r="F97" i="30"/>
  <c r="D98" i="30"/>
  <c r="A98" i="30"/>
  <c r="B99" i="30"/>
  <c r="E98" i="30"/>
  <c r="G97" i="29"/>
  <c r="F97" i="27"/>
  <c r="F96" i="28"/>
  <c r="B99" i="29"/>
  <c r="F98" i="29"/>
  <c r="C98" i="29"/>
  <c r="G98" i="29" s="1"/>
  <c r="A98" i="29"/>
  <c r="E97" i="28"/>
  <c r="D97" i="28"/>
  <c r="C97" i="28"/>
  <c r="A97" i="28"/>
  <c r="B98" i="28"/>
  <c r="F99" i="26"/>
  <c r="G99" i="26"/>
  <c r="G97" i="27"/>
  <c r="C98" i="27" s="1"/>
  <c r="G98" i="27" s="1"/>
  <c r="A100" i="26"/>
  <c r="B101" i="26"/>
  <c r="G100" i="26"/>
  <c r="D100" i="26"/>
  <c r="F100" i="26" s="1"/>
  <c r="E100" i="26"/>
  <c r="C100" i="26"/>
  <c r="A98" i="27"/>
  <c r="E98" i="27"/>
  <c r="B99" i="27"/>
  <c r="D98" i="27"/>
  <c r="F98" i="27" s="1"/>
  <c r="F98" i="34" l="1"/>
  <c r="G98" i="34"/>
  <c r="A99" i="35"/>
  <c r="B100" i="35"/>
  <c r="D99" i="35"/>
  <c r="E99" i="35"/>
  <c r="C99" i="35"/>
  <c r="E99" i="34"/>
  <c r="D99" i="34"/>
  <c r="F99" i="34" s="1"/>
  <c r="C99" i="34"/>
  <c r="A99" i="34"/>
  <c r="B100" i="34"/>
  <c r="G95" i="32"/>
  <c r="C96" i="32" s="1"/>
  <c r="G96" i="32" s="1"/>
  <c r="D98" i="33"/>
  <c r="A98" i="33"/>
  <c r="B99" i="33"/>
  <c r="G98" i="33"/>
  <c r="E98" i="33"/>
  <c r="C98" i="33"/>
  <c r="F98" i="33"/>
  <c r="A96" i="32"/>
  <c r="D96" i="32"/>
  <c r="F96" i="32" s="1"/>
  <c r="B97" i="32"/>
  <c r="E96" i="32"/>
  <c r="G98" i="31"/>
  <c r="B100" i="31"/>
  <c r="D99" i="31"/>
  <c r="E99" i="31"/>
  <c r="A99" i="31"/>
  <c r="C99" i="31"/>
  <c r="G99" i="31" s="1"/>
  <c r="G98" i="30"/>
  <c r="F98" i="30"/>
  <c r="B100" i="30"/>
  <c r="E99" i="30"/>
  <c r="G99" i="30" s="1"/>
  <c r="D99" i="30"/>
  <c r="F99" i="30" s="1"/>
  <c r="C99" i="30"/>
  <c r="A99" i="30"/>
  <c r="F97" i="28"/>
  <c r="G97" i="28"/>
  <c r="C99" i="29"/>
  <c r="A99" i="29"/>
  <c r="B100" i="29"/>
  <c r="G99" i="29"/>
  <c r="A98" i="28"/>
  <c r="B99" i="28"/>
  <c r="E98" i="28"/>
  <c r="D98" i="28"/>
  <c r="F98" i="28" s="1"/>
  <c r="C98" i="28"/>
  <c r="E101" i="26"/>
  <c r="C101" i="26"/>
  <c r="A101" i="26"/>
  <c r="B102" i="26"/>
  <c r="D101" i="26"/>
  <c r="E99" i="27"/>
  <c r="C99" i="27"/>
  <c r="D99" i="27"/>
  <c r="A99" i="27"/>
  <c r="B100" i="27"/>
  <c r="F99" i="31" l="1"/>
  <c r="G99" i="35"/>
  <c r="F99" i="35"/>
  <c r="G99" i="34"/>
  <c r="D100" i="35"/>
  <c r="C100" i="35"/>
  <c r="A100" i="35"/>
  <c r="B101" i="35"/>
  <c r="E100" i="35"/>
  <c r="G100" i="35" s="1"/>
  <c r="B101" i="34"/>
  <c r="C100" i="34"/>
  <c r="A100" i="34"/>
  <c r="D100" i="34"/>
  <c r="E100" i="34"/>
  <c r="D97" i="32"/>
  <c r="C97" i="32"/>
  <c r="A97" i="32"/>
  <c r="B98" i="32"/>
  <c r="E97" i="32"/>
  <c r="B100" i="33"/>
  <c r="F99" i="33"/>
  <c r="E99" i="33"/>
  <c r="D99" i="33"/>
  <c r="C99" i="33"/>
  <c r="A99" i="33"/>
  <c r="G99" i="33"/>
  <c r="C100" i="31"/>
  <c r="D100" i="31"/>
  <c r="E100" i="31"/>
  <c r="A100" i="31"/>
  <c r="B101" i="31"/>
  <c r="D100" i="30"/>
  <c r="A100" i="30"/>
  <c r="B101" i="30"/>
  <c r="E100" i="30"/>
  <c r="F100" i="30" s="1"/>
  <c r="C100" i="30"/>
  <c r="G98" i="28"/>
  <c r="F99" i="29"/>
  <c r="E99" i="28"/>
  <c r="D99" i="28"/>
  <c r="F99" i="28" s="1"/>
  <c r="C99" i="28"/>
  <c r="G99" i="28" s="1"/>
  <c r="A99" i="28"/>
  <c r="B100" i="28"/>
  <c r="A100" i="29"/>
  <c r="B101" i="29"/>
  <c r="C100" i="29"/>
  <c r="G99" i="27"/>
  <c r="C100" i="27" s="1"/>
  <c r="G100" i="27" s="1"/>
  <c r="F99" i="27"/>
  <c r="G101" i="26"/>
  <c r="C102" i="26" s="1"/>
  <c r="F101" i="26"/>
  <c r="E100" i="27"/>
  <c r="B101" i="27"/>
  <c r="D100" i="27"/>
  <c r="F100" i="27" s="1"/>
  <c r="A100" i="27"/>
  <c r="E102" i="26"/>
  <c r="D102" i="26"/>
  <c r="F102" i="26" s="1"/>
  <c r="B103" i="26"/>
  <c r="A102" i="26"/>
  <c r="F100" i="35" l="1"/>
  <c r="F100" i="34"/>
  <c r="G100" i="34"/>
  <c r="C101" i="34" s="1"/>
  <c r="A101" i="34"/>
  <c r="D101" i="34"/>
  <c r="B102" i="34"/>
  <c r="E101" i="34"/>
  <c r="B102" i="35"/>
  <c r="E101" i="35"/>
  <c r="G101" i="35" s="1"/>
  <c r="D101" i="35"/>
  <c r="C101" i="35"/>
  <c r="A101" i="35"/>
  <c r="G97" i="32"/>
  <c r="F97" i="32"/>
  <c r="B101" i="33"/>
  <c r="G100" i="33"/>
  <c r="E100" i="33"/>
  <c r="F100" i="33"/>
  <c r="C100" i="33"/>
  <c r="D100" i="33"/>
  <c r="A100" i="33"/>
  <c r="B99" i="32"/>
  <c r="E98" i="32"/>
  <c r="G98" i="32" s="1"/>
  <c r="D98" i="32"/>
  <c r="C98" i="32"/>
  <c r="A98" i="32"/>
  <c r="A101" i="31"/>
  <c r="B102" i="31"/>
  <c r="E101" i="31"/>
  <c r="D101" i="31"/>
  <c r="F101" i="31" s="1"/>
  <c r="F100" i="31"/>
  <c r="G100" i="31"/>
  <c r="C101" i="31" s="1"/>
  <c r="G101" i="31" s="1"/>
  <c r="G100" i="30"/>
  <c r="C101" i="30" s="1"/>
  <c r="G101" i="30" s="1"/>
  <c r="B102" i="30"/>
  <c r="E101" i="30"/>
  <c r="D101" i="30"/>
  <c r="F101" i="30" s="1"/>
  <c r="A101" i="30"/>
  <c r="F100" i="29"/>
  <c r="G100" i="29"/>
  <c r="B102" i="29"/>
  <c r="F101" i="29"/>
  <c r="C101" i="29"/>
  <c r="A101" i="29"/>
  <c r="B101" i="28"/>
  <c r="E100" i="28"/>
  <c r="D100" i="28"/>
  <c r="F100" i="28" s="1"/>
  <c r="C100" i="28"/>
  <c r="G100" i="28" s="1"/>
  <c r="A100" i="28"/>
  <c r="G102" i="26"/>
  <c r="E101" i="27"/>
  <c r="B102" i="27"/>
  <c r="D101" i="27"/>
  <c r="F101" i="27" s="1"/>
  <c r="C101" i="27"/>
  <c r="G101" i="27" s="1"/>
  <c r="A101" i="27"/>
  <c r="D103" i="26"/>
  <c r="C103" i="26"/>
  <c r="A103" i="26"/>
  <c r="B104" i="26"/>
  <c r="E103" i="26"/>
  <c r="G103" i="26" s="1"/>
  <c r="G101" i="34" l="1"/>
  <c r="F98" i="32"/>
  <c r="F101" i="35"/>
  <c r="F101" i="34"/>
  <c r="D102" i="35"/>
  <c r="A102" i="35"/>
  <c r="B103" i="35"/>
  <c r="E102" i="35"/>
  <c r="F102" i="35" s="1"/>
  <c r="C102" i="35"/>
  <c r="E102" i="34"/>
  <c r="D102" i="34"/>
  <c r="A102" i="34"/>
  <c r="B103" i="34"/>
  <c r="C102" i="34"/>
  <c r="D99" i="32"/>
  <c r="A99" i="32"/>
  <c r="B100" i="32"/>
  <c r="E99" i="32"/>
  <c r="F99" i="32" s="1"/>
  <c r="C99" i="32"/>
  <c r="G101" i="33"/>
  <c r="D101" i="33"/>
  <c r="C101" i="33"/>
  <c r="A101" i="33"/>
  <c r="E101" i="33"/>
  <c r="B102" i="33"/>
  <c r="F101" i="33"/>
  <c r="C102" i="31"/>
  <c r="B103" i="31"/>
  <c r="A102" i="31"/>
  <c r="D102" i="31"/>
  <c r="E102" i="31"/>
  <c r="B103" i="30"/>
  <c r="C102" i="30"/>
  <c r="E102" i="30"/>
  <c r="D102" i="30"/>
  <c r="A102" i="30"/>
  <c r="G101" i="29"/>
  <c r="C102" i="29" s="1"/>
  <c r="G102" i="29" s="1"/>
  <c r="B103" i="29"/>
  <c r="F102" i="29"/>
  <c r="A102" i="29"/>
  <c r="D101" i="28"/>
  <c r="C101" i="28"/>
  <c r="A101" i="28"/>
  <c r="B102" i="28"/>
  <c r="E101" i="28"/>
  <c r="G101" i="28" s="1"/>
  <c r="F103" i="26"/>
  <c r="B105" i="26"/>
  <c r="E104" i="26"/>
  <c r="D104" i="26"/>
  <c r="F104" i="26" s="1"/>
  <c r="C104" i="26"/>
  <c r="G104" i="26"/>
  <c r="A104" i="26"/>
  <c r="E102" i="27"/>
  <c r="B103" i="27"/>
  <c r="D102" i="27"/>
  <c r="C102" i="27"/>
  <c r="A102" i="27"/>
  <c r="G102" i="35" l="1"/>
  <c r="F102" i="34"/>
  <c r="G102" i="34"/>
  <c r="C103" i="34" s="1"/>
  <c r="B104" i="35"/>
  <c r="E103" i="35"/>
  <c r="D103" i="35"/>
  <c r="F103" i="35" s="1"/>
  <c r="C103" i="35"/>
  <c r="G103" i="35" s="1"/>
  <c r="A103" i="35"/>
  <c r="A103" i="34"/>
  <c r="B104" i="34"/>
  <c r="E103" i="34"/>
  <c r="D103" i="34"/>
  <c r="G99" i="32"/>
  <c r="C100" i="32" s="1"/>
  <c r="B101" i="32"/>
  <c r="D100" i="32"/>
  <c r="E100" i="32"/>
  <c r="A100" i="32"/>
  <c r="B103" i="33"/>
  <c r="G102" i="33"/>
  <c r="F102" i="33"/>
  <c r="E102" i="33"/>
  <c r="C102" i="33"/>
  <c r="D102" i="33"/>
  <c r="A102" i="33"/>
  <c r="F102" i="31"/>
  <c r="E103" i="31"/>
  <c r="D103" i="31"/>
  <c r="A103" i="31"/>
  <c r="B104" i="31"/>
  <c r="G102" i="31"/>
  <c r="C103" i="31" s="1"/>
  <c r="G103" i="31" s="1"/>
  <c r="G102" i="30"/>
  <c r="F102" i="30"/>
  <c r="E103" i="30"/>
  <c r="D103" i="30"/>
  <c r="F103" i="30" s="1"/>
  <c r="C103" i="30"/>
  <c r="A103" i="30"/>
  <c r="B104" i="30"/>
  <c r="F101" i="28"/>
  <c r="F102" i="27"/>
  <c r="G102" i="27"/>
  <c r="B104" i="29"/>
  <c r="F103" i="29"/>
  <c r="C103" i="29"/>
  <c r="A103" i="29"/>
  <c r="B103" i="28"/>
  <c r="E102" i="28"/>
  <c r="D102" i="28"/>
  <c r="F102" i="28" s="1"/>
  <c r="C102" i="28"/>
  <c r="G102" i="28" s="1"/>
  <c r="A102" i="28"/>
  <c r="B104" i="27"/>
  <c r="D103" i="27"/>
  <c r="C103" i="27"/>
  <c r="A103" i="27"/>
  <c r="E103" i="27"/>
  <c r="A105" i="26"/>
  <c r="B106" i="26"/>
  <c r="E105" i="26"/>
  <c r="C105" i="26"/>
  <c r="D105" i="26"/>
  <c r="F105" i="26" s="1"/>
  <c r="F103" i="34" l="1"/>
  <c r="G103" i="34"/>
  <c r="E104" i="34"/>
  <c r="D104" i="34"/>
  <c r="F104" i="34" s="1"/>
  <c r="C104" i="34"/>
  <c r="B105" i="34"/>
  <c r="A104" i="34"/>
  <c r="B105" i="35"/>
  <c r="E104" i="35"/>
  <c r="A104" i="35"/>
  <c r="C104" i="35"/>
  <c r="D104" i="35"/>
  <c r="F104" i="35" s="1"/>
  <c r="F100" i="32"/>
  <c r="G100" i="32"/>
  <c r="E103" i="33"/>
  <c r="A103" i="33"/>
  <c r="B104" i="33"/>
  <c r="D103" i="33"/>
  <c r="F103" i="33"/>
  <c r="G103" i="33"/>
  <c r="C103" i="33"/>
  <c r="B102" i="32"/>
  <c r="E101" i="32"/>
  <c r="C101" i="32"/>
  <c r="D101" i="32"/>
  <c r="A101" i="32"/>
  <c r="A104" i="31"/>
  <c r="E104" i="31"/>
  <c r="B105" i="31"/>
  <c r="D104" i="31"/>
  <c r="F104" i="31" s="1"/>
  <c r="C104" i="31"/>
  <c r="G104" i="31" s="1"/>
  <c r="F103" i="31"/>
  <c r="G103" i="30"/>
  <c r="C104" i="30" s="1"/>
  <c r="B105" i="30"/>
  <c r="E104" i="30"/>
  <c r="A104" i="30"/>
  <c r="D104" i="30"/>
  <c r="G103" i="29"/>
  <c r="G103" i="27"/>
  <c r="F103" i="27"/>
  <c r="B105" i="29"/>
  <c r="C104" i="29"/>
  <c r="A104" i="29"/>
  <c r="A103" i="28"/>
  <c r="B104" i="28"/>
  <c r="C103" i="28"/>
  <c r="E103" i="28"/>
  <c r="D103" i="28"/>
  <c r="G105" i="26"/>
  <c r="A104" i="27"/>
  <c r="E104" i="27"/>
  <c r="B105" i="27"/>
  <c r="D104" i="27"/>
  <c r="F104" i="27" s="1"/>
  <c r="C104" i="27"/>
  <c r="D106" i="26"/>
  <c r="F106" i="26" s="1"/>
  <c r="C106" i="26"/>
  <c r="A106" i="26"/>
  <c r="B107" i="26"/>
  <c r="E106" i="26"/>
  <c r="G104" i="34" l="1"/>
  <c r="F101" i="32"/>
  <c r="G104" i="35"/>
  <c r="E105" i="35"/>
  <c r="D105" i="35"/>
  <c r="C105" i="35"/>
  <c r="G105" i="35" s="1"/>
  <c r="A105" i="35"/>
  <c r="B106" i="35"/>
  <c r="F105" i="35"/>
  <c r="B106" i="34"/>
  <c r="D105" i="34"/>
  <c r="C105" i="34"/>
  <c r="E105" i="34"/>
  <c r="A105" i="34"/>
  <c r="G101" i="32"/>
  <c r="C102" i="32" s="1"/>
  <c r="G104" i="33"/>
  <c r="F104" i="33"/>
  <c r="E104" i="33"/>
  <c r="D104" i="33"/>
  <c r="C104" i="33"/>
  <c r="A104" i="33"/>
  <c r="B105" i="33"/>
  <c r="E102" i="32"/>
  <c r="D102" i="32"/>
  <c r="F102" i="32" s="1"/>
  <c r="A102" i="32"/>
  <c r="B103" i="32"/>
  <c r="D105" i="31"/>
  <c r="C105" i="31"/>
  <c r="A105" i="31"/>
  <c r="E105" i="31"/>
  <c r="B106" i="31"/>
  <c r="G104" i="30"/>
  <c r="F104" i="30"/>
  <c r="E105" i="30"/>
  <c r="C105" i="30"/>
  <c r="G105" i="30" s="1"/>
  <c r="A105" i="30"/>
  <c r="D105" i="30"/>
  <c r="B106" i="30"/>
  <c r="F103" i="28"/>
  <c r="G104" i="27"/>
  <c r="G104" i="29"/>
  <c r="C105" i="29" s="1"/>
  <c r="F104" i="29"/>
  <c r="G103" i="28"/>
  <c r="C104" i="28" s="1"/>
  <c r="E104" i="28"/>
  <c r="D104" i="28"/>
  <c r="A104" i="28"/>
  <c r="B105" i="28"/>
  <c r="A105" i="29"/>
  <c r="B106" i="29"/>
  <c r="G106" i="26"/>
  <c r="E105" i="27"/>
  <c r="C105" i="27"/>
  <c r="A105" i="27"/>
  <c r="D105" i="27"/>
  <c r="B106" i="27"/>
  <c r="B108" i="26"/>
  <c r="E107" i="26"/>
  <c r="C107" i="26"/>
  <c r="A107" i="26"/>
  <c r="D107" i="26"/>
  <c r="F105" i="30" l="1"/>
  <c r="G105" i="34"/>
  <c r="C106" i="34" s="1"/>
  <c r="F105" i="34"/>
  <c r="D106" i="34"/>
  <c r="A106" i="34"/>
  <c r="B107" i="34"/>
  <c r="E106" i="34"/>
  <c r="F106" i="34" s="1"/>
  <c r="B107" i="35"/>
  <c r="E106" i="35"/>
  <c r="C106" i="35"/>
  <c r="D106" i="35"/>
  <c r="A106" i="35"/>
  <c r="G102" i="32"/>
  <c r="C105" i="33"/>
  <c r="B106" i="33"/>
  <c r="F105" i="33"/>
  <c r="D105" i="33"/>
  <c r="G105" i="33"/>
  <c r="E105" i="33"/>
  <c r="A105" i="33"/>
  <c r="B104" i="32"/>
  <c r="E103" i="32"/>
  <c r="C103" i="32"/>
  <c r="A103" i="32"/>
  <c r="D103" i="32"/>
  <c r="E106" i="31"/>
  <c r="A106" i="31"/>
  <c r="B107" i="31"/>
  <c r="D106" i="31"/>
  <c r="F106" i="31" s="1"/>
  <c r="G105" i="31"/>
  <c r="C106" i="31" s="1"/>
  <c r="F105" i="31"/>
  <c r="E106" i="30"/>
  <c r="D106" i="30"/>
  <c r="F106" i="30" s="1"/>
  <c r="C106" i="30"/>
  <c r="A106" i="30"/>
  <c r="B107" i="30"/>
  <c r="F105" i="29"/>
  <c r="G104" i="28"/>
  <c r="G105" i="29"/>
  <c r="C106" i="29" s="1"/>
  <c r="F105" i="27"/>
  <c r="F104" i="28"/>
  <c r="B106" i="28"/>
  <c r="E105" i="28"/>
  <c r="A105" i="28"/>
  <c r="D105" i="28"/>
  <c r="F105" i="28" s="1"/>
  <c r="C105" i="28"/>
  <c r="G105" i="28" s="1"/>
  <c r="A106" i="29"/>
  <c r="B107" i="29"/>
  <c r="G105" i="27"/>
  <c r="C106" i="27" s="1"/>
  <c r="G106" i="27" s="1"/>
  <c r="G107" i="26"/>
  <c r="F107" i="26"/>
  <c r="E108" i="26"/>
  <c r="D108" i="26"/>
  <c r="F108" i="26" s="1"/>
  <c r="A108" i="26"/>
  <c r="C108" i="26"/>
  <c r="B109" i="26"/>
  <c r="G108" i="26"/>
  <c r="E106" i="27"/>
  <c r="B107" i="27"/>
  <c r="D106" i="27"/>
  <c r="F106" i="27" s="1"/>
  <c r="A106" i="27"/>
  <c r="F106" i="35" l="1"/>
  <c r="G106" i="35"/>
  <c r="G106" i="34"/>
  <c r="C107" i="34" s="1"/>
  <c r="E107" i="35"/>
  <c r="C107" i="35"/>
  <c r="A107" i="35"/>
  <c r="B108" i="35"/>
  <c r="D107" i="35"/>
  <c r="F107" i="35" s="1"/>
  <c r="B108" i="34"/>
  <c r="E107" i="34"/>
  <c r="A107" i="34"/>
  <c r="D107" i="34"/>
  <c r="G103" i="32"/>
  <c r="F103" i="32"/>
  <c r="E106" i="33"/>
  <c r="D106" i="33"/>
  <c r="C106" i="33"/>
  <c r="A106" i="33"/>
  <c r="B107" i="33"/>
  <c r="G106" i="33"/>
  <c r="F106" i="33"/>
  <c r="E104" i="32"/>
  <c r="F104" i="32" s="1"/>
  <c r="C104" i="32"/>
  <c r="B105" i="32"/>
  <c r="D104" i="32"/>
  <c r="A104" i="32"/>
  <c r="B108" i="31"/>
  <c r="E107" i="31"/>
  <c r="D107" i="31"/>
  <c r="F107" i="31" s="1"/>
  <c r="A107" i="31"/>
  <c r="G106" i="31"/>
  <c r="C107" i="31" s="1"/>
  <c r="G106" i="30"/>
  <c r="C107" i="30"/>
  <c r="A107" i="30"/>
  <c r="B108" i="30"/>
  <c r="D107" i="30"/>
  <c r="E107" i="30"/>
  <c r="F106" i="29"/>
  <c r="G106" i="29"/>
  <c r="B108" i="29"/>
  <c r="F107" i="29"/>
  <c r="C107" i="29"/>
  <c r="A107" i="29"/>
  <c r="E106" i="28"/>
  <c r="D106" i="28"/>
  <c r="F106" i="28" s="1"/>
  <c r="C106" i="28"/>
  <c r="G106" i="28" s="1"/>
  <c r="A106" i="28"/>
  <c r="B107" i="28"/>
  <c r="E107" i="27"/>
  <c r="B108" i="27"/>
  <c r="D107" i="27"/>
  <c r="C107" i="27"/>
  <c r="A107" i="27"/>
  <c r="B110" i="26"/>
  <c r="E109" i="26"/>
  <c r="D109" i="26"/>
  <c r="F109" i="26" s="1"/>
  <c r="C109" i="26"/>
  <c r="G109" i="26" s="1"/>
  <c r="A109" i="26"/>
  <c r="G107" i="30" l="1"/>
  <c r="G107" i="34"/>
  <c r="G107" i="35"/>
  <c r="F107" i="34"/>
  <c r="E108" i="35"/>
  <c r="D108" i="35"/>
  <c r="F108" i="35" s="1"/>
  <c r="C108" i="35"/>
  <c r="G108" i="35" s="1"/>
  <c r="A108" i="35"/>
  <c r="B109" i="35"/>
  <c r="A108" i="34"/>
  <c r="E108" i="34"/>
  <c r="G108" i="34" s="1"/>
  <c r="B109" i="34"/>
  <c r="D108" i="34"/>
  <c r="C108" i="34"/>
  <c r="A107" i="33"/>
  <c r="B108" i="33"/>
  <c r="G107" i="33"/>
  <c r="F107" i="33"/>
  <c r="D107" i="33"/>
  <c r="C107" i="33"/>
  <c r="E107" i="33"/>
  <c r="G104" i="32"/>
  <c r="E105" i="32"/>
  <c r="D105" i="32"/>
  <c r="F105" i="32" s="1"/>
  <c r="C105" i="32"/>
  <c r="A105" i="32"/>
  <c r="B106" i="32"/>
  <c r="G107" i="31"/>
  <c r="E108" i="31"/>
  <c r="A108" i="31"/>
  <c r="C108" i="31"/>
  <c r="D108" i="31"/>
  <c r="B109" i="31"/>
  <c r="F107" i="30"/>
  <c r="E108" i="30"/>
  <c r="G108" i="30" s="1"/>
  <c r="D108" i="30"/>
  <c r="F108" i="30" s="1"/>
  <c r="C108" i="30"/>
  <c r="A108" i="30"/>
  <c r="B109" i="30"/>
  <c r="G107" i="29"/>
  <c r="G107" i="27"/>
  <c r="B109" i="29"/>
  <c r="F108" i="29"/>
  <c r="C108" i="29"/>
  <c r="G108" i="29" s="1"/>
  <c r="A108" i="29"/>
  <c r="B108" i="28"/>
  <c r="E107" i="28"/>
  <c r="G107" i="28" s="1"/>
  <c r="D107" i="28"/>
  <c r="F107" i="28" s="1"/>
  <c r="C107" i="28"/>
  <c r="A107" i="28"/>
  <c r="F107" i="27"/>
  <c r="E108" i="27"/>
  <c r="B109" i="27"/>
  <c r="D108" i="27"/>
  <c r="F108" i="27" s="1"/>
  <c r="C108" i="27"/>
  <c r="A108" i="27"/>
  <c r="G108" i="27"/>
  <c r="C110" i="26"/>
  <c r="B111" i="26"/>
  <c r="D110" i="26"/>
  <c r="E110" i="26"/>
  <c r="G110" i="26" s="1"/>
  <c r="A110" i="26"/>
  <c r="G108" i="31" l="1"/>
  <c r="F108" i="34"/>
  <c r="C109" i="35"/>
  <c r="A109" i="35"/>
  <c r="B110" i="35"/>
  <c r="D109" i="35"/>
  <c r="E109" i="35"/>
  <c r="G109" i="35" s="1"/>
  <c r="E109" i="34"/>
  <c r="D109" i="34"/>
  <c r="F109" i="34" s="1"/>
  <c r="C109" i="34"/>
  <c r="B110" i="34"/>
  <c r="A109" i="34"/>
  <c r="G105" i="32"/>
  <c r="C106" i="32" s="1"/>
  <c r="A106" i="32"/>
  <c r="B107" i="32"/>
  <c r="D106" i="32"/>
  <c r="E106" i="32"/>
  <c r="F108" i="33"/>
  <c r="C108" i="33"/>
  <c r="A108" i="33"/>
  <c r="B109" i="33"/>
  <c r="E108" i="33"/>
  <c r="D108" i="33"/>
  <c r="G108" i="33"/>
  <c r="E109" i="31"/>
  <c r="C109" i="31"/>
  <c r="A109" i="31"/>
  <c r="B110" i="31"/>
  <c r="D109" i="31"/>
  <c r="F109" i="31" s="1"/>
  <c r="F108" i="31"/>
  <c r="A109" i="30"/>
  <c r="B110" i="30"/>
  <c r="E109" i="30"/>
  <c r="D109" i="30"/>
  <c r="F109" i="30" s="1"/>
  <c r="C109" i="30"/>
  <c r="G109" i="30" s="1"/>
  <c r="B110" i="29"/>
  <c r="F109" i="29"/>
  <c r="C109" i="29"/>
  <c r="G109" i="29" s="1"/>
  <c r="A109" i="29"/>
  <c r="C108" i="28"/>
  <c r="A108" i="28"/>
  <c r="B109" i="28"/>
  <c r="D108" i="28"/>
  <c r="E108" i="28"/>
  <c r="F110" i="26"/>
  <c r="E111" i="26"/>
  <c r="D111" i="26"/>
  <c r="C111" i="26"/>
  <c r="G111" i="26" s="1"/>
  <c r="A111" i="26"/>
  <c r="B112" i="26"/>
  <c r="F111" i="26"/>
  <c r="B110" i="27"/>
  <c r="D109" i="27"/>
  <c r="C109" i="27"/>
  <c r="A109" i="27"/>
  <c r="E109" i="27"/>
  <c r="G109" i="31" l="1"/>
  <c r="G109" i="34"/>
  <c r="G106" i="32"/>
  <c r="F109" i="35"/>
  <c r="E110" i="35"/>
  <c r="D110" i="35"/>
  <c r="F110" i="35" s="1"/>
  <c r="C110" i="35"/>
  <c r="A110" i="35"/>
  <c r="B111" i="35"/>
  <c r="G110" i="35"/>
  <c r="B111" i="34"/>
  <c r="E110" i="34"/>
  <c r="D110" i="34"/>
  <c r="C110" i="34"/>
  <c r="A110" i="34"/>
  <c r="F106" i="32"/>
  <c r="G109" i="33"/>
  <c r="F109" i="33"/>
  <c r="E109" i="33"/>
  <c r="D109" i="33"/>
  <c r="C109" i="33"/>
  <c r="A109" i="33"/>
  <c r="B110" i="33"/>
  <c r="E107" i="32"/>
  <c r="C107" i="32"/>
  <c r="A107" i="32"/>
  <c r="B108" i="32"/>
  <c r="D107" i="32"/>
  <c r="B111" i="31"/>
  <c r="E110" i="31"/>
  <c r="D110" i="31"/>
  <c r="F110" i="31" s="1"/>
  <c r="A110" i="31"/>
  <c r="C110" i="31"/>
  <c r="D110" i="30"/>
  <c r="C110" i="30"/>
  <c r="A110" i="30"/>
  <c r="E110" i="30"/>
  <c r="B111" i="30"/>
  <c r="F108" i="28"/>
  <c r="F109" i="27"/>
  <c r="G109" i="27"/>
  <c r="G108" i="28"/>
  <c r="C109" i="28" s="1"/>
  <c r="E109" i="28"/>
  <c r="D109" i="28"/>
  <c r="F109" i="28" s="1"/>
  <c r="A109" i="28"/>
  <c r="B110" i="28"/>
  <c r="B111" i="29"/>
  <c r="C110" i="29"/>
  <c r="A110" i="29"/>
  <c r="A112" i="26"/>
  <c r="B113" i="26"/>
  <c r="D112" i="26"/>
  <c r="F112" i="26" s="1"/>
  <c r="E112" i="26"/>
  <c r="C112" i="26"/>
  <c r="A110" i="27"/>
  <c r="E110" i="27"/>
  <c r="B111" i="27"/>
  <c r="D110" i="27"/>
  <c r="F110" i="27" s="1"/>
  <c r="C110" i="27"/>
  <c r="G110" i="30" l="1"/>
  <c r="F110" i="34"/>
  <c r="G110" i="34"/>
  <c r="A111" i="35"/>
  <c r="B112" i="35"/>
  <c r="D111" i="35"/>
  <c r="E111" i="35"/>
  <c r="C111" i="35"/>
  <c r="E111" i="34"/>
  <c r="D111" i="34"/>
  <c r="C111" i="34"/>
  <c r="A111" i="34"/>
  <c r="B112" i="34"/>
  <c r="G107" i="32"/>
  <c r="F107" i="32"/>
  <c r="D110" i="33"/>
  <c r="A110" i="33"/>
  <c r="B111" i="33"/>
  <c r="G110" i="33"/>
  <c r="C110" i="33"/>
  <c r="F110" i="33"/>
  <c r="E110" i="33"/>
  <c r="A108" i="32"/>
  <c r="D108" i="32"/>
  <c r="F108" i="32" s="1"/>
  <c r="C108" i="32"/>
  <c r="G108" i="32" s="1"/>
  <c r="B109" i="32"/>
  <c r="E108" i="32"/>
  <c r="G110" i="31"/>
  <c r="D111" i="31"/>
  <c r="B112" i="31"/>
  <c r="E111" i="31"/>
  <c r="C111" i="31"/>
  <c r="A111" i="31"/>
  <c r="F110" i="30"/>
  <c r="B112" i="30"/>
  <c r="E111" i="30"/>
  <c r="D111" i="30"/>
  <c r="A111" i="30"/>
  <c r="C111" i="30"/>
  <c r="G110" i="29"/>
  <c r="C111" i="29" s="1"/>
  <c r="G111" i="29" s="1"/>
  <c r="G109" i="28"/>
  <c r="C110" i="28" s="1"/>
  <c r="F110" i="29"/>
  <c r="A111" i="29"/>
  <c r="B112" i="29"/>
  <c r="A110" i="28"/>
  <c r="B111" i="28"/>
  <c r="E110" i="28"/>
  <c r="D110" i="28"/>
  <c r="F110" i="28" s="1"/>
  <c r="G110" i="27"/>
  <c r="C111" i="27" s="1"/>
  <c r="G112" i="26"/>
  <c r="E113" i="26"/>
  <c r="C113" i="26"/>
  <c r="A113" i="26"/>
  <c r="B114" i="26"/>
  <c r="D113" i="26"/>
  <c r="E111" i="27"/>
  <c r="A111" i="27"/>
  <c r="B112" i="27"/>
  <c r="D111" i="27"/>
  <c r="F111" i="27" s="1"/>
  <c r="G111" i="30" l="1"/>
  <c r="F111" i="30"/>
  <c r="G111" i="31"/>
  <c r="F111" i="34"/>
  <c r="G111" i="35"/>
  <c r="F111" i="35"/>
  <c r="G111" i="34"/>
  <c r="C112" i="34" s="1"/>
  <c r="B113" i="34"/>
  <c r="A112" i="34"/>
  <c r="E112" i="34"/>
  <c r="D112" i="34"/>
  <c r="F112" i="34" s="1"/>
  <c r="D112" i="35"/>
  <c r="F112" i="35" s="1"/>
  <c r="C112" i="35"/>
  <c r="G112" i="35" s="1"/>
  <c r="A112" i="35"/>
  <c r="B113" i="35"/>
  <c r="E112" i="35"/>
  <c r="B112" i="33"/>
  <c r="F111" i="33"/>
  <c r="E111" i="33"/>
  <c r="D111" i="33"/>
  <c r="C111" i="33"/>
  <c r="G111" i="33"/>
  <c r="A111" i="33"/>
  <c r="D109" i="32"/>
  <c r="C109" i="32"/>
  <c r="A109" i="32"/>
  <c r="B110" i="32"/>
  <c r="E109" i="32"/>
  <c r="E112" i="31"/>
  <c r="A112" i="31"/>
  <c r="C112" i="31"/>
  <c r="G112" i="31" s="1"/>
  <c r="B113" i="31"/>
  <c r="D112" i="31"/>
  <c r="F112" i="31" s="1"/>
  <c r="F111" i="31"/>
  <c r="D112" i="30"/>
  <c r="A112" i="30"/>
  <c r="B113" i="30"/>
  <c r="E112" i="30"/>
  <c r="G112" i="30" s="1"/>
  <c r="C112" i="30"/>
  <c r="G110" i="28"/>
  <c r="F111" i="29"/>
  <c r="E111" i="28"/>
  <c r="D111" i="28"/>
  <c r="C111" i="28"/>
  <c r="A111" i="28"/>
  <c r="B112" i="28"/>
  <c r="A112" i="29"/>
  <c r="B113" i="29"/>
  <c r="F112" i="29"/>
  <c r="C112" i="29"/>
  <c r="G111" i="27"/>
  <c r="C112" i="27" s="1"/>
  <c r="G113" i="26"/>
  <c r="F113" i="26"/>
  <c r="E114" i="26"/>
  <c r="D114" i="26"/>
  <c r="F114" i="26" s="1"/>
  <c r="B115" i="26"/>
  <c r="C114" i="26"/>
  <c r="G114" i="26" s="1"/>
  <c r="A114" i="26"/>
  <c r="E112" i="27"/>
  <c r="B113" i="27"/>
  <c r="D112" i="27"/>
  <c r="F112" i="27" s="1"/>
  <c r="A112" i="27"/>
  <c r="G112" i="34" l="1"/>
  <c r="B114" i="35"/>
  <c r="E113" i="35"/>
  <c r="D113" i="35"/>
  <c r="C113" i="35"/>
  <c r="G113" i="35" s="1"/>
  <c r="A113" i="35"/>
  <c r="C113" i="34"/>
  <c r="A113" i="34"/>
  <c r="B114" i="34"/>
  <c r="E113" i="34"/>
  <c r="D113" i="34"/>
  <c r="G109" i="32"/>
  <c r="C110" i="32" s="1"/>
  <c r="G110" i="32" s="1"/>
  <c r="F109" i="32"/>
  <c r="B111" i="32"/>
  <c r="E110" i="32"/>
  <c r="D110" i="32"/>
  <c r="F110" i="32" s="1"/>
  <c r="A110" i="32"/>
  <c r="B113" i="33"/>
  <c r="G112" i="33"/>
  <c r="E112" i="33"/>
  <c r="D112" i="33"/>
  <c r="F112" i="33"/>
  <c r="A112" i="33"/>
  <c r="C112" i="33"/>
  <c r="E113" i="31"/>
  <c r="C113" i="31"/>
  <c r="A113" i="31"/>
  <c r="D113" i="31"/>
  <c r="F113" i="31" s="1"/>
  <c r="G113" i="31"/>
  <c r="B114" i="31"/>
  <c r="F112" i="30"/>
  <c r="B114" i="30"/>
  <c r="E113" i="30"/>
  <c r="D113" i="30"/>
  <c r="F113" i="30" s="1"/>
  <c r="C113" i="30"/>
  <c r="A113" i="30"/>
  <c r="G112" i="29"/>
  <c r="C113" i="29" s="1"/>
  <c r="G111" i="28"/>
  <c r="G112" i="27"/>
  <c r="F111" i="28"/>
  <c r="B113" i="28"/>
  <c r="E112" i="28"/>
  <c r="G112" i="28" s="1"/>
  <c r="D112" i="28"/>
  <c r="C112" i="28"/>
  <c r="A112" i="28"/>
  <c r="B114" i="29"/>
  <c r="A113" i="29"/>
  <c r="D115" i="26"/>
  <c r="C115" i="26"/>
  <c r="A115" i="26"/>
  <c r="B116" i="26"/>
  <c r="E115" i="26"/>
  <c r="F115" i="26" s="1"/>
  <c r="E113" i="27"/>
  <c r="B114" i="27"/>
  <c r="D113" i="27"/>
  <c r="C113" i="27"/>
  <c r="A113" i="27"/>
  <c r="G113" i="30" l="1"/>
  <c r="F113" i="35"/>
  <c r="F113" i="34"/>
  <c r="G113" i="34"/>
  <c r="E114" i="34"/>
  <c r="D114" i="34"/>
  <c r="F114" i="34" s="1"/>
  <c r="A114" i="34"/>
  <c r="C114" i="34"/>
  <c r="B115" i="34"/>
  <c r="D114" i="35"/>
  <c r="F114" i="35" s="1"/>
  <c r="A114" i="35"/>
  <c r="B115" i="35"/>
  <c r="C114" i="35"/>
  <c r="G114" i="35" s="1"/>
  <c r="E114" i="35"/>
  <c r="G113" i="33"/>
  <c r="D113" i="33"/>
  <c r="C113" i="33"/>
  <c r="A113" i="33"/>
  <c r="F113" i="33"/>
  <c r="E113" i="33"/>
  <c r="B114" i="33"/>
  <c r="D111" i="32"/>
  <c r="A111" i="32"/>
  <c r="B112" i="32"/>
  <c r="E111" i="32"/>
  <c r="G111" i="32" s="1"/>
  <c r="C111" i="32"/>
  <c r="C114" i="31"/>
  <c r="D114" i="31"/>
  <c r="A114" i="31"/>
  <c r="E114" i="31"/>
  <c r="B115" i="31"/>
  <c r="B115" i="30"/>
  <c r="C114" i="30"/>
  <c r="E114" i="30"/>
  <c r="D114" i="30"/>
  <c r="F114" i="30" s="1"/>
  <c r="A114" i="30"/>
  <c r="F113" i="27"/>
  <c r="G113" i="29"/>
  <c r="F112" i="28"/>
  <c r="F113" i="29"/>
  <c r="B115" i="29"/>
  <c r="F114" i="29"/>
  <c r="C114" i="29"/>
  <c r="A114" i="29"/>
  <c r="D113" i="28"/>
  <c r="C113" i="28"/>
  <c r="A113" i="28"/>
  <c r="B114" i="28"/>
  <c r="E113" i="28"/>
  <c r="G113" i="27"/>
  <c r="C114" i="27" s="1"/>
  <c r="G115" i="26"/>
  <c r="C116" i="26" s="1"/>
  <c r="G116" i="26" s="1"/>
  <c r="E114" i="27"/>
  <c r="B115" i="27"/>
  <c r="D114" i="27"/>
  <c r="A114" i="27"/>
  <c r="B117" i="26"/>
  <c r="E116" i="26"/>
  <c r="D116" i="26"/>
  <c r="F116" i="26" s="1"/>
  <c r="A116" i="26"/>
  <c r="F114" i="31" l="1"/>
  <c r="G114" i="34"/>
  <c r="B116" i="35"/>
  <c r="E115" i="35"/>
  <c r="D115" i="35"/>
  <c r="F115" i="35" s="1"/>
  <c r="C115" i="35"/>
  <c r="G115" i="35" s="1"/>
  <c r="A115" i="35"/>
  <c r="A115" i="34"/>
  <c r="B116" i="34"/>
  <c r="E115" i="34"/>
  <c r="D115" i="34"/>
  <c r="F115" i="34" s="1"/>
  <c r="C115" i="34"/>
  <c r="F111" i="32"/>
  <c r="B113" i="32"/>
  <c r="D112" i="32"/>
  <c r="C112" i="32"/>
  <c r="E112" i="32"/>
  <c r="A112" i="32"/>
  <c r="B115" i="33"/>
  <c r="G114" i="33"/>
  <c r="F114" i="33"/>
  <c r="E114" i="33"/>
  <c r="C114" i="33"/>
  <c r="D114" i="33"/>
  <c r="A114" i="33"/>
  <c r="E115" i="31"/>
  <c r="D115" i="31"/>
  <c r="A115" i="31"/>
  <c r="B116" i="31"/>
  <c r="G114" i="31"/>
  <c r="C115" i="31" s="1"/>
  <c r="G115" i="31" s="1"/>
  <c r="G114" i="30"/>
  <c r="E115" i="30"/>
  <c r="D115" i="30"/>
  <c r="C115" i="30"/>
  <c r="A115" i="30"/>
  <c r="B116" i="30"/>
  <c r="F113" i="28"/>
  <c r="G114" i="27"/>
  <c r="F114" i="27"/>
  <c r="G114" i="29"/>
  <c r="C115" i="29" s="1"/>
  <c r="G115" i="29" s="1"/>
  <c r="B116" i="29"/>
  <c r="F115" i="29"/>
  <c r="A115" i="29"/>
  <c r="G113" i="28"/>
  <c r="C114" i="28" s="1"/>
  <c r="B115" i="28"/>
  <c r="E114" i="28"/>
  <c r="D114" i="28"/>
  <c r="A114" i="28"/>
  <c r="B116" i="27"/>
  <c r="D115" i="27"/>
  <c r="C115" i="27"/>
  <c r="A115" i="27"/>
  <c r="E115" i="27"/>
  <c r="F115" i="27" s="1"/>
  <c r="A117" i="26"/>
  <c r="B118" i="26"/>
  <c r="E117" i="26"/>
  <c r="C117" i="26"/>
  <c r="G117" i="26" s="1"/>
  <c r="D117" i="26"/>
  <c r="F117" i="26" s="1"/>
  <c r="F115" i="31" l="1"/>
  <c r="G115" i="34"/>
  <c r="E116" i="34"/>
  <c r="D116" i="34"/>
  <c r="F116" i="34" s="1"/>
  <c r="C116" i="34"/>
  <c r="G116" i="34" s="1"/>
  <c r="B117" i="34"/>
  <c r="A116" i="34"/>
  <c r="B117" i="35"/>
  <c r="E116" i="35"/>
  <c r="D116" i="35"/>
  <c r="F116" i="35" s="1"/>
  <c r="C116" i="35"/>
  <c r="A116" i="35"/>
  <c r="G112" i="32"/>
  <c r="F112" i="32"/>
  <c r="E115" i="33"/>
  <c r="A115" i="33"/>
  <c r="F115" i="33"/>
  <c r="G115" i="33"/>
  <c r="B116" i="33"/>
  <c r="C115" i="33"/>
  <c r="D115" i="33"/>
  <c r="B114" i="32"/>
  <c r="E113" i="32"/>
  <c r="C113" i="32"/>
  <c r="D113" i="32"/>
  <c r="A113" i="32"/>
  <c r="D116" i="31"/>
  <c r="C116" i="31"/>
  <c r="E116" i="31"/>
  <c r="B117" i="31"/>
  <c r="A116" i="31"/>
  <c r="F115" i="30"/>
  <c r="G115" i="30"/>
  <c r="C116" i="30" s="1"/>
  <c r="B117" i="30"/>
  <c r="E116" i="30"/>
  <c r="A116" i="30"/>
  <c r="D116" i="30"/>
  <c r="G114" i="28"/>
  <c r="F114" i="28"/>
  <c r="A115" i="28"/>
  <c r="B116" i="28"/>
  <c r="C115" i="28"/>
  <c r="D115" i="28"/>
  <c r="E115" i="28"/>
  <c r="B117" i="29"/>
  <c r="F116" i="29"/>
  <c r="C116" i="29"/>
  <c r="G116" i="29" s="1"/>
  <c r="A116" i="29"/>
  <c r="G115" i="27"/>
  <c r="C116" i="27" s="1"/>
  <c r="D118" i="26"/>
  <c r="C118" i="26"/>
  <c r="A118" i="26"/>
  <c r="B119" i="26"/>
  <c r="E118" i="26"/>
  <c r="A116" i="27"/>
  <c r="E116" i="27"/>
  <c r="B117" i="27"/>
  <c r="D116" i="27"/>
  <c r="G116" i="31" l="1"/>
  <c r="G116" i="35"/>
  <c r="B118" i="34"/>
  <c r="D117" i="34"/>
  <c r="C117" i="34"/>
  <c r="A117" i="34"/>
  <c r="E117" i="34"/>
  <c r="F117" i="34" s="1"/>
  <c r="E117" i="35"/>
  <c r="D117" i="35"/>
  <c r="C117" i="35"/>
  <c r="A117" i="35"/>
  <c r="B118" i="35"/>
  <c r="G113" i="32"/>
  <c r="C114" i="32" s="1"/>
  <c r="F113" i="32"/>
  <c r="G116" i="33"/>
  <c r="F116" i="33"/>
  <c r="E116" i="33"/>
  <c r="D116" i="33"/>
  <c r="C116" i="33"/>
  <c r="A116" i="33"/>
  <c r="B117" i="33"/>
  <c r="E114" i="32"/>
  <c r="D114" i="32"/>
  <c r="F114" i="32" s="1"/>
  <c r="A114" i="32"/>
  <c r="B115" i="32"/>
  <c r="B118" i="31"/>
  <c r="A117" i="31"/>
  <c r="D117" i="31"/>
  <c r="F117" i="31" s="1"/>
  <c r="E117" i="31"/>
  <c r="C117" i="31"/>
  <c r="G117" i="31" s="1"/>
  <c r="F116" i="31"/>
  <c r="G116" i="30"/>
  <c r="F116" i="30"/>
  <c r="E117" i="30"/>
  <c r="G117" i="30" s="1"/>
  <c r="C117" i="30"/>
  <c r="A117" i="30"/>
  <c r="B118" i="30"/>
  <c r="D117" i="30"/>
  <c r="F116" i="27"/>
  <c r="G116" i="27"/>
  <c r="G115" i="28"/>
  <c r="F115" i="28"/>
  <c r="B118" i="29"/>
  <c r="C117" i="29"/>
  <c r="G117" i="29" s="1"/>
  <c r="A117" i="29"/>
  <c r="E116" i="28"/>
  <c r="D116" i="28"/>
  <c r="C116" i="28"/>
  <c r="A116" i="28"/>
  <c r="B117" i="28"/>
  <c r="G118" i="26"/>
  <c r="F118" i="26"/>
  <c r="E117" i="27"/>
  <c r="C117" i="27"/>
  <c r="A117" i="27"/>
  <c r="D117" i="27"/>
  <c r="B118" i="27"/>
  <c r="B120" i="26"/>
  <c r="E119" i="26"/>
  <c r="C119" i="26"/>
  <c r="G119" i="26" s="1"/>
  <c r="A119" i="26"/>
  <c r="D119" i="26"/>
  <c r="F119" i="26" s="1"/>
  <c r="F117" i="30" l="1"/>
  <c r="G114" i="32"/>
  <c r="G117" i="35"/>
  <c r="F117" i="35"/>
  <c r="G117" i="34"/>
  <c r="B119" i="35"/>
  <c r="E118" i="35"/>
  <c r="C118" i="35"/>
  <c r="D118" i="35"/>
  <c r="F118" i="35" s="1"/>
  <c r="A118" i="35"/>
  <c r="D118" i="34"/>
  <c r="C118" i="34"/>
  <c r="A118" i="34"/>
  <c r="B119" i="34"/>
  <c r="E118" i="34"/>
  <c r="B116" i="32"/>
  <c r="E115" i="32"/>
  <c r="C115" i="32"/>
  <c r="A115" i="32"/>
  <c r="D115" i="32"/>
  <c r="F115" i="32" s="1"/>
  <c r="C117" i="33"/>
  <c r="B118" i="33"/>
  <c r="F117" i="33"/>
  <c r="E117" i="33"/>
  <c r="D117" i="33"/>
  <c r="A117" i="33"/>
  <c r="G117" i="33"/>
  <c r="E118" i="31"/>
  <c r="D118" i="31"/>
  <c r="B119" i="31"/>
  <c r="A118" i="31"/>
  <c r="C118" i="31"/>
  <c r="E118" i="30"/>
  <c r="D118" i="30"/>
  <c r="F118" i="30" s="1"/>
  <c r="C118" i="30"/>
  <c r="G118" i="30" s="1"/>
  <c r="B119" i="30"/>
  <c r="A118" i="30"/>
  <c r="G116" i="28"/>
  <c r="F116" i="28"/>
  <c r="F117" i="27"/>
  <c r="F117" i="29"/>
  <c r="B118" i="28"/>
  <c r="E117" i="28"/>
  <c r="A117" i="28"/>
  <c r="D117" i="28"/>
  <c r="C117" i="28"/>
  <c r="A118" i="29"/>
  <c r="C118" i="29"/>
  <c r="B119" i="29"/>
  <c r="G117" i="27"/>
  <c r="C118" i="27" s="1"/>
  <c r="E118" i="27"/>
  <c r="B119" i="27"/>
  <c r="D118" i="27"/>
  <c r="A118" i="27"/>
  <c r="E120" i="26"/>
  <c r="D120" i="26"/>
  <c r="F120" i="26" s="1"/>
  <c r="A120" i="26"/>
  <c r="B121" i="26"/>
  <c r="C120" i="26"/>
  <c r="G120" i="26" s="1"/>
  <c r="G115" i="32" l="1"/>
  <c r="G118" i="34"/>
  <c r="G118" i="35"/>
  <c r="F118" i="34"/>
  <c r="B120" i="34"/>
  <c r="E119" i="34"/>
  <c r="A119" i="34"/>
  <c r="D119" i="34"/>
  <c r="F119" i="34" s="1"/>
  <c r="C119" i="34"/>
  <c r="E119" i="35"/>
  <c r="C119" i="35"/>
  <c r="A119" i="35"/>
  <c r="D119" i="35"/>
  <c r="B120" i="35"/>
  <c r="E118" i="33"/>
  <c r="D118" i="33"/>
  <c r="C118" i="33"/>
  <c r="A118" i="33"/>
  <c r="B119" i="33"/>
  <c r="F118" i="33"/>
  <c r="G118" i="33"/>
  <c r="E116" i="32"/>
  <c r="C116" i="32"/>
  <c r="B117" i="32"/>
  <c r="D116" i="32"/>
  <c r="A116" i="32"/>
  <c r="B120" i="31"/>
  <c r="E119" i="31"/>
  <c r="A119" i="31"/>
  <c r="D119" i="31"/>
  <c r="F118" i="31"/>
  <c r="G118" i="31"/>
  <c r="C119" i="31" s="1"/>
  <c r="G119" i="31" s="1"/>
  <c r="C119" i="30"/>
  <c r="A119" i="30"/>
  <c r="B120" i="30"/>
  <c r="D119" i="30"/>
  <c r="F119" i="30" s="1"/>
  <c r="E119" i="30"/>
  <c r="F118" i="29"/>
  <c r="F117" i="28"/>
  <c r="G118" i="29"/>
  <c r="C119" i="29"/>
  <c r="A119" i="29"/>
  <c r="B120" i="29"/>
  <c r="F119" i="29"/>
  <c r="G119" i="29"/>
  <c r="E118" i="28"/>
  <c r="D118" i="28"/>
  <c r="A118" i="28"/>
  <c r="B119" i="28"/>
  <c r="G117" i="28"/>
  <c r="C118" i="28" s="1"/>
  <c r="F118" i="27"/>
  <c r="G118" i="27"/>
  <c r="C119" i="27" s="1"/>
  <c r="E119" i="27"/>
  <c r="B120" i="27"/>
  <c r="D119" i="27"/>
  <c r="A119" i="27"/>
  <c r="B122" i="26"/>
  <c r="E121" i="26"/>
  <c r="G121" i="26" s="1"/>
  <c r="D121" i="26"/>
  <c r="C121" i="26"/>
  <c r="A121" i="26"/>
  <c r="G119" i="30" l="1"/>
  <c r="G119" i="27"/>
  <c r="F119" i="35"/>
  <c r="G119" i="34"/>
  <c r="C120" i="34" s="1"/>
  <c r="G119" i="35"/>
  <c r="E120" i="35"/>
  <c r="D120" i="35"/>
  <c r="C120" i="35"/>
  <c r="G120" i="35" s="1"/>
  <c r="A120" i="35"/>
  <c r="B121" i="35"/>
  <c r="A120" i="34"/>
  <c r="E120" i="34"/>
  <c r="D120" i="34"/>
  <c r="F120" i="34" s="1"/>
  <c r="B121" i="34"/>
  <c r="F116" i="32"/>
  <c r="G116" i="32"/>
  <c r="E117" i="32"/>
  <c r="D117" i="32"/>
  <c r="C117" i="32"/>
  <c r="G117" i="32" s="1"/>
  <c r="A117" i="32"/>
  <c r="F117" i="32"/>
  <c r="B118" i="32"/>
  <c r="A119" i="33"/>
  <c r="B120" i="33"/>
  <c r="G119" i="33"/>
  <c r="F119" i="33"/>
  <c r="D119" i="33"/>
  <c r="E119" i="33"/>
  <c r="C119" i="33"/>
  <c r="F119" i="31"/>
  <c r="A120" i="31"/>
  <c r="B121" i="31"/>
  <c r="C120" i="31"/>
  <c r="E120" i="31"/>
  <c r="D120" i="31"/>
  <c r="F120" i="31" s="1"/>
  <c r="E120" i="30"/>
  <c r="D120" i="30"/>
  <c r="C120" i="30"/>
  <c r="A120" i="30"/>
  <c r="B121" i="30"/>
  <c r="F118" i="28"/>
  <c r="F119" i="27"/>
  <c r="G118" i="28"/>
  <c r="C119" i="28" s="1"/>
  <c r="A120" i="29"/>
  <c r="C120" i="29"/>
  <c r="G120" i="29"/>
  <c r="B121" i="29"/>
  <c r="B120" i="28"/>
  <c r="E119" i="28"/>
  <c r="D119" i="28"/>
  <c r="A119" i="28"/>
  <c r="F121" i="26"/>
  <c r="C122" i="26"/>
  <c r="B123" i="26"/>
  <c r="D122" i="26"/>
  <c r="F122" i="26" s="1"/>
  <c r="A122" i="26"/>
  <c r="E122" i="26"/>
  <c r="E120" i="27"/>
  <c r="B121" i="27"/>
  <c r="D120" i="27"/>
  <c r="C120" i="27"/>
  <c r="A120" i="27"/>
  <c r="F120" i="30" l="1"/>
  <c r="F119" i="28"/>
  <c r="G120" i="34"/>
  <c r="F120" i="35"/>
  <c r="C121" i="35"/>
  <c r="A121" i="35"/>
  <c r="B122" i="35"/>
  <c r="E121" i="35"/>
  <c r="G121" i="35" s="1"/>
  <c r="D121" i="35"/>
  <c r="F121" i="35" s="1"/>
  <c r="E121" i="34"/>
  <c r="D121" i="34"/>
  <c r="C121" i="34"/>
  <c r="A121" i="34"/>
  <c r="B122" i="34"/>
  <c r="F120" i="33"/>
  <c r="C120" i="33"/>
  <c r="A120" i="33"/>
  <c r="B121" i="33"/>
  <c r="G120" i="33"/>
  <c r="E120" i="33"/>
  <c r="D120" i="33"/>
  <c r="C118" i="32"/>
  <c r="A118" i="32"/>
  <c r="B119" i="32"/>
  <c r="D118" i="32"/>
  <c r="E118" i="32"/>
  <c r="G120" i="31"/>
  <c r="B122" i="31"/>
  <c r="A121" i="31"/>
  <c r="E121" i="31"/>
  <c r="D121" i="31"/>
  <c r="F121" i="31" s="1"/>
  <c r="C121" i="31"/>
  <c r="G120" i="30"/>
  <c r="C121" i="30" s="1"/>
  <c r="A121" i="30"/>
  <c r="B122" i="30"/>
  <c r="E121" i="30"/>
  <c r="D121" i="30"/>
  <c r="G119" i="28"/>
  <c r="G120" i="27"/>
  <c r="F120" i="29"/>
  <c r="A121" i="29"/>
  <c r="F121" i="29"/>
  <c r="C121" i="29"/>
  <c r="G121" i="29" s="1"/>
  <c r="B122" i="29"/>
  <c r="C120" i="28"/>
  <c r="A120" i="28"/>
  <c r="B121" i="28"/>
  <c r="D120" i="28"/>
  <c r="E120" i="28"/>
  <c r="F120" i="27"/>
  <c r="G122" i="26"/>
  <c r="E123" i="26"/>
  <c r="D123" i="26"/>
  <c r="C123" i="26"/>
  <c r="G123" i="26" s="1"/>
  <c r="A123" i="26"/>
  <c r="B124" i="26"/>
  <c r="F123" i="26"/>
  <c r="B122" i="27"/>
  <c r="D121" i="27"/>
  <c r="C121" i="27"/>
  <c r="A121" i="27"/>
  <c r="E121" i="27"/>
  <c r="F121" i="27" s="1"/>
  <c r="G121" i="34" l="1"/>
  <c r="F121" i="34"/>
  <c r="E122" i="35"/>
  <c r="D122" i="35"/>
  <c r="F122" i="35" s="1"/>
  <c r="C122" i="35"/>
  <c r="A122" i="35"/>
  <c r="B123" i="35"/>
  <c r="G122" i="35"/>
  <c r="B123" i="34"/>
  <c r="E122" i="34"/>
  <c r="D122" i="34"/>
  <c r="F122" i="34" s="1"/>
  <c r="C122" i="34"/>
  <c r="A122" i="34"/>
  <c r="G118" i="32"/>
  <c r="F118" i="32"/>
  <c r="E119" i="32"/>
  <c r="G119" i="32" s="1"/>
  <c r="C119" i="32"/>
  <c r="A119" i="32"/>
  <c r="B120" i="32"/>
  <c r="D119" i="32"/>
  <c r="F119" i="32" s="1"/>
  <c r="G121" i="33"/>
  <c r="F121" i="33"/>
  <c r="E121" i="33"/>
  <c r="D121" i="33"/>
  <c r="B122" i="33"/>
  <c r="C121" i="33"/>
  <c r="A121" i="33"/>
  <c r="G121" i="31"/>
  <c r="E122" i="31"/>
  <c r="C122" i="31"/>
  <c r="D122" i="31"/>
  <c r="B123" i="31"/>
  <c r="A122" i="31"/>
  <c r="F121" i="30"/>
  <c r="G121" i="30"/>
  <c r="C122" i="30" s="1"/>
  <c r="D122" i="30"/>
  <c r="A122" i="30"/>
  <c r="B123" i="30"/>
  <c r="E122" i="30"/>
  <c r="F120" i="28"/>
  <c r="E121" i="28"/>
  <c r="D121" i="28"/>
  <c r="F121" i="28" s="1"/>
  <c r="A121" i="28"/>
  <c r="B122" i="28"/>
  <c r="G120" i="28"/>
  <c r="C121" i="28" s="1"/>
  <c r="G121" i="28" s="1"/>
  <c r="B123" i="29"/>
  <c r="F122" i="29"/>
  <c r="C122" i="29"/>
  <c r="G122" i="29" s="1"/>
  <c r="A122" i="29"/>
  <c r="G121" i="27"/>
  <c r="C122" i="27" s="1"/>
  <c r="A124" i="26"/>
  <c r="B125" i="26"/>
  <c r="D124" i="26"/>
  <c r="F124" i="26" s="1"/>
  <c r="E124" i="26"/>
  <c r="G124" i="26" s="1"/>
  <c r="C124" i="26"/>
  <c r="A122" i="27"/>
  <c r="E122" i="27"/>
  <c r="B123" i="27"/>
  <c r="D122" i="27"/>
  <c r="G122" i="30" l="1"/>
  <c r="G122" i="34"/>
  <c r="A123" i="35"/>
  <c r="B124" i="35"/>
  <c r="D123" i="35"/>
  <c r="E123" i="35"/>
  <c r="C123" i="35"/>
  <c r="E123" i="34"/>
  <c r="D123" i="34"/>
  <c r="C123" i="34"/>
  <c r="A123" i="34"/>
  <c r="B124" i="34"/>
  <c r="D122" i="33"/>
  <c r="A122" i="33"/>
  <c r="B123" i="33"/>
  <c r="G122" i="33"/>
  <c r="E122" i="33"/>
  <c r="C122" i="33"/>
  <c r="F122" i="33"/>
  <c r="A120" i="32"/>
  <c r="D120" i="32"/>
  <c r="B121" i="32"/>
  <c r="E120" i="32"/>
  <c r="G120" i="32" s="1"/>
  <c r="C120" i="32"/>
  <c r="B124" i="31"/>
  <c r="E123" i="31"/>
  <c r="D123" i="31"/>
  <c r="F123" i="31" s="1"/>
  <c r="A123" i="31"/>
  <c r="G122" i="31"/>
  <c r="C123" i="31" s="1"/>
  <c r="F122" i="31"/>
  <c r="F122" i="30"/>
  <c r="B124" i="30"/>
  <c r="E123" i="30"/>
  <c r="G123" i="30" s="1"/>
  <c r="D123" i="30"/>
  <c r="C123" i="30"/>
  <c r="A123" i="30"/>
  <c r="A122" i="28"/>
  <c r="B123" i="28"/>
  <c r="C122" i="28"/>
  <c r="D122" i="28"/>
  <c r="F122" i="28" s="1"/>
  <c r="E122" i="28"/>
  <c r="B124" i="29"/>
  <c r="F123" i="29"/>
  <c r="C123" i="29"/>
  <c r="G123" i="29" s="1"/>
  <c r="A123" i="29"/>
  <c r="F122" i="27"/>
  <c r="G122" i="27"/>
  <c r="E123" i="27"/>
  <c r="C123" i="27"/>
  <c r="B124" i="27"/>
  <c r="D123" i="27"/>
  <c r="A123" i="27"/>
  <c r="E125" i="26"/>
  <c r="C125" i="26"/>
  <c r="A125" i="26"/>
  <c r="B126" i="26"/>
  <c r="D125" i="26"/>
  <c r="F123" i="27" l="1"/>
  <c r="F123" i="34"/>
  <c r="G123" i="34"/>
  <c r="G123" i="35"/>
  <c r="F123" i="35"/>
  <c r="B125" i="34"/>
  <c r="C124" i="34"/>
  <c r="A124" i="34"/>
  <c r="E124" i="34"/>
  <c r="D124" i="34"/>
  <c r="F124" i="34" s="1"/>
  <c r="D124" i="35"/>
  <c r="C124" i="35"/>
  <c r="A124" i="35"/>
  <c r="B125" i="35"/>
  <c r="E124" i="35"/>
  <c r="F120" i="32"/>
  <c r="D121" i="32"/>
  <c r="C121" i="32"/>
  <c r="A121" i="32"/>
  <c r="B122" i="32"/>
  <c r="E121" i="32"/>
  <c r="G121" i="32" s="1"/>
  <c r="B124" i="33"/>
  <c r="F123" i="33"/>
  <c r="E123" i="33"/>
  <c r="D123" i="33"/>
  <c r="C123" i="33"/>
  <c r="G123" i="33"/>
  <c r="A123" i="33"/>
  <c r="G123" i="31"/>
  <c r="A124" i="31"/>
  <c r="D124" i="31"/>
  <c r="C124" i="31"/>
  <c r="E124" i="31"/>
  <c r="G124" i="31" s="1"/>
  <c r="B125" i="31"/>
  <c r="F123" i="30"/>
  <c r="D124" i="30"/>
  <c r="A124" i="30"/>
  <c r="B125" i="30"/>
  <c r="E124" i="30"/>
  <c r="C124" i="30"/>
  <c r="G122" i="28"/>
  <c r="E123" i="28"/>
  <c r="D123" i="28"/>
  <c r="F123" i="28" s="1"/>
  <c r="C123" i="28"/>
  <c r="A123" i="28"/>
  <c r="G123" i="28"/>
  <c r="B124" i="28"/>
  <c r="C124" i="29"/>
  <c r="A124" i="29"/>
  <c r="B125" i="29"/>
  <c r="F124" i="29"/>
  <c r="G123" i="27"/>
  <c r="C124" i="27" s="1"/>
  <c r="G125" i="26"/>
  <c r="F125" i="26"/>
  <c r="E126" i="26"/>
  <c r="D126" i="26"/>
  <c r="F126" i="26" s="1"/>
  <c r="B127" i="26"/>
  <c r="C126" i="26"/>
  <c r="G126" i="26" s="1"/>
  <c r="A126" i="26"/>
  <c r="E124" i="27"/>
  <c r="B125" i="27"/>
  <c r="D124" i="27"/>
  <c r="A124" i="27"/>
  <c r="F124" i="30" l="1"/>
  <c r="G124" i="27"/>
  <c r="F124" i="27"/>
  <c r="F124" i="35"/>
  <c r="G124" i="35"/>
  <c r="G124" i="34"/>
  <c r="B126" i="35"/>
  <c r="E125" i="35"/>
  <c r="D125" i="35"/>
  <c r="F125" i="35" s="1"/>
  <c r="C125" i="35"/>
  <c r="A125" i="35"/>
  <c r="C125" i="34"/>
  <c r="A125" i="34"/>
  <c r="B126" i="34"/>
  <c r="E125" i="34"/>
  <c r="D125" i="34"/>
  <c r="F121" i="32"/>
  <c r="B125" i="33"/>
  <c r="G124" i="33"/>
  <c r="E124" i="33"/>
  <c r="F124" i="33"/>
  <c r="A124" i="33"/>
  <c r="C124" i="33"/>
  <c r="D124" i="33"/>
  <c r="B123" i="32"/>
  <c r="E122" i="32"/>
  <c r="G122" i="32" s="1"/>
  <c r="D122" i="32"/>
  <c r="F122" i="32" s="1"/>
  <c r="C122" i="32"/>
  <c r="A122" i="32"/>
  <c r="E125" i="31"/>
  <c r="C125" i="31"/>
  <c r="B126" i="31"/>
  <c r="A125" i="31"/>
  <c r="D125" i="31"/>
  <c r="F125" i="31" s="1"/>
  <c r="F124" i="31"/>
  <c r="G124" i="30"/>
  <c r="C125" i="30" s="1"/>
  <c r="B126" i="30"/>
  <c r="E125" i="30"/>
  <c r="D125" i="30"/>
  <c r="F125" i="30" s="1"/>
  <c r="A125" i="30"/>
  <c r="G124" i="29"/>
  <c r="C125" i="29"/>
  <c r="A125" i="29"/>
  <c r="G125" i="29"/>
  <c r="F125" i="29"/>
  <c r="B126" i="29"/>
  <c r="B125" i="28"/>
  <c r="E124" i="28"/>
  <c r="D124" i="28"/>
  <c r="F124" i="28" s="1"/>
  <c r="C124" i="28"/>
  <c r="A124" i="28"/>
  <c r="E125" i="27"/>
  <c r="B126" i="27"/>
  <c r="D125" i="27"/>
  <c r="F125" i="27" s="1"/>
  <c r="C125" i="27"/>
  <c r="A125" i="27"/>
  <c r="D127" i="26"/>
  <c r="C127" i="26"/>
  <c r="A127" i="26"/>
  <c r="B128" i="26"/>
  <c r="E127" i="26"/>
  <c r="G127" i="26" s="1"/>
  <c r="G124" i="28" l="1"/>
  <c r="F125" i="34"/>
  <c r="G125" i="31"/>
  <c r="G125" i="35"/>
  <c r="C126" i="35" s="1"/>
  <c r="G125" i="34"/>
  <c r="E126" i="34"/>
  <c r="D126" i="34"/>
  <c r="A126" i="34"/>
  <c r="C126" i="34"/>
  <c r="G126" i="34" s="1"/>
  <c r="B127" i="34"/>
  <c r="B127" i="35"/>
  <c r="D126" i="35"/>
  <c r="A126" i="35"/>
  <c r="E126" i="35"/>
  <c r="D123" i="32"/>
  <c r="A123" i="32"/>
  <c r="B124" i="32"/>
  <c r="E123" i="32"/>
  <c r="F123" i="32" s="1"/>
  <c r="C123" i="32"/>
  <c r="G125" i="33"/>
  <c r="D125" i="33"/>
  <c r="C125" i="33"/>
  <c r="A125" i="33"/>
  <c r="F125" i="33"/>
  <c r="B126" i="33"/>
  <c r="E125" i="33"/>
  <c r="B127" i="31"/>
  <c r="C126" i="31"/>
  <c r="E126" i="31"/>
  <c r="A126" i="31"/>
  <c r="D126" i="31"/>
  <c r="F126" i="31" s="1"/>
  <c r="G125" i="30"/>
  <c r="B127" i="30"/>
  <c r="C126" i="30"/>
  <c r="D126" i="30"/>
  <c r="A126" i="30"/>
  <c r="E126" i="30"/>
  <c r="A126" i="29"/>
  <c r="C126" i="29"/>
  <c r="B127" i="29"/>
  <c r="F126" i="29"/>
  <c r="D125" i="28"/>
  <c r="C125" i="28"/>
  <c r="A125" i="28"/>
  <c r="B126" i="28"/>
  <c r="E125" i="28"/>
  <c r="G125" i="28" s="1"/>
  <c r="G125" i="27"/>
  <c r="C126" i="27" s="1"/>
  <c r="E126" i="27"/>
  <c r="B127" i="27"/>
  <c r="D126" i="27"/>
  <c r="A126" i="27"/>
  <c r="F127" i="26"/>
  <c r="B129" i="26"/>
  <c r="E128" i="26"/>
  <c r="G128" i="26" s="1"/>
  <c r="D128" i="26"/>
  <c r="F128" i="26" s="1"/>
  <c r="C128" i="26"/>
  <c r="A128" i="26"/>
  <c r="G126" i="35" l="1"/>
  <c r="F126" i="34"/>
  <c r="F126" i="35"/>
  <c r="B128" i="35"/>
  <c r="E127" i="35"/>
  <c r="D127" i="35"/>
  <c r="C127" i="35"/>
  <c r="A127" i="35"/>
  <c r="A127" i="34"/>
  <c r="B128" i="34"/>
  <c r="E127" i="34"/>
  <c r="G127" i="34" s="1"/>
  <c r="D127" i="34"/>
  <c r="F127" i="34" s="1"/>
  <c r="C127" i="34"/>
  <c r="G123" i="32"/>
  <c r="C124" i="32" s="1"/>
  <c r="B125" i="32"/>
  <c r="D124" i="32"/>
  <c r="E124" i="32"/>
  <c r="A124" i="32"/>
  <c r="B127" i="33"/>
  <c r="G126" i="33"/>
  <c r="F126" i="33"/>
  <c r="E126" i="33"/>
  <c r="C126" i="33"/>
  <c r="A126" i="33"/>
  <c r="D126" i="33"/>
  <c r="G126" i="31"/>
  <c r="C127" i="31" s="1"/>
  <c r="D127" i="31"/>
  <c r="A127" i="31"/>
  <c r="B128" i="31"/>
  <c r="E127" i="31"/>
  <c r="F126" i="30"/>
  <c r="G126" i="30"/>
  <c r="E127" i="30"/>
  <c r="D127" i="30"/>
  <c r="F127" i="30" s="1"/>
  <c r="C127" i="30"/>
  <c r="A127" i="30"/>
  <c r="B128" i="30"/>
  <c r="G126" i="29"/>
  <c r="A127" i="29"/>
  <c r="F127" i="29"/>
  <c r="C127" i="29"/>
  <c r="B128" i="29"/>
  <c r="F125" i="28"/>
  <c r="B127" i="28"/>
  <c r="E126" i="28"/>
  <c r="G126" i="28" s="1"/>
  <c r="D126" i="28"/>
  <c r="C126" i="28"/>
  <c r="A126" i="28"/>
  <c r="G126" i="27"/>
  <c r="C127" i="27" s="1"/>
  <c r="F126" i="27"/>
  <c r="A129" i="26"/>
  <c r="B130" i="26"/>
  <c r="E129" i="26"/>
  <c r="C129" i="26"/>
  <c r="D129" i="26"/>
  <c r="F129" i="26" s="1"/>
  <c r="B128" i="27"/>
  <c r="D127" i="27"/>
  <c r="A127" i="27"/>
  <c r="E127" i="27"/>
  <c r="G127" i="31" l="1"/>
  <c r="G127" i="27"/>
  <c r="F127" i="31"/>
  <c r="F127" i="35"/>
  <c r="G127" i="35"/>
  <c r="C128" i="35" s="1"/>
  <c r="E128" i="34"/>
  <c r="D128" i="34"/>
  <c r="F128" i="34" s="1"/>
  <c r="C128" i="34"/>
  <c r="B129" i="34"/>
  <c r="A128" i="34"/>
  <c r="A128" i="35"/>
  <c r="D128" i="35"/>
  <c r="B129" i="35"/>
  <c r="E128" i="35"/>
  <c r="F124" i="32"/>
  <c r="G124" i="32"/>
  <c r="E127" i="33"/>
  <c r="A127" i="33"/>
  <c r="G127" i="33"/>
  <c r="B128" i="33"/>
  <c r="C127" i="33"/>
  <c r="D127" i="33"/>
  <c r="F127" i="33"/>
  <c r="B126" i="32"/>
  <c r="E125" i="32"/>
  <c r="C125" i="32"/>
  <c r="D125" i="32"/>
  <c r="A125" i="32"/>
  <c r="B129" i="31"/>
  <c r="E128" i="31"/>
  <c r="D128" i="31"/>
  <c r="C128" i="31"/>
  <c r="A128" i="31"/>
  <c r="G127" i="30"/>
  <c r="C128" i="30" s="1"/>
  <c r="B129" i="30"/>
  <c r="E128" i="30"/>
  <c r="A128" i="30"/>
  <c r="D128" i="30"/>
  <c r="F127" i="27"/>
  <c r="G127" i="29"/>
  <c r="C128" i="29" s="1"/>
  <c r="A127" i="28"/>
  <c r="B128" i="28"/>
  <c r="C127" i="28"/>
  <c r="E127" i="28"/>
  <c r="D127" i="28"/>
  <c r="F127" i="28" s="1"/>
  <c r="F126" i="28"/>
  <c r="B129" i="29"/>
  <c r="A128" i="29"/>
  <c r="G129" i="26"/>
  <c r="A128" i="27"/>
  <c r="E128" i="27"/>
  <c r="B129" i="27"/>
  <c r="D128" i="27"/>
  <c r="F128" i="27" s="1"/>
  <c r="C128" i="27"/>
  <c r="D130" i="26"/>
  <c r="F130" i="26" s="1"/>
  <c r="C130" i="26"/>
  <c r="A130" i="26"/>
  <c r="B131" i="26"/>
  <c r="E130" i="26"/>
  <c r="G128" i="31" l="1"/>
  <c r="F128" i="31"/>
  <c r="F128" i="30"/>
  <c r="G128" i="34"/>
  <c r="F125" i="32"/>
  <c r="G128" i="35"/>
  <c r="F128" i="35"/>
  <c r="D129" i="35"/>
  <c r="B130" i="35"/>
  <c r="E129" i="35"/>
  <c r="C129" i="35"/>
  <c r="A129" i="35"/>
  <c r="E129" i="34"/>
  <c r="B130" i="34"/>
  <c r="D129" i="34"/>
  <c r="F129" i="34" s="1"/>
  <c r="C129" i="34"/>
  <c r="A129" i="34"/>
  <c r="G125" i="32"/>
  <c r="G128" i="33"/>
  <c r="F128" i="33"/>
  <c r="E128" i="33"/>
  <c r="D128" i="33"/>
  <c r="C128" i="33"/>
  <c r="A128" i="33"/>
  <c r="B129" i="33"/>
  <c r="E126" i="32"/>
  <c r="G126" i="32" s="1"/>
  <c r="D126" i="32"/>
  <c r="F126" i="32" s="1"/>
  <c r="A126" i="32"/>
  <c r="B127" i="32"/>
  <c r="C126" i="32"/>
  <c r="D129" i="31"/>
  <c r="C129" i="31"/>
  <c r="A129" i="31"/>
  <c r="E129" i="31"/>
  <c r="B130" i="31"/>
  <c r="G128" i="30"/>
  <c r="E129" i="30"/>
  <c r="C129" i="30"/>
  <c r="A129" i="30"/>
  <c r="B130" i="30"/>
  <c r="D129" i="30"/>
  <c r="G127" i="28"/>
  <c r="F128" i="29"/>
  <c r="G128" i="29"/>
  <c r="C129" i="29" s="1"/>
  <c r="B130" i="29"/>
  <c r="A129" i="29"/>
  <c r="E128" i="28"/>
  <c r="D128" i="28"/>
  <c r="F128" i="28" s="1"/>
  <c r="C128" i="28"/>
  <c r="G128" i="28" s="1"/>
  <c r="A128" i="28"/>
  <c r="B129" i="28"/>
  <c r="G128" i="27"/>
  <c r="C129" i="27" s="1"/>
  <c r="G130" i="26"/>
  <c r="B132" i="26"/>
  <c r="E131" i="26"/>
  <c r="C131" i="26"/>
  <c r="A131" i="26"/>
  <c r="D131" i="26"/>
  <c r="F131" i="26" s="1"/>
  <c r="E129" i="27"/>
  <c r="B130" i="27"/>
  <c r="D129" i="27"/>
  <c r="A129" i="27"/>
  <c r="F129" i="30" l="1"/>
  <c r="G129" i="34"/>
  <c r="G129" i="35"/>
  <c r="F129" i="35"/>
  <c r="B131" i="35"/>
  <c r="E130" i="35"/>
  <c r="D130" i="35"/>
  <c r="F130" i="35" s="1"/>
  <c r="C130" i="35"/>
  <c r="A130" i="35"/>
  <c r="G130" i="35"/>
  <c r="E130" i="34"/>
  <c r="D130" i="34"/>
  <c r="C130" i="34"/>
  <c r="A130" i="34"/>
  <c r="B131" i="34"/>
  <c r="B128" i="32"/>
  <c r="E127" i="32"/>
  <c r="C127" i="32"/>
  <c r="A127" i="32"/>
  <c r="D127" i="32"/>
  <c r="F127" i="32" s="1"/>
  <c r="C129" i="33"/>
  <c r="B130" i="33"/>
  <c r="F129" i="33"/>
  <c r="G129" i="33"/>
  <c r="E129" i="33"/>
  <c r="D129" i="33"/>
  <c r="A129" i="33"/>
  <c r="E130" i="31"/>
  <c r="A130" i="31"/>
  <c r="B131" i="31"/>
  <c r="D130" i="31"/>
  <c r="F130" i="31" s="1"/>
  <c r="G129" i="31"/>
  <c r="C130" i="31" s="1"/>
  <c r="G130" i="31" s="1"/>
  <c r="F129" i="31"/>
  <c r="G129" i="30"/>
  <c r="C130" i="30" s="1"/>
  <c r="G130" i="30" s="1"/>
  <c r="B131" i="30"/>
  <c r="E130" i="30"/>
  <c r="D130" i="30"/>
  <c r="A130" i="30"/>
  <c r="G129" i="29"/>
  <c r="F129" i="29"/>
  <c r="B130" i="28"/>
  <c r="E129" i="28"/>
  <c r="A129" i="28"/>
  <c r="C129" i="28"/>
  <c r="D129" i="28"/>
  <c r="F129" i="28" s="1"/>
  <c r="C130" i="29"/>
  <c r="A130" i="29"/>
  <c r="B131" i="29"/>
  <c r="G129" i="27"/>
  <c r="C130" i="27" s="1"/>
  <c r="F129" i="27"/>
  <c r="G131" i="26"/>
  <c r="E130" i="27"/>
  <c r="D130" i="27"/>
  <c r="F130" i="27" s="1"/>
  <c r="B131" i="27"/>
  <c r="A130" i="27"/>
  <c r="E132" i="26"/>
  <c r="D132" i="26"/>
  <c r="F132" i="26" s="1"/>
  <c r="A132" i="26"/>
  <c r="B133" i="26"/>
  <c r="C132" i="26"/>
  <c r="G132" i="26" s="1"/>
  <c r="F130" i="30" l="1"/>
  <c r="F130" i="34"/>
  <c r="G130" i="34"/>
  <c r="C131" i="34"/>
  <c r="A131" i="34"/>
  <c r="B132" i="34"/>
  <c r="E131" i="34"/>
  <c r="G131" i="34" s="1"/>
  <c r="D131" i="34"/>
  <c r="B132" i="35"/>
  <c r="D131" i="35"/>
  <c r="A131" i="35"/>
  <c r="C131" i="35"/>
  <c r="E131" i="35"/>
  <c r="G127" i="32"/>
  <c r="C128" i="32" s="1"/>
  <c r="E130" i="33"/>
  <c r="D130" i="33"/>
  <c r="C130" i="33"/>
  <c r="A130" i="33"/>
  <c r="G130" i="33"/>
  <c r="F130" i="33"/>
  <c r="B131" i="33"/>
  <c r="E128" i="32"/>
  <c r="A128" i="32"/>
  <c r="B129" i="32"/>
  <c r="D128" i="32"/>
  <c r="E131" i="31"/>
  <c r="A131" i="31"/>
  <c r="D131" i="31"/>
  <c r="B132" i="31"/>
  <c r="C131" i="31"/>
  <c r="C131" i="30"/>
  <c r="A131" i="30"/>
  <c r="B132" i="30"/>
  <c r="D131" i="30"/>
  <c r="E131" i="30"/>
  <c r="G131" i="30" s="1"/>
  <c r="G130" i="29"/>
  <c r="C131" i="29" s="1"/>
  <c r="G131" i="29" s="1"/>
  <c r="F130" i="29"/>
  <c r="G129" i="28"/>
  <c r="A131" i="29"/>
  <c r="B132" i="29"/>
  <c r="E130" i="28"/>
  <c r="D130" i="28"/>
  <c r="F130" i="28" s="1"/>
  <c r="C130" i="28"/>
  <c r="G130" i="28" s="1"/>
  <c r="A130" i="28"/>
  <c r="B131" i="28"/>
  <c r="G130" i="27"/>
  <c r="C131" i="27" s="1"/>
  <c r="G131" i="27" s="1"/>
  <c r="B134" i="26"/>
  <c r="E133" i="26"/>
  <c r="D133" i="26"/>
  <c r="F133" i="26" s="1"/>
  <c r="C133" i="26"/>
  <c r="G133" i="26" s="1"/>
  <c r="A133" i="26"/>
  <c r="B132" i="27"/>
  <c r="D131" i="27"/>
  <c r="E131" i="27"/>
  <c r="A131" i="27"/>
  <c r="F131" i="34" l="1"/>
  <c r="F131" i="31"/>
  <c r="G131" i="31"/>
  <c r="G128" i="32"/>
  <c r="G131" i="35"/>
  <c r="F131" i="35"/>
  <c r="C132" i="35"/>
  <c r="B133" i="35"/>
  <c r="E132" i="35"/>
  <c r="D132" i="35"/>
  <c r="F132" i="35" s="1"/>
  <c r="A132" i="35"/>
  <c r="E132" i="34"/>
  <c r="D132" i="34"/>
  <c r="C132" i="34"/>
  <c r="A132" i="34"/>
  <c r="B133" i="34"/>
  <c r="A131" i="33"/>
  <c r="B132" i="33"/>
  <c r="G131" i="33"/>
  <c r="F131" i="33"/>
  <c r="D131" i="33"/>
  <c r="E131" i="33"/>
  <c r="C131" i="33"/>
  <c r="F128" i="32"/>
  <c r="E129" i="32"/>
  <c r="D129" i="32"/>
  <c r="F129" i="32" s="1"/>
  <c r="C129" i="32"/>
  <c r="A129" i="32"/>
  <c r="B130" i="32"/>
  <c r="E132" i="31"/>
  <c r="D132" i="31"/>
  <c r="F132" i="31" s="1"/>
  <c r="B133" i="31"/>
  <c r="C132" i="31"/>
  <c r="A132" i="31"/>
  <c r="F131" i="30"/>
  <c r="E132" i="30"/>
  <c r="D132" i="30"/>
  <c r="C132" i="30"/>
  <c r="A132" i="30"/>
  <c r="B133" i="30"/>
  <c r="F131" i="29"/>
  <c r="B132" i="28"/>
  <c r="E131" i="28"/>
  <c r="D131" i="28"/>
  <c r="F131" i="28" s="1"/>
  <c r="C131" i="28"/>
  <c r="G131" i="28" s="1"/>
  <c r="A131" i="28"/>
  <c r="A132" i="29"/>
  <c r="C132" i="29"/>
  <c r="B133" i="29"/>
  <c r="F131" i="27"/>
  <c r="E132" i="27"/>
  <c r="B133" i="27"/>
  <c r="D132" i="27"/>
  <c r="F132" i="27" s="1"/>
  <c r="C132" i="27"/>
  <c r="G132" i="27"/>
  <c r="A132" i="27"/>
  <c r="C134" i="26"/>
  <c r="B135" i="26"/>
  <c r="D134" i="26"/>
  <c r="F134" i="26" s="1"/>
  <c r="E134" i="26"/>
  <c r="G134" i="26" s="1"/>
  <c r="A134" i="26"/>
  <c r="F132" i="30" l="1"/>
  <c r="F132" i="34"/>
  <c r="G132" i="34"/>
  <c r="C133" i="34" s="1"/>
  <c r="G132" i="35"/>
  <c r="E133" i="35"/>
  <c r="C133" i="35"/>
  <c r="A133" i="35"/>
  <c r="B134" i="35"/>
  <c r="D133" i="35"/>
  <c r="F133" i="35" s="1"/>
  <c r="A133" i="34"/>
  <c r="B134" i="34"/>
  <c r="E133" i="34"/>
  <c r="D133" i="34"/>
  <c r="F133" i="34" s="1"/>
  <c r="G129" i="32"/>
  <c r="C130" i="32"/>
  <c r="A130" i="32"/>
  <c r="B131" i="32"/>
  <c r="D130" i="32"/>
  <c r="E130" i="32"/>
  <c r="G130" i="32" s="1"/>
  <c r="F132" i="33"/>
  <c r="C132" i="33"/>
  <c r="A132" i="33"/>
  <c r="B133" i="33"/>
  <c r="D132" i="33"/>
  <c r="G132" i="33"/>
  <c r="E132" i="33"/>
  <c r="D133" i="31"/>
  <c r="A133" i="31"/>
  <c r="B134" i="31"/>
  <c r="E133" i="31"/>
  <c r="G132" i="31"/>
  <c r="C133" i="31" s="1"/>
  <c r="G132" i="30"/>
  <c r="C133" i="30" s="1"/>
  <c r="A133" i="30"/>
  <c r="B134" i="30"/>
  <c r="E133" i="30"/>
  <c r="D133" i="30"/>
  <c r="G132" i="29"/>
  <c r="F132" i="29"/>
  <c r="C132" i="28"/>
  <c r="A132" i="28"/>
  <c r="B133" i="28"/>
  <c r="D132" i="28"/>
  <c r="E132" i="28"/>
  <c r="A133" i="29"/>
  <c r="F133" i="29"/>
  <c r="C133" i="29"/>
  <c r="G133" i="29" s="1"/>
  <c r="B134" i="29"/>
  <c r="E135" i="26"/>
  <c r="D135" i="26"/>
  <c r="C135" i="26"/>
  <c r="G135" i="26" s="1"/>
  <c r="A135" i="26"/>
  <c r="B136" i="26"/>
  <c r="F135" i="26"/>
  <c r="C133" i="27"/>
  <c r="A133" i="27"/>
  <c r="B134" i="27"/>
  <c r="E133" i="27"/>
  <c r="D133" i="27"/>
  <c r="F133" i="27" s="1"/>
  <c r="G133" i="30" l="1"/>
  <c r="G133" i="31"/>
  <c r="G133" i="34"/>
  <c r="C134" i="34" s="1"/>
  <c r="G133" i="35"/>
  <c r="D134" i="34"/>
  <c r="E134" i="34"/>
  <c r="A134" i="34"/>
  <c r="B135" i="34"/>
  <c r="E134" i="35"/>
  <c r="A134" i="35"/>
  <c r="B135" i="35"/>
  <c r="C134" i="35"/>
  <c r="D134" i="35"/>
  <c r="F134" i="35" s="1"/>
  <c r="F130" i="32"/>
  <c r="E131" i="32"/>
  <c r="C131" i="32"/>
  <c r="A131" i="32"/>
  <c r="B132" i="32"/>
  <c r="G131" i="32"/>
  <c r="D131" i="32"/>
  <c r="F131" i="32" s="1"/>
  <c r="G133" i="33"/>
  <c r="F133" i="33"/>
  <c r="E133" i="33"/>
  <c r="D133" i="33"/>
  <c r="B134" i="33"/>
  <c r="A133" i="33"/>
  <c r="C133" i="33"/>
  <c r="C134" i="31"/>
  <c r="E134" i="31"/>
  <c r="G134" i="31" s="1"/>
  <c r="D134" i="31"/>
  <c r="F134" i="31" s="1"/>
  <c r="A134" i="31"/>
  <c r="B135" i="31"/>
  <c r="F133" i="31"/>
  <c r="F133" i="30"/>
  <c r="E134" i="30"/>
  <c r="D134" i="30"/>
  <c r="F134" i="30" s="1"/>
  <c r="C134" i="30"/>
  <c r="A134" i="30"/>
  <c r="B135" i="30"/>
  <c r="F132" i="28"/>
  <c r="G132" i="28"/>
  <c r="B135" i="29"/>
  <c r="F134" i="29"/>
  <c r="C134" i="29"/>
  <c r="G134" i="29" s="1"/>
  <c r="A134" i="29"/>
  <c r="E133" i="28"/>
  <c r="D133" i="28"/>
  <c r="F133" i="28" s="1"/>
  <c r="C133" i="28"/>
  <c r="G133" i="28" s="1"/>
  <c r="A133" i="28"/>
  <c r="B134" i="28"/>
  <c r="G133" i="27"/>
  <c r="C134" i="27" s="1"/>
  <c r="A136" i="26"/>
  <c r="B137" i="26"/>
  <c r="D136" i="26"/>
  <c r="E136" i="26"/>
  <c r="C136" i="26"/>
  <c r="G136" i="26" s="1"/>
  <c r="B135" i="27"/>
  <c r="D134" i="27"/>
  <c r="A134" i="27"/>
  <c r="E134" i="27"/>
  <c r="F134" i="27" s="1"/>
  <c r="G134" i="27" l="1"/>
  <c r="G134" i="34"/>
  <c r="C135" i="34" s="1"/>
  <c r="G134" i="35"/>
  <c r="F134" i="34"/>
  <c r="B136" i="35"/>
  <c r="E135" i="35"/>
  <c r="D135" i="35"/>
  <c r="F135" i="35" s="1"/>
  <c r="C135" i="35"/>
  <c r="G135" i="35" s="1"/>
  <c r="A135" i="35"/>
  <c r="B136" i="34"/>
  <c r="E135" i="34"/>
  <c r="D135" i="34"/>
  <c r="A135" i="34"/>
  <c r="D134" i="33"/>
  <c r="A134" i="33"/>
  <c r="B135" i="33"/>
  <c r="G134" i="33"/>
  <c r="C134" i="33"/>
  <c r="F134" i="33"/>
  <c r="E134" i="33"/>
  <c r="A132" i="32"/>
  <c r="D132" i="32"/>
  <c r="B133" i="32"/>
  <c r="E132" i="32"/>
  <c r="G132" i="32" s="1"/>
  <c r="C132" i="32"/>
  <c r="C135" i="31"/>
  <c r="D135" i="31"/>
  <c r="A135" i="31"/>
  <c r="B136" i="31"/>
  <c r="E135" i="31"/>
  <c r="G135" i="31" s="1"/>
  <c r="G134" i="30"/>
  <c r="B136" i="30"/>
  <c r="E135" i="30"/>
  <c r="D135" i="30"/>
  <c r="F135" i="30" s="1"/>
  <c r="C135" i="30"/>
  <c r="A135" i="30"/>
  <c r="B136" i="29"/>
  <c r="F135" i="29"/>
  <c r="C135" i="29"/>
  <c r="A135" i="29"/>
  <c r="A134" i="28"/>
  <c r="B135" i="28"/>
  <c r="E134" i="28"/>
  <c r="D134" i="28"/>
  <c r="F134" i="28" s="1"/>
  <c r="C134" i="28"/>
  <c r="G134" i="28" s="1"/>
  <c r="F136" i="26"/>
  <c r="E137" i="26"/>
  <c r="C137" i="26"/>
  <c r="A137" i="26"/>
  <c r="B138" i="26"/>
  <c r="G137" i="26"/>
  <c r="D137" i="26"/>
  <c r="F137" i="26" s="1"/>
  <c r="E135" i="27"/>
  <c r="B136" i="27"/>
  <c r="D135" i="27"/>
  <c r="F135" i="27" s="1"/>
  <c r="C135" i="27"/>
  <c r="A135" i="27"/>
  <c r="F135" i="34" l="1"/>
  <c r="G135" i="34"/>
  <c r="D136" i="34"/>
  <c r="E136" i="34"/>
  <c r="F136" i="34" s="1"/>
  <c r="C136" i="34"/>
  <c r="B137" i="34"/>
  <c r="A136" i="34"/>
  <c r="C136" i="35"/>
  <c r="B137" i="35"/>
  <c r="E136" i="35"/>
  <c r="G136" i="35" s="1"/>
  <c r="D136" i="35"/>
  <c r="F136" i="35" s="1"/>
  <c r="A136" i="35"/>
  <c r="F132" i="32"/>
  <c r="D133" i="32"/>
  <c r="C133" i="32"/>
  <c r="A133" i="32"/>
  <c r="B134" i="32"/>
  <c r="E133" i="32"/>
  <c r="G133" i="32" s="1"/>
  <c r="B136" i="33"/>
  <c r="F135" i="33"/>
  <c r="E135" i="33"/>
  <c r="D135" i="33"/>
  <c r="C135" i="33"/>
  <c r="G135" i="33"/>
  <c r="A135" i="33"/>
  <c r="F135" i="31"/>
  <c r="C136" i="31"/>
  <c r="A136" i="31"/>
  <c r="E136" i="31"/>
  <c r="B137" i="31"/>
  <c r="D136" i="31"/>
  <c r="F136" i="31" s="1"/>
  <c r="G135" i="30"/>
  <c r="D136" i="30"/>
  <c r="C136" i="30"/>
  <c r="A136" i="30"/>
  <c r="B137" i="30"/>
  <c r="E136" i="30"/>
  <c r="G135" i="29"/>
  <c r="C136" i="29"/>
  <c r="A136" i="29"/>
  <c r="B137" i="29"/>
  <c r="F136" i="29"/>
  <c r="E135" i="28"/>
  <c r="D135" i="28"/>
  <c r="F135" i="28" s="1"/>
  <c r="C135" i="28"/>
  <c r="A135" i="28"/>
  <c r="B136" i="28"/>
  <c r="G135" i="27"/>
  <c r="C136" i="27" s="1"/>
  <c r="A136" i="27"/>
  <c r="B137" i="27"/>
  <c r="E136" i="27"/>
  <c r="D136" i="27"/>
  <c r="E138" i="26"/>
  <c r="D138" i="26"/>
  <c r="F138" i="26" s="1"/>
  <c r="B139" i="26"/>
  <c r="C138" i="26"/>
  <c r="A138" i="26"/>
  <c r="G136" i="34" l="1"/>
  <c r="B138" i="34"/>
  <c r="C137" i="34"/>
  <c r="A137" i="34"/>
  <c r="E137" i="34"/>
  <c r="D137" i="34"/>
  <c r="F137" i="34" s="1"/>
  <c r="D137" i="35"/>
  <c r="C137" i="35"/>
  <c r="B138" i="35"/>
  <c r="A137" i="35"/>
  <c r="E137" i="35"/>
  <c r="F133" i="32"/>
  <c r="B137" i="33"/>
  <c r="G136" i="33"/>
  <c r="E136" i="33"/>
  <c r="C136" i="33"/>
  <c r="D136" i="33"/>
  <c r="F136" i="33"/>
  <c r="A136" i="33"/>
  <c r="B135" i="32"/>
  <c r="E134" i="32"/>
  <c r="D134" i="32"/>
  <c r="F134" i="32" s="1"/>
  <c r="A134" i="32"/>
  <c r="C134" i="32"/>
  <c r="A137" i="31"/>
  <c r="B138" i="31"/>
  <c r="E137" i="31"/>
  <c r="D137" i="31"/>
  <c r="F137" i="31" s="1"/>
  <c r="G136" i="31"/>
  <c r="C137" i="31" s="1"/>
  <c r="G137" i="31" s="1"/>
  <c r="F136" i="30"/>
  <c r="G136" i="30"/>
  <c r="B138" i="30"/>
  <c r="E137" i="30"/>
  <c r="D137" i="30"/>
  <c r="F137" i="30" s="1"/>
  <c r="C137" i="30"/>
  <c r="A137" i="30"/>
  <c r="G136" i="29"/>
  <c r="F136" i="27"/>
  <c r="G135" i="28"/>
  <c r="C137" i="29"/>
  <c r="A137" i="29"/>
  <c r="F137" i="29"/>
  <c r="B138" i="29"/>
  <c r="B137" i="28"/>
  <c r="E136" i="28"/>
  <c r="D136" i="28"/>
  <c r="A136" i="28"/>
  <c r="C136" i="28"/>
  <c r="G136" i="27"/>
  <c r="C137" i="27" s="1"/>
  <c r="G138" i="26"/>
  <c r="E137" i="27"/>
  <c r="B138" i="27"/>
  <c r="D137" i="27"/>
  <c r="A137" i="27"/>
  <c r="D139" i="26"/>
  <c r="C139" i="26"/>
  <c r="A139" i="26"/>
  <c r="B140" i="26"/>
  <c r="E139" i="26"/>
  <c r="G139" i="26" s="1"/>
  <c r="G137" i="35" l="1"/>
  <c r="F137" i="35"/>
  <c r="G137" i="34"/>
  <c r="C138" i="34" s="1"/>
  <c r="A138" i="35"/>
  <c r="B139" i="35"/>
  <c r="C138" i="35"/>
  <c r="E138" i="35"/>
  <c r="D138" i="35"/>
  <c r="F138" i="35" s="1"/>
  <c r="B139" i="34"/>
  <c r="E138" i="34"/>
  <c r="A138" i="34"/>
  <c r="D138" i="34"/>
  <c r="G134" i="32"/>
  <c r="D135" i="32"/>
  <c r="A135" i="32"/>
  <c r="B136" i="32"/>
  <c r="G135" i="32"/>
  <c r="E135" i="32"/>
  <c r="F135" i="32"/>
  <c r="C135" i="32"/>
  <c r="G137" i="33"/>
  <c r="D137" i="33"/>
  <c r="C137" i="33"/>
  <c r="A137" i="33"/>
  <c r="B138" i="33"/>
  <c r="E137" i="33"/>
  <c r="F137" i="33"/>
  <c r="A138" i="31"/>
  <c r="C138" i="31"/>
  <c r="D138" i="31"/>
  <c r="B139" i="31"/>
  <c r="E138" i="31"/>
  <c r="G137" i="30"/>
  <c r="A138" i="30"/>
  <c r="B139" i="30"/>
  <c r="C138" i="30"/>
  <c r="E138" i="30"/>
  <c r="D138" i="30"/>
  <c r="G137" i="29"/>
  <c r="F136" i="28"/>
  <c r="G136" i="28"/>
  <c r="C137" i="28" s="1"/>
  <c r="A138" i="29"/>
  <c r="C138" i="29"/>
  <c r="B139" i="29"/>
  <c r="D137" i="28"/>
  <c r="A137" i="28"/>
  <c r="B138" i="28"/>
  <c r="E137" i="28"/>
  <c r="G137" i="27"/>
  <c r="F137" i="27"/>
  <c r="F139" i="26"/>
  <c r="E138" i="27"/>
  <c r="B139" i="27"/>
  <c r="D138" i="27"/>
  <c r="C138" i="27"/>
  <c r="A138" i="27"/>
  <c r="B141" i="26"/>
  <c r="E140" i="26"/>
  <c r="D140" i="26"/>
  <c r="F140" i="26" s="1"/>
  <c r="C140" i="26"/>
  <c r="G140" i="26"/>
  <c r="A140" i="26"/>
  <c r="G138" i="35" l="1"/>
  <c r="G138" i="34"/>
  <c r="F138" i="34"/>
  <c r="E139" i="34"/>
  <c r="A139" i="34"/>
  <c r="C139" i="34"/>
  <c r="B140" i="34"/>
  <c r="D139" i="34"/>
  <c r="F139" i="34" s="1"/>
  <c r="E139" i="35"/>
  <c r="A139" i="35"/>
  <c r="C139" i="35"/>
  <c r="D139" i="35"/>
  <c r="B140" i="35"/>
  <c r="B137" i="32"/>
  <c r="G136" i="32"/>
  <c r="F136" i="32"/>
  <c r="D136" i="32"/>
  <c r="C136" i="32"/>
  <c r="E136" i="32"/>
  <c r="A136" i="32"/>
  <c r="B139" i="33"/>
  <c r="G138" i="33"/>
  <c r="F138" i="33"/>
  <c r="E138" i="33"/>
  <c r="C138" i="33"/>
  <c r="A138" i="33"/>
  <c r="D138" i="33"/>
  <c r="B140" i="31"/>
  <c r="D139" i="31"/>
  <c r="A139" i="31"/>
  <c r="E139" i="31"/>
  <c r="F138" i="31"/>
  <c r="G138" i="31"/>
  <c r="C139" i="31" s="1"/>
  <c r="G139" i="31" s="1"/>
  <c r="F138" i="30"/>
  <c r="G138" i="30"/>
  <c r="C139" i="30" s="1"/>
  <c r="G139" i="30" s="1"/>
  <c r="E139" i="30"/>
  <c r="D139" i="30"/>
  <c r="A139" i="30"/>
  <c r="B140" i="30"/>
  <c r="F138" i="29"/>
  <c r="G137" i="28"/>
  <c r="F137" i="28"/>
  <c r="G138" i="29"/>
  <c r="C139" i="29" s="1"/>
  <c r="B139" i="28"/>
  <c r="E138" i="28"/>
  <c r="D138" i="28"/>
  <c r="F138" i="28" s="1"/>
  <c r="C138" i="28"/>
  <c r="A138" i="28"/>
  <c r="A139" i="29"/>
  <c r="F139" i="29"/>
  <c r="B140" i="29"/>
  <c r="G138" i="27"/>
  <c r="F138" i="27"/>
  <c r="C139" i="27"/>
  <c r="A139" i="27"/>
  <c r="B140" i="27"/>
  <c r="E139" i="27"/>
  <c r="D139" i="27"/>
  <c r="F139" i="27" s="1"/>
  <c r="A141" i="26"/>
  <c r="B142" i="26"/>
  <c r="E141" i="26"/>
  <c r="C141" i="26"/>
  <c r="D141" i="26"/>
  <c r="F141" i="26" s="1"/>
  <c r="F139" i="30" l="1"/>
  <c r="G139" i="27"/>
  <c r="F139" i="35"/>
  <c r="G139" i="34"/>
  <c r="G139" i="35"/>
  <c r="C140" i="35" s="1"/>
  <c r="B141" i="34"/>
  <c r="C140" i="34"/>
  <c r="A140" i="34"/>
  <c r="D140" i="34"/>
  <c r="E140" i="34"/>
  <c r="E140" i="35"/>
  <c r="A140" i="35"/>
  <c r="B141" i="35"/>
  <c r="D140" i="35"/>
  <c r="E139" i="33"/>
  <c r="A139" i="33"/>
  <c r="B140" i="33"/>
  <c r="D139" i="33"/>
  <c r="G139" i="33"/>
  <c r="F139" i="33"/>
  <c r="C139" i="33"/>
  <c r="B138" i="32"/>
  <c r="G137" i="32"/>
  <c r="E137" i="32"/>
  <c r="C137" i="32"/>
  <c r="F137" i="32"/>
  <c r="D137" i="32"/>
  <c r="A137" i="32"/>
  <c r="F139" i="31"/>
  <c r="B141" i="31"/>
  <c r="E140" i="31"/>
  <c r="D140" i="31"/>
  <c r="F140" i="31" s="1"/>
  <c r="A140" i="31"/>
  <c r="C140" i="31"/>
  <c r="G140" i="31" s="1"/>
  <c r="B141" i="30"/>
  <c r="E140" i="30"/>
  <c r="G140" i="30" s="1"/>
  <c r="D140" i="30"/>
  <c r="A140" i="30"/>
  <c r="C140" i="30"/>
  <c r="G138" i="28"/>
  <c r="G139" i="29"/>
  <c r="B141" i="29"/>
  <c r="F140" i="29"/>
  <c r="C140" i="29"/>
  <c r="A140" i="29"/>
  <c r="A139" i="28"/>
  <c r="B140" i="28"/>
  <c r="C139" i="28"/>
  <c r="E139" i="28"/>
  <c r="D139" i="28"/>
  <c r="G141" i="26"/>
  <c r="B141" i="27"/>
  <c r="D140" i="27"/>
  <c r="A140" i="27"/>
  <c r="C140" i="27"/>
  <c r="E140" i="27"/>
  <c r="F140" i="27" s="1"/>
  <c r="D142" i="26"/>
  <c r="C142" i="26"/>
  <c r="A142" i="26"/>
  <c r="E142" i="26"/>
  <c r="B143" i="26"/>
  <c r="F139" i="28" l="1"/>
  <c r="G140" i="35"/>
  <c r="F140" i="34"/>
  <c r="G140" i="34"/>
  <c r="C141" i="34" s="1"/>
  <c r="F140" i="35"/>
  <c r="E141" i="34"/>
  <c r="D141" i="34"/>
  <c r="A141" i="34"/>
  <c r="B142" i="34"/>
  <c r="D141" i="35"/>
  <c r="C141" i="35"/>
  <c r="B142" i="35"/>
  <c r="E141" i="35"/>
  <c r="A141" i="35"/>
  <c r="G138" i="32"/>
  <c r="E138" i="32"/>
  <c r="D138" i="32"/>
  <c r="A138" i="32"/>
  <c r="C138" i="32"/>
  <c r="B139" i="32"/>
  <c r="F138" i="32"/>
  <c r="G140" i="33"/>
  <c r="F140" i="33"/>
  <c r="E140" i="33"/>
  <c r="D140" i="33"/>
  <c r="C140" i="33"/>
  <c r="A140" i="33"/>
  <c r="B141" i="33"/>
  <c r="A141" i="31"/>
  <c r="D141" i="31"/>
  <c r="C141" i="31"/>
  <c r="B142" i="31"/>
  <c r="E141" i="31"/>
  <c r="F140" i="30"/>
  <c r="E141" i="30"/>
  <c r="D141" i="30"/>
  <c r="C141" i="30"/>
  <c r="A141" i="30"/>
  <c r="B142" i="30"/>
  <c r="G140" i="29"/>
  <c r="G139" i="28"/>
  <c r="B142" i="29"/>
  <c r="F141" i="29"/>
  <c r="C141" i="29"/>
  <c r="G141" i="29" s="1"/>
  <c r="A141" i="29"/>
  <c r="E140" i="28"/>
  <c r="D140" i="28"/>
  <c r="F140" i="28" s="1"/>
  <c r="C140" i="28"/>
  <c r="G140" i="28" s="1"/>
  <c r="A140" i="28"/>
  <c r="B141" i="28"/>
  <c r="G140" i="27"/>
  <c r="C141" i="27" s="1"/>
  <c r="F142" i="26"/>
  <c r="G142" i="26"/>
  <c r="C143" i="26" s="1"/>
  <c r="B144" i="26"/>
  <c r="E143" i="26"/>
  <c r="F143" i="26" s="1"/>
  <c r="A143" i="26"/>
  <c r="D143" i="26"/>
  <c r="E141" i="27"/>
  <c r="B142" i="27"/>
  <c r="D141" i="27"/>
  <c r="F141" i="27" s="1"/>
  <c r="A141" i="27"/>
  <c r="G141" i="27" l="1"/>
  <c r="F141" i="35"/>
  <c r="G141" i="35"/>
  <c r="F141" i="34"/>
  <c r="G141" i="34"/>
  <c r="C142" i="34" s="1"/>
  <c r="B143" i="35"/>
  <c r="E142" i="35"/>
  <c r="D142" i="35"/>
  <c r="F142" i="35" s="1"/>
  <c r="C142" i="35"/>
  <c r="A142" i="35"/>
  <c r="D142" i="34"/>
  <c r="B143" i="34"/>
  <c r="E142" i="34"/>
  <c r="A142" i="34"/>
  <c r="B140" i="32"/>
  <c r="G139" i="32"/>
  <c r="F139" i="32"/>
  <c r="E139" i="32"/>
  <c r="C139" i="32"/>
  <c r="A139" i="32"/>
  <c r="D139" i="32"/>
  <c r="C141" i="33"/>
  <c r="B142" i="33"/>
  <c r="F141" i="33"/>
  <c r="G141" i="33"/>
  <c r="D141" i="33"/>
  <c r="A141" i="33"/>
  <c r="E141" i="33"/>
  <c r="B143" i="31"/>
  <c r="E142" i="31"/>
  <c r="D142" i="31"/>
  <c r="F142" i="31" s="1"/>
  <c r="A142" i="31"/>
  <c r="G141" i="31"/>
  <c r="C142" i="31" s="1"/>
  <c r="G142" i="31" s="1"/>
  <c r="F141" i="31"/>
  <c r="G141" i="30"/>
  <c r="C142" i="30" s="1"/>
  <c r="F141" i="30"/>
  <c r="B143" i="30"/>
  <c r="E142" i="30"/>
  <c r="D142" i="30"/>
  <c r="F142" i="30" s="1"/>
  <c r="A142" i="30"/>
  <c r="B142" i="28"/>
  <c r="E141" i="28"/>
  <c r="A141" i="28"/>
  <c r="D141" i="28"/>
  <c r="F141" i="28" s="1"/>
  <c r="C141" i="28"/>
  <c r="G141" i="28" s="1"/>
  <c r="C142" i="29"/>
  <c r="A142" i="29"/>
  <c r="B143" i="29"/>
  <c r="F142" i="29"/>
  <c r="G143" i="26"/>
  <c r="C142" i="27"/>
  <c r="D142" i="27"/>
  <c r="A142" i="27"/>
  <c r="B143" i="27"/>
  <c r="E142" i="27"/>
  <c r="E144" i="26"/>
  <c r="D144" i="26"/>
  <c r="A144" i="26"/>
  <c r="F144" i="26"/>
  <c r="B145" i="26"/>
  <c r="C144" i="26"/>
  <c r="G144" i="26" s="1"/>
  <c r="G142" i="35" l="1"/>
  <c r="G142" i="34"/>
  <c r="F142" i="34"/>
  <c r="C143" i="34"/>
  <c r="A143" i="34"/>
  <c r="B144" i="34"/>
  <c r="E143" i="34"/>
  <c r="G143" i="34" s="1"/>
  <c r="D143" i="34"/>
  <c r="A143" i="35"/>
  <c r="B144" i="35"/>
  <c r="D143" i="35"/>
  <c r="F143" i="35" s="1"/>
  <c r="C143" i="35"/>
  <c r="G143" i="35" s="1"/>
  <c r="E143" i="35"/>
  <c r="E142" i="33"/>
  <c r="D142" i="33"/>
  <c r="C142" i="33"/>
  <c r="A142" i="33"/>
  <c r="F142" i="33"/>
  <c r="B143" i="33"/>
  <c r="G142" i="33"/>
  <c r="E140" i="32"/>
  <c r="C140" i="32"/>
  <c r="F140" i="32"/>
  <c r="B141" i="32"/>
  <c r="G140" i="32"/>
  <c r="D140" i="32"/>
  <c r="A140" i="32"/>
  <c r="A143" i="31"/>
  <c r="E143" i="31"/>
  <c r="B144" i="31"/>
  <c r="D143" i="31"/>
  <c r="F143" i="31" s="1"/>
  <c r="C143" i="31"/>
  <c r="G143" i="31" s="1"/>
  <c r="G142" i="30"/>
  <c r="C143" i="30" s="1"/>
  <c r="A143" i="30"/>
  <c r="B144" i="30"/>
  <c r="D143" i="30"/>
  <c r="E143" i="30"/>
  <c r="G142" i="29"/>
  <c r="C143" i="29"/>
  <c r="A143" i="29"/>
  <c r="B144" i="29"/>
  <c r="E142" i="28"/>
  <c r="D142" i="28"/>
  <c r="F142" i="28" s="1"/>
  <c r="C142" i="28"/>
  <c r="A142" i="28"/>
  <c r="G142" i="28"/>
  <c r="B143" i="28"/>
  <c r="F142" i="27"/>
  <c r="G142" i="27"/>
  <c r="C143" i="27" s="1"/>
  <c r="B146" i="26"/>
  <c r="E145" i="26"/>
  <c r="D145" i="26"/>
  <c r="F145" i="26" s="1"/>
  <c r="C145" i="26"/>
  <c r="G145" i="26" s="1"/>
  <c r="A145" i="26"/>
  <c r="E143" i="27"/>
  <c r="B144" i="27"/>
  <c r="D143" i="27"/>
  <c r="F143" i="27" s="1"/>
  <c r="A143" i="27"/>
  <c r="G143" i="30" l="1"/>
  <c r="G143" i="27"/>
  <c r="F143" i="34"/>
  <c r="C144" i="35"/>
  <c r="A144" i="35"/>
  <c r="B145" i="35"/>
  <c r="E144" i="35"/>
  <c r="D144" i="35"/>
  <c r="F144" i="35" s="1"/>
  <c r="E144" i="34"/>
  <c r="D144" i="34"/>
  <c r="C144" i="34"/>
  <c r="B145" i="34"/>
  <c r="A144" i="34"/>
  <c r="A143" i="33"/>
  <c r="B144" i="33"/>
  <c r="G143" i="33"/>
  <c r="F143" i="33"/>
  <c r="D143" i="33"/>
  <c r="E143" i="33"/>
  <c r="C143" i="33"/>
  <c r="G141" i="32"/>
  <c r="E141" i="32"/>
  <c r="D141" i="32"/>
  <c r="C141" i="32"/>
  <c r="A141" i="32"/>
  <c r="B142" i="32"/>
  <c r="F141" i="32"/>
  <c r="E144" i="31"/>
  <c r="A144" i="31"/>
  <c r="B145" i="31"/>
  <c r="C144" i="31"/>
  <c r="D144" i="31"/>
  <c r="F144" i="31" s="1"/>
  <c r="F143" i="30"/>
  <c r="E144" i="30"/>
  <c r="D144" i="30"/>
  <c r="C144" i="30"/>
  <c r="A144" i="30"/>
  <c r="B145" i="30"/>
  <c r="G143" i="29"/>
  <c r="F143" i="29"/>
  <c r="A144" i="29"/>
  <c r="C144" i="29"/>
  <c r="B145" i="29"/>
  <c r="B144" i="28"/>
  <c r="E143" i="28"/>
  <c r="D143" i="28"/>
  <c r="F143" i="28" s="1"/>
  <c r="C143" i="28"/>
  <c r="A143" i="28"/>
  <c r="E144" i="27"/>
  <c r="G144" i="27" s="1"/>
  <c r="B145" i="27"/>
  <c r="D144" i="27"/>
  <c r="C144" i="27"/>
  <c r="A144" i="27"/>
  <c r="C146" i="26"/>
  <c r="B147" i="26"/>
  <c r="D146" i="26"/>
  <c r="E146" i="26"/>
  <c r="G146" i="26" s="1"/>
  <c r="A146" i="26"/>
  <c r="F144" i="27" l="1"/>
  <c r="F144" i="34"/>
  <c r="G144" i="34"/>
  <c r="C145" i="34" s="1"/>
  <c r="G144" i="35"/>
  <c r="B146" i="35"/>
  <c r="E145" i="35"/>
  <c r="D145" i="35"/>
  <c r="F145" i="35" s="1"/>
  <c r="C145" i="35"/>
  <c r="A145" i="35"/>
  <c r="A145" i="34"/>
  <c r="B146" i="34"/>
  <c r="E145" i="34"/>
  <c r="D145" i="34"/>
  <c r="C142" i="32"/>
  <c r="A142" i="32"/>
  <c r="B143" i="32"/>
  <c r="F142" i="32"/>
  <c r="D142" i="32"/>
  <c r="G142" i="32"/>
  <c r="E142" i="32"/>
  <c r="F144" i="33"/>
  <c r="C144" i="33"/>
  <c r="A144" i="33"/>
  <c r="B145" i="33"/>
  <c r="E144" i="33"/>
  <c r="D144" i="33"/>
  <c r="G144" i="33"/>
  <c r="E145" i="31"/>
  <c r="A145" i="31"/>
  <c r="D145" i="31"/>
  <c r="F145" i="31" s="1"/>
  <c r="B146" i="31"/>
  <c r="G144" i="31"/>
  <c r="C145" i="31" s="1"/>
  <c r="G145" i="31" s="1"/>
  <c r="G144" i="30"/>
  <c r="C145" i="30" s="1"/>
  <c r="F144" i="30"/>
  <c r="A145" i="30"/>
  <c r="B146" i="30"/>
  <c r="E145" i="30"/>
  <c r="D145" i="30"/>
  <c r="G143" i="28"/>
  <c r="G144" i="29"/>
  <c r="C145" i="29" s="1"/>
  <c r="F144" i="29"/>
  <c r="C144" i="28"/>
  <c r="A144" i="28"/>
  <c r="B145" i="28"/>
  <c r="D144" i="28"/>
  <c r="E144" i="28"/>
  <c r="G144" i="28" s="1"/>
  <c r="A145" i="29"/>
  <c r="F145" i="29"/>
  <c r="B146" i="29"/>
  <c r="F146" i="26"/>
  <c r="C145" i="27"/>
  <c r="A145" i="27"/>
  <c r="B146" i="27"/>
  <c r="E145" i="27"/>
  <c r="D145" i="27"/>
  <c r="F145" i="27" s="1"/>
  <c r="E147" i="26"/>
  <c r="D147" i="26"/>
  <c r="C147" i="26"/>
  <c r="G147" i="26" s="1"/>
  <c r="A147" i="26"/>
  <c r="B148" i="26"/>
  <c r="F147" i="26"/>
  <c r="G145" i="30" l="1"/>
  <c r="G145" i="27"/>
  <c r="G145" i="34"/>
  <c r="G145" i="35"/>
  <c r="C146" i="35" s="1"/>
  <c r="F145" i="34"/>
  <c r="D146" i="34"/>
  <c r="A146" i="34"/>
  <c r="B147" i="34"/>
  <c r="E146" i="34"/>
  <c r="C146" i="34"/>
  <c r="E146" i="35"/>
  <c r="D146" i="35"/>
  <c r="F146" i="35" s="1"/>
  <c r="A146" i="35"/>
  <c r="B147" i="35"/>
  <c r="G145" i="33"/>
  <c r="F145" i="33"/>
  <c r="E145" i="33"/>
  <c r="D145" i="33"/>
  <c r="C145" i="33"/>
  <c r="A145" i="33"/>
  <c r="B146" i="33"/>
  <c r="F143" i="32"/>
  <c r="E143" i="32"/>
  <c r="C143" i="32"/>
  <c r="A143" i="32"/>
  <c r="B144" i="32"/>
  <c r="D143" i="32"/>
  <c r="G143" i="32"/>
  <c r="C146" i="31"/>
  <c r="A146" i="31"/>
  <c r="D146" i="31"/>
  <c r="B147" i="31"/>
  <c r="E146" i="31"/>
  <c r="E146" i="30"/>
  <c r="D146" i="30"/>
  <c r="F146" i="30" s="1"/>
  <c r="C146" i="30"/>
  <c r="G146" i="30" s="1"/>
  <c r="A146" i="30"/>
  <c r="B147" i="30"/>
  <c r="F145" i="30"/>
  <c r="G145" i="29"/>
  <c r="F144" i="28"/>
  <c r="E145" i="28"/>
  <c r="D145" i="28"/>
  <c r="F145" i="28" s="1"/>
  <c r="C145" i="28"/>
  <c r="A145" i="28"/>
  <c r="B146" i="28"/>
  <c r="B147" i="29"/>
  <c r="F146" i="29"/>
  <c r="C146" i="29"/>
  <c r="G146" i="29" s="1"/>
  <c r="A146" i="29"/>
  <c r="A148" i="26"/>
  <c r="B149" i="26"/>
  <c r="D148" i="26"/>
  <c r="F148" i="26" s="1"/>
  <c r="E148" i="26"/>
  <c r="G148" i="26" s="1"/>
  <c r="C148" i="26"/>
  <c r="B147" i="27"/>
  <c r="D146" i="27"/>
  <c r="A146" i="27"/>
  <c r="E146" i="27"/>
  <c r="F146" i="27" s="1"/>
  <c r="C146" i="27"/>
  <c r="G146" i="35" l="1"/>
  <c r="G146" i="34"/>
  <c r="F146" i="34"/>
  <c r="B148" i="34"/>
  <c r="E147" i="34"/>
  <c r="A147" i="34"/>
  <c r="C147" i="34"/>
  <c r="D147" i="34"/>
  <c r="F147" i="34" s="1"/>
  <c r="B148" i="35"/>
  <c r="E147" i="35"/>
  <c r="D147" i="35"/>
  <c r="C147" i="35"/>
  <c r="A147" i="35"/>
  <c r="A144" i="32"/>
  <c r="B145" i="32"/>
  <c r="G144" i="32"/>
  <c r="F144" i="32"/>
  <c r="D144" i="32"/>
  <c r="C144" i="32"/>
  <c r="E144" i="32"/>
  <c r="D146" i="33"/>
  <c r="A146" i="33"/>
  <c r="B147" i="33"/>
  <c r="G146" i="33"/>
  <c r="E146" i="33"/>
  <c r="C146" i="33"/>
  <c r="F146" i="33"/>
  <c r="F146" i="31"/>
  <c r="D147" i="31"/>
  <c r="A147" i="31"/>
  <c r="E147" i="31"/>
  <c r="B148" i="31"/>
  <c r="G146" i="31"/>
  <c r="C147" i="31" s="1"/>
  <c r="G147" i="31" s="1"/>
  <c r="B148" i="30"/>
  <c r="E147" i="30"/>
  <c r="D147" i="30"/>
  <c r="F147" i="30" s="1"/>
  <c r="C147" i="30"/>
  <c r="A147" i="30"/>
  <c r="G145" i="28"/>
  <c r="B148" i="29"/>
  <c r="C147" i="29"/>
  <c r="A147" i="29"/>
  <c r="A146" i="28"/>
  <c r="B147" i="28"/>
  <c r="E146" i="28"/>
  <c r="D146" i="28"/>
  <c r="F146" i="28" s="1"/>
  <c r="C146" i="28"/>
  <c r="G146" i="27"/>
  <c r="C147" i="27" s="1"/>
  <c r="G147" i="27" s="1"/>
  <c r="E149" i="26"/>
  <c r="C149" i="26"/>
  <c r="A149" i="26"/>
  <c r="B150" i="26"/>
  <c r="G149" i="26"/>
  <c r="D149" i="26"/>
  <c r="F149" i="26" s="1"/>
  <c r="E147" i="27"/>
  <c r="B148" i="27"/>
  <c r="D147" i="27"/>
  <c r="F147" i="27" s="1"/>
  <c r="A147" i="27"/>
  <c r="G147" i="35" l="1"/>
  <c r="F147" i="35"/>
  <c r="G147" i="34"/>
  <c r="C148" i="35"/>
  <c r="B149" i="35"/>
  <c r="E148" i="35"/>
  <c r="G148" i="35" s="1"/>
  <c r="D148" i="35"/>
  <c r="F148" i="35" s="1"/>
  <c r="A148" i="35"/>
  <c r="D148" i="34"/>
  <c r="E148" i="34"/>
  <c r="C148" i="34"/>
  <c r="A148" i="34"/>
  <c r="B149" i="34"/>
  <c r="B148" i="33"/>
  <c r="F147" i="33"/>
  <c r="E147" i="33"/>
  <c r="D147" i="33"/>
  <c r="C147" i="33"/>
  <c r="A147" i="33"/>
  <c r="G147" i="33"/>
  <c r="F145" i="32"/>
  <c r="E145" i="32"/>
  <c r="D145" i="32"/>
  <c r="C145" i="32"/>
  <c r="A145" i="32"/>
  <c r="B146" i="32"/>
  <c r="G145" i="32"/>
  <c r="C148" i="31"/>
  <c r="A148" i="31"/>
  <c r="E148" i="31"/>
  <c r="B149" i="31"/>
  <c r="D148" i="31"/>
  <c r="F148" i="31" s="1"/>
  <c r="F147" i="31"/>
  <c r="G147" i="30"/>
  <c r="D148" i="30"/>
  <c r="C148" i="30"/>
  <c r="A148" i="30"/>
  <c r="B149" i="30"/>
  <c r="E148" i="30"/>
  <c r="G146" i="28"/>
  <c r="F147" i="29"/>
  <c r="G147" i="29"/>
  <c r="C148" i="29" s="1"/>
  <c r="G148" i="29" s="1"/>
  <c r="A148" i="29"/>
  <c r="F148" i="29"/>
  <c r="B149" i="29"/>
  <c r="E147" i="28"/>
  <c r="D147" i="28"/>
  <c r="F147" i="28" s="1"/>
  <c r="C147" i="28"/>
  <c r="A147" i="28"/>
  <c r="B148" i="28"/>
  <c r="C148" i="27"/>
  <c r="E148" i="27"/>
  <c r="D148" i="27"/>
  <c r="F148" i="27" s="1"/>
  <c r="A148" i="27"/>
  <c r="B149" i="27"/>
  <c r="E150" i="26"/>
  <c r="D150" i="26"/>
  <c r="F150" i="26" s="1"/>
  <c r="B151" i="26"/>
  <c r="C150" i="26"/>
  <c r="G150" i="26" s="1"/>
  <c r="A150" i="26"/>
  <c r="F148" i="34" l="1"/>
  <c r="G148" i="34"/>
  <c r="B150" i="34"/>
  <c r="C149" i="34"/>
  <c r="D149" i="34"/>
  <c r="A149" i="34"/>
  <c r="E149" i="34"/>
  <c r="D149" i="35"/>
  <c r="C149" i="35"/>
  <c r="B150" i="35"/>
  <c r="E149" i="35"/>
  <c r="A149" i="35"/>
  <c r="B147" i="32"/>
  <c r="G146" i="32"/>
  <c r="F146" i="32"/>
  <c r="E146" i="32"/>
  <c r="D146" i="32"/>
  <c r="C146" i="32"/>
  <c r="A146" i="32"/>
  <c r="B149" i="33"/>
  <c r="G148" i="33"/>
  <c r="E148" i="33"/>
  <c r="D148" i="33"/>
  <c r="F148" i="33"/>
  <c r="A148" i="33"/>
  <c r="C148" i="33"/>
  <c r="A149" i="31"/>
  <c r="B150" i="31"/>
  <c r="D149" i="31"/>
  <c r="E149" i="31"/>
  <c r="G148" i="31"/>
  <c r="C149" i="31" s="1"/>
  <c r="F148" i="30"/>
  <c r="G148" i="30"/>
  <c r="C149" i="30" s="1"/>
  <c r="G149" i="30" s="1"/>
  <c r="B150" i="30"/>
  <c r="E149" i="30"/>
  <c r="D149" i="30"/>
  <c r="F149" i="30" s="1"/>
  <c r="A149" i="30"/>
  <c r="G147" i="28"/>
  <c r="C149" i="29"/>
  <c r="A149" i="29"/>
  <c r="G149" i="29"/>
  <c r="B150" i="29"/>
  <c r="F149" i="29"/>
  <c r="B149" i="28"/>
  <c r="E148" i="28"/>
  <c r="D148" i="28"/>
  <c r="F148" i="28" s="1"/>
  <c r="C148" i="28"/>
  <c r="A148" i="28"/>
  <c r="G148" i="27"/>
  <c r="E149" i="27"/>
  <c r="B150" i="27"/>
  <c r="D149" i="27"/>
  <c r="F149" i="27" s="1"/>
  <c r="A149" i="27"/>
  <c r="C149" i="27"/>
  <c r="G149" i="27" s="1"/>
  <c r="D151" i="26"/>
  <c r="C151" i="26"/>
  <c r="A151" i="26"/>
  <c r="B152" i="26"/>
  <c r="E151" i="26"/>
  <c r="G151" i="26" s="1"/>
  <c r="F149" i="34" l="1"/>
  <c r="F149" i="35"/>
  <c r="G149" i="35"/>
  <c r="G149" i="34"/>
  <c r="A150" i="35"/>
  <c r="B151" i="35"/>
  <c r="C150" i="35"/>
  <c r="D150" i="35"/>
  <c r="E150" i="35"/>
  <c r="E150" i="34"/>
  <c r="D150" i="34"/>
  <c r="F150" i="34" s="1"/>
  <c r="C150" i="34"/>
  <c r="A150" i="34"/>
  <c r="B151" i="34"/>
  <c r="G149" i="33"/>
  <c r="D149" i="33"/>
  <c r="C149" i="33"/>
  <c r="A149" i="33"/>
  <c r="F149" i="33"/>
  <c r="B150" i="33"/>
  <c r="E149" i="33"/>
  <c r="D147" i="32"/>
  <c r="C147" i="32"/>
  <c r="A147" i="32"/>
  <c r="B148" i="32"/>
  <c r="G147" i="32"/>
  <c r="E147" i="32"/>
  <c r="F147" i="32"/>
  <c r="F149" i="31"/>
  <c r="G149" i="31"/>
  <c r="A150" i="31"/>
  <c r="C150" i="31"/>
  <c r="B151" i="31"/>
  <c r="E150" i="31"/>
  <c r="D150" i="31"/>
  <c r="A150" i="30"/>
  <c r="B151" i="30"/>
  <c r="C150" i="30"/>
  <c r="E150" i="30"/>
  <c r="D150" i="30"/>
  <c r="G148" i="28"/>
  <c r="D149" i="28"/>
  <c r="C149" i="28"/>
  <c r="A149" i="28"/>
  <c r="B150" i="28"/>
  <c r="E149" i="28"/>
  <c r="F149" i="28" s="1"/>
  <c r="A150" i="29"/>
  <c r="C150" i="29"/>
  <c r="B151" i="29"/>
  <c r="E150" i="27"/>
  <c r="B151" i="27"/>
  <c r="D150" i="27"/>
  <c r="C150" i="27"/>
  <c r="G150" i="27"/>
  <c r="F150" i="27"/>
  <c r="A150" i="27"/>
  <c r="F151" i="26"/>
  <c r="B153" i="26"/>
  <c r="E152" i="26"/>
  <c r="D152" i="26"/>
  <c r="F152" i="26" s="1"/>
  <c r="C152" i="26"/>
  <c r="G152" i="26"/>
  <c r="A152" i="26"/>
  <c r="F150" i="31" l="1"/>
  <c r="G150" i="34"/>
  <c r="C151" i="34" s="1"/>
  <c r="F150" i="35"/>
  <c r="G150" i="35"/>
  <c r="E151" i="35"/>
  <c r="A151" i="35"/>
  <c r="B152" i="35"/>
  <c r="D151" i="35"/>
  <c r="F151" i="35" s="1"/>
  <c r="C151" i="35"/>
  <c r="G151" i="35" s="1"/>
  <c r="E151" i="34"/>
  <c r="A151" i="34"/>
  <c r="D151" i="34"/>
  <c r="B152" i="34"/>
  <c r="A150" i="33"/>
  <c r="B151" i="33"/>
  <c r="G150" i="33"/>
  <c r="F150" i="33"/>
  <c r="D150" i="33"/>
  <c r="E150" i="33"/>
  <c r="C150" i="33"/>
  <c r="B149" i="32"/>
  <c r="G148" i="32"/>
  <c r="F148" i="32"/>
  <c r="E148" i="32"/>
  <c r="D148" i="32"/>
  <c r="C148" i="32"/>
  <c r="A148" i="32"/>
  <c r="A151" i="31"/>
  <c r="E151" i="31"/>
  <c r="B152" i="31"/>
  <c r="D151" i="31"/>
  <c r="G150" i="31"/>
  <c r="C151" i="31" s="1"/>
  <c r="G151" i="31" s="1"/>
  <c r="G150" i="30"/>
  <c r="C151" i="30" s="1"/>
  <c r="G151" i="30" s="1"/>
  <c r="F150" i="30"/>
  <c r="E151" i="30"/>
  <c r="D151" i="30"/>
  <c r="F151" i="30" s="1"/>
  <c r="A151" i="30"/>
  <c r="B152" i="30"/>
  <c r="F150" i="29"/>
  <c r="G150" i="29"/>
  <c r="A151" i="29"/>
  <c r="B152" i="29"/>
  <c r="F151" i="29"/>
  <c r="C151" i="29"/>
  <c r="G151" i="29" s="1"/>
  <c r="G149" i="28"/>
  <c r="C150" i="28" s="1"/>
  <c r="B151" i="28"/>
  <c r="E150" i="28"/>
  <c r="F150" i="28" s="1"/>
  <c r="D150" i="28"/>
  <c r="A150" i="28"/>
  <c r="A153" i="26"/>
  <c r="B154" i="26"/>
  <c r="E153" i="26"/>
  <c r="C153" i="26"/>
  <c r="D153" i="26"/>
  <c r="F153" i="26" s="1"/>
  <c r="C151" i="27"/>
  <c r="A151" i="27"/>
  <c r="B152" i="27"/>
  <c r="E151" i="27"/>
  <c r="G151" i="27" s="1"/>
  <c r="D151" i="27"/>
  <c r="F151" i="27" s="1"/>
  <c r="F151" i="34" l="1"/>
  <c r="G151" i="34"/>
  <c r="E152" i="35"/>
  <c r="A152" i="35"/>
  <c r="D152" i="35"/>
  <c r="F152" i="35" s="1"/>
  <c r="C152" i="35"/>
  <c r="G152" i="35" s="1"/>
  <c r="B153" i="35"/>
  <c r="E152" i="34"/>
  <c r="D152" i="34"/>
  <c r="C152" i="34"/>
  <c r="B153" i="34"/>
  <c r="A152" i="34"/>
  <c r="A149" i="32"/>
  <c r="B150" i="32"/>
  <c r="G149" i="32"/>
  <c r="E149" i="32"/>
  <c r="C149" i="32"/>
  <c r="F149" i="32"/>
  <c r="D149" i="32"/>
  <c r="E151" i="33"/>
  <c r="G151" i="33"/>
  <c r="C151" i="33"/>
  <c r="A151" i="33"/>
  <c r="D151" i="33"/>
  <c r="B152" i="33"/>
  <c r="F151" i="33"/>
  <c r="A152" i="31"/>
  <c r="B153" i="31"/>
  <c r="E152" i="31"/>
  <c r="C152" i="31"/>
  <c r="D152" i="31"/>
  <c r="F152" i="31" s="1"/>
  <c r="F151" i="31"/>
  <c r="B153" i="30"/>
  <c r="E152" i="30"/>
  <c r="D152" i="30"/>
  <c r="F152" i="30" s="1"/>
  <c r="A152" i="30"/>
  <c r="C152" i="30"/>
  <c r="G150" i="28"/>
  <c r="A151" i="28"/>
  <c r="B152" i="28"/>
  <c r="C151" i="28"/>
  <c r="E151" i="28"/>
  <c r="D151" i="28"/>
  <c r="F151" i="28" s="1"/>
  <c r="B153" i="29"/>
  <c r="F152" i="29"/>
  <c r="C152" i="29"/>
  <c r="G152" i="29" s="1"/>
  <c r="A152" i="29"/>
  <c r="G153" i="26"/>
  <c r="B153" i="27"/>
  <c r="D152" i="27"/>
  <c r="A152" i="27"/>
  <c r="E152" i="27"/>
  <c r="F152" i="27" s="1"/>
  <c r="C152" i="27"/>
  <c r="D154" i="26"/>
  <c r="C154" i="26"/>
  <c r="A154" i="26"/>
  <c r="B155" i="26"/>
  <c r="E154" i="26"/>
  <c r="F152" i="34" l="1"/>
  <c r="G152" i="34"/>
  <c r="D153" i="35"/>
  <c r="C153" i="35"/>
  <c r="E153" i="35"/>
  <c r="F153" i="35" s="1"/>
  <c r="A153" i="35"/>
  <c r="B154" i="35"/>
  <c r="E153" i="34"/>
  <c r="G153" i="34" s="1"/>
  <c r="C153" i="34"/>
  <c r="A153" i="34"/>
  <c r="D153" i="34"/>
  <c r="F153" i="34" s="1"/>
  <c r="B154" i="34"/>
  <c r="G150" i="32"/>
  <c r="F150" i="32"/>
  <c r="E150" i="32"/>
  <c r="D150" i="32"/>
  <c r="C150" i="32"/>
  <c r="A150" i="32"/>
  <c r="B151" i="32"/>
  <c r="B153" i="33"/>
  <c r="G152" i="33"/>
  <c r="F152" i="33"/>
  <c r="E152" i="33"/>
  <c r="C152" i="33"/>
  <c r="A152" i="33"/>
  <c r="D152" i="33"/>
  <c r="E153" i="31"/>
  <c r="B154" i="31"/>
  <c r="D153" i="31"/>
  <c r="F153" i="31" s="1"/>
  <c r="A153" i="31"/>
  <c r="G152" i="31"/>
  <c r="C153" i="31" s="1"/>
  <c r="G152" i="30"/>
  <c r="E153" i="30"/>
  <c r="D153" i="30"/>
  <c r="C153" i="30"/>
  <c r="A153" i="30"/>
  <c r="B154" i="30"/>
  <c r="G151" i="28"/>
  <c r="E152" i="28"/>
  <c r="D152" i="28"/>
  <c r="F152" i="28" s="1"/>
  <c r="C152" i="28"/>
  <c r="A152" i="28"/>
  <c r="B153" i="28"/>
  <c r="B154" i="29"/>
  <c r="F153" i="29"/>
  <c r="C153" i="29"/>
  <c r="G153" i="29" s="1"/>
  <c r="A153" i="29"/>
  <c r="G152" i="27"/>
  <c r="F154" i="26"/>
  <c r="G154" i="26"/>
  <c r="B156" i="26"/>
  <c r="E155" i="26"/>
  <c r="C155" i="26"/>
  <c r="A155" i="26"/>
  <c r="D155" i="26"/>
  <c r="F155" i="26" s="1"/>
  <c r="E153" i="27"/>
  <c r="B154" i="27"/>
  <c r="D153" i="27"/>
  <c r="F153" i="27" s="1"/>
  <c r="A153" i="27"/>
  <c r="C153" i="27"/>
  <c r="G153" i="27" s="1"/>
  <c r="G153" i="35" l="1"/>
  <c r="B155" i="35"/>
  <c r="E154" i="35"/>
  <c r="D154" i="35"/>
  <c r="F154" i="35" s="1"/>
  <c r="C154" i="35"/>
  <c r="G154" i="35" s="1"/>
  <c r="A154" i="35"/>
  <c r="D154" i="34"/>
  <c r="B155" i="34"/>
  <c r="E154" i="34"/>
  <c r="G154" i="34" s="1"/>
  <c r="A154" i="34"/>
  <c r="C154" i="34"/>
  <c r="B152" i="32"/>
  <c r="G151" i="32"/>
  <c r="F151" i="32"/>
  <c r="E151" i="32"/>
  <c r="C151" i="32"/>
  <c r="A151" i="32"/>
  <c r="D151" i="32"/>
  <c r="C153" i="33"/>
  <c r="F153" i="33"/>
  <c r="A153" i="33"/>
  <c r="B154" i="33"/>
  <c r="D153" i="33"/>
  <c r="E153" i="33"/>
  <c r="G153" i="33"/>
  <c r="D154" i="31"/>
  <c r="A154" i="31"/>
  <c r="B155" i="31"/>
  <c r="E154" i="31"/>
  <c r="F154" i="31" s="1"/>
  <c r="G153" i="31"/>
  <c r="C154" i="31" s="1"/>
  <c r="G153" i="30"/>
  <c r="C154" i="30" s="1"/>
  <c r="B155" i="30"/>
  <c r="E154" i="30"/>
  <c r="D154" i="30"/>
  <c r="F154" i="30" s="1"/>
  <c r="A154" i="30"/>
  <c r="F153" i="30"/>
  <c r="G152" i="28"/>
  <c r="B154" i="28"/>
  <c r="E153" i="28"/>
  <c r="A153" i="28"/>
  <c r="D153" i="28"/>
  <c r="F153" i="28" s="1"/>
  <c r="C153" i="28"/>
  <c r="G153" i="28" s="1"/>
  <c r="C154" i="29"/>
  <c r="A154" i="29"/>
  <c r="G154" i="29"/>
  <c r="F154" i="29"/>
  <c r="B155" i="29"/>
  <c r="G155" i="26"/>
  <c r="C154" i="27"/>
  <c r="E154" i="27"/>
  <c r="D154" i="27"/>
  <c r="F154" i="27" s="1"/>
  <c r="A154" i="27"/>
  <c r="B155" i="27"/>
  <c r="E156" i="26"/>
  <c r="D156" i="26"/>
  <c r="F156" i="26" s="1"/>
  <c r="A156" i="26"/>
  <c r="C156" i="26"/>
  <c r="B157" i="26"/>
  <c r="G156" i="26"/>
  <c r="G154" i="31" l="1"/>
  <c r="C155" i="31" s="1"/>
  <c r="F154" i="34"/>
  <c r="C155" i="34"/>
  <c r="A155" i="34"/>
  <c r="B156" i="34"/>
  <c r="D155" i="34"/>
  <c r="E155" i="34"/>
  <c r="G155" i="34" s="1"/>
  <c r="A155" i="35"/>
  <c r="B156" i="35"/>
  <c r="D155" i="35"/>
  <c r="E155" i="35"/>
  <c r="C155" i="35"/>
  <c r="B155" i="33"/>
  <c r="G154" i="33"/>
  <c r="F154" i="33"/>
  <c r="E154" i="33"/>
  <c r="D154" i="33"/>
  <c r="A154" i="33"/>
  <c r="C154" i="33"/>
  <c r="E152" i="32"/>
  <c r="D152" i="32"/>
  <c r="C152" i="32"/>
  <c r="A152" i="32"/>
  <c r="F152" i="32"/>
  <c r="G152" i="32"/>
  <c r="B153" i="32"/>
  <c r="B156" i="31"/>
  <c r="E155" i="31"/>
  <c r="D155" i="31"/>
  <c r="A155" i="31"/>
  <c r="G154" i="30"/>
  <c r="C155" i="30" s="1"/>
  <c r="A155" i="30"/>
  <c r="B156" i="30"/>
  <c r="D155" i="30"/>
  <c r="E155" i="30"/>
  <c r="C155" i="29"/>
  <c r="G155" i="29" s="1"/>
  <c r="A155" i="29"/>
  <c r="B156" i="29"/>
  <c r="F155" i="29"/>
  <c r="E154" i="28"/>
  <c r="D154" i="28"/>
  <c r="C154" i="28"/>
  <c r="A154" i="28"/>
  <c r="F154" i="28"/>
  <c r="B155" i="28"/>
  <c r="G154" i="28"/>
  <c r="G154" i="27"/>
  <c r="C155" i="27" s="1"/>
  <c r="B158" i="26"/>
  <c r="E157" i="26"/>
  <c r="D157" i="26"/>
  <c r="F157" i="26" s="1"/>
  <c r="C157" i="26"/>
  <c r="G157" i="26" s="1"/>
  <c r="A157" i="26"/>
  <c r="E155" i="27"/>
  <c r="B156" i="27"/>
  <c r="D155" i="27"/>
  <c r="F155" i="27" s="1"/>
  <c r="A155" i="27"/>
  <c r="F155" i="31" l="1"/>
  <c r="G155" i="35"/>
  <c r="F155" i="35"/>
  <c r="C156" i="35"/>
  <c r="A156" i="35"/>
  <c r="B157" i="35"/>
  <c r="D156" i="35"/>
  <c r="E156" i="35"/>
  <c r="B157" i="34"/>
  <c r="C156" i="34"/>
  <c r="A156" i="34"/>
  <c r="E156" i="34"/>
  <c r="D156" i="34"/>
  <c r="F155" i="34"/>
  <c r="B154" i="32"/>
  <c r="G153" i="32"/>
  <c r="F153" i="32"/>
  <c r="E153" i="32"/>
  <c r="D153" i="32"/>
  <c r="C153" i="32"/>
  <c r="A153" i="32"/>
  <c r="A155" i="33"/>
  <c r="E155" i="33"/>
  <c r="D155" i="33"/>
  <c r="C155" i="33"/>
  <c r="G155" i="33"/>
  <c r="B156" i="33"/>
  <c r="F155" i="33"/>
  <c r="G155" i="31"/>
  <c r="A156" i="31"/>
  <c r="B157" i="31"/>
  <c r="D156" i="31"/>
  <c r="E156" i="31"/>
  <c r="G156" i="31" s="1"/>
  <c r="C156" i="31"/>
  <c r="F155" i="30"/>
  <c r="G155" i="30"/>
  <c r="C156" i="30" s="1"/>
  <c r="E156" i="30"/>
  <c r="D156" i="30"/>
  <c r="A156" i="30"/>
  <c r="B157" i="30"/>
  <c r="B156" i="28"/>
  <c r="E155" i="28"/>
  <c r="D155" i="28"/>
  <c r="F155" i="28" s="1"/>
  <c r="C155" i="28"/>
  <c r="G155" i="28" s="1"/>
  <c r="A155" i="28"/>
  <c r="A156" i="29"/>
  <c r="C156" i="29"/>
  <c r="F156" i="29"/>
  <c r="B157" i="29"/>
  <c r="G155" i="27"/>
  <c r="E156" i="27"/>
  <c r="B157" i="27"/>
  <c r="D156" i="27"/>
  <c r="C156" i="27"/>
  <c r="G156" i="27" s="1"/>
  <c r="F156" i="27"/>
  <c r="A156" i="27"/>
  <c r="C158" i="26"/>
  <c r="B159" i="26"/>
  <c r="D158" i="26"/>
  <c r="E158" i="26"/>
  <c r="G158" i="26" s="1"/>
  <c r="A158" i="26"/>
  <c r="F156" i="34" l="1"/>
  <c r="G156" i="35"/>
  <c r="F156" i="35"/>
  <c r="G156" i="34"/>
  <c r="A157" i="34"/>
  <c r="E157" i="34"/>
  <c r="D157" i="34"/>
  <c r="F157" i="34" s="1"/>
  <c r="C157" i="34"/>
  <c r="B158" i="34"/>
  <c r="A157" i="35"/>
  <c r="E157" i="35"/>
  <c r="G157" i="35" s="1"/>
  <c r="B158" i="35"/>
  <c r="D157" i="35"/>
  <c r="C157" i="35"/>
  <c r="F156" i="33"/>
  <c r="G156" i="33"/>
  <c r="E156" i="33"/>
  <c r="D156" i="33"/>
  <c r="C156" i="33"/>
  <c r="A156" i="33"/>
  <c r="B157" i="33"/>
  <c r="C154" i="32"/>
  <c r="A154" i="32"/>
  <c r="B155" i="32"/>
  <c r="F154" i="32"/>
  <c r="D154" i="32"/>
  <c r="E154" i="32"/>
  <c r="G154" i="32"/>
  <c r="B158" i="31"/>
  <c r="E157" i="31"/>
  <c r="D157" i="31"/>
  <c r="F157" i="31" s="1"/>
  <c r="C157" i="31"/>
  <c r="G157" i="31" s="1"/>
  <c r="A157" i="31"/>
  <c r="F156" i="31"/>
  <c r="G156" i="30"/>
  <c r="C157" i="30" s="1"/>
  <c r="G157" i="30" s="1"/>
  <c r="F156" i="30"/>
  <c r="A157" i="30"/>
  <c r="B158" i="30"/>
  <c r="E157" i="30"/>
  <c r="D157" i="30"/>
  <c r="F157" i="30" s="1"/>
  <c r="G156" i="29"/>
  <c r="A157" i="29"/>
  <c r="B158" i="29"/>
  <c r="C157" i="29"/>
  <c r="C156" i="28"/>
  <c r="A156" i="28"/>
  <c r="B157" i="28"/>
  <c r="D156" i="28"/>
  <c r="E156" i="28"/>
  <c r="F158" i="26"/>
  <c r="E159" i="26"/>
  <c r="D159" i="26"/>
  <c r="F159" i="26" s="1"/>
  <c r="C159" i="26"/>
  <c r="A159" i="26"/>
  <c r="B160" i="26"/>
  <c r="C157" i="27"/>
  <c r="A157" i="27"/>
  <c r="B158" i="27"/>
  <c r="D157" i="27"/>
  <c r="E157" i="27"/>
  <c r="G156" i="28" l="1"/>
  <c r="G157" i="27"/>
  <c r="F157" i="35"/>
  <c r="G157" i="34"/>
  <c r="E158" i="35"/>
  <c r="D158" i="35"/>
  <c r="F158" i="35" s="1"/>
  <c r="A158" i="35"/>
  <c r="B159" i="35"/>
  <c r="C158" i="35"/>
  <c r="G158" i="35" s="1"/>
  <c r="D158" i="34"/>
  <c r="B159" i="34"/>
  <c r="E158" i="34"/>
  <c r="C158" i="34"/>
  <c r="A158" i="34"/>
  <c r="G155" i="32"/>
  <c r="F155" i="32"/>
  <c r="E155" i="32"/>
  <c r="D155" i="32"/>
  <c r="C155" i="32"/>
  <c r="A155" i="32"/>
  <c r="B156" i="32"/>
  <c r="D157" i="33"/>
  <c r="A157" i="33"/>
  <c r="B158" i="33"/>
  <c r="G157" i="33"/>
  <c r="E157" i="33"/>
  <c r="C157" i="33"/>
  <c r="F157" i="33"/>
  <c r="C158" i="31"/>
  <c r="A158" i="31"/>
  <c r="E158" i="31"/>
  <c r="D158" i="31"/>
  <c r="F158" i="31" s="1"/>
  <c r="B159" i="31"/>
  <c r="E158" i="30"/>
  <c r="D158" i="30"/>
  <c r="F158" i="30" s="1"/>
  <c r="C158" i="30"/>
  <c r="G158" i="30" s="1"/>
  <c r="A158" i="30"/>
  <c r="B159" i="30"/>
  <c r="G157" i="29"/>
  <c r="C158" i="29" s="1"/>
  <c r="G158" i="29" s="1"/>
  <c r="F156" i="28"/>
  <c r="F157" i="29"/>
  <c r="E157" i="28"/>
  <c r="D157" i="28"/>
  <c r="C157" i="28"/>
  <c r="A157" i="28"/>
  <c r="B158" i="28"/>
  <c r="B159" i="29"/>
  <c r="F158" i="29"/>
  <c r="A158" i="29"/>
  <c r="F157" i="27"/>
  <c r="G159" i="26"/>
  <c r="B159" i="27"/>
  <c r="D158" i="27"/>
  <c r="A158" i="27"/>
  <c r="E158" i="27"/>
  <c r="C158" i="27"/>
  <c r="G158" i="27" s="1"/>
  <c r="A160" i="26"/>
  <c r="B161" i="26"/>
  <c r="D160" i="26"/>
  <c r="E160" i="26"/>
  <c r="C160" i="26"/>
  <c r="G158" i="34" l="1"/>
  <c r="F158" i="34"/>
  <c r="B160" i="35"/>
  <c r="E159" i="35"/>
  <c r="D159" i="35"/>
  <c r="F159" i="35" s="1"/>
  <c r="C159" i="35"/>
  <c r="A159" i="35"/>
  <c r="B160" i="34"/>
  <c r="E159" i="34"/>
  <c r="D159" i="34"/>
  <c r="F159" i="34" s="1"/>
  <c r="C159" i="34"/>
  <c r="A159" i="34"/>
  <c r="E158" i="33"/>
  <c r="D158" i="33"/>
  <c r="G158" i="33"/>
  <c r="F158" i="33"/>
  <c r="C158" i="33"/>
  <c r="B159" i="33"/>
  <c r="A158" i="33"/>
  <c r="A156" i="32"/>
  <c r="B157" i="32"/>
  <c r="G156" i="32"/>
  <c r="F156" i="32"/>
  <c r="D156" i="32"/>
  <c r="E156" i="32"/>
  <c r="C156" i="32"/>
  <c r="B160" i="31"/>
  <c r="A159" i="31"/>
  <c r="D159" i="31"/>
  <c r="E159" i="31"/>
  <c r="G158" i="31"/>
  <c r="C159" i="31" s="1"/>
  <c r="G159" i="31" s="1"/>
  <c r="B160" i="30"/>
  <c r="E159" i="30"/>
  <c r="D159" i="30"/>
  <c r="F159" i="30" s="1"/>
  <c r="C159" i="30"/>
  <c r="A159" i="30"/>
  <c r="G157" i="28"/>
  <c r="F158" i="27"/>
  <c r="F157" i="28"/>
  <c r="B160" i="29"/>
  <c r="F159" i="29"/>
  <c r="C159" i="29"/>
  <c r="A159" i="29"/>
  <c r="A158" i="28"/>
  <c r="B159" i="28"/>
  <c r="E158" i="28"/>
  <c r="D158" i="28"/>
  <c r="F158" i="28" s="1"/>
  <c r="C158" i="28"/>
  <c r="F160" i="26"/>
  <c r="G160" i="26"/>
  <c r="E161" i="26"/>
  <c r="F161" i="26" s="1"/>
  <c r="C161" i="26"/>
  <c r="A161" i="26"/>
  <c r="B162" i="26"/>
  <c r="D161" i="26"/>
  <c r="E159" i="27"/>
  <c r="B160" i="27"/>
  <c r="D159" i="27"/>
  <c r="F159" i="27" s="1"/>
  <c r="C159" i="27"/>
  <c r="G159" i="27" s="1"/>
  <c r="A159" i="27"/>
  <c r="F159" i="31" l="1"/>
  <c r="G159" i="34"/>
  <c r="G159" i="35"/>
  <c r="D160" i="34"/>
  <c r="E160" i="34"/>
  <c r="C160" i="34"/>
  <c r="A160" i="34"/>
  <c r="B161" i="34"/>
  <c r="C160" i="35"/>
  <c r="B161" i="35"/>
  <c r="E160" i="35"/>
  <c r="D160" i="35"/>
  <c r="F160" i="35" s="1"/>
  <c r="A160" i="35"/>
  <c r="B160" i="33"/>
  <c r="D159" i="33"/>
  <c r="A159" i="33"/>
  <c r="G159" i="33"/>
  <c r="F159" i="33"/>
  <c r="E159" i="33"/>
  <c r="C159" i="33"/>
  <c r="F157" i="32"/>
  <c r="E157" i="32"/>
  <c r="D157" i="32"/>
  <c r="C157" i="32"/>
  <c r="A157" i="32"/>
  <c r="B158" i="32"/>
  <c r="G157" i="32"/>
  <c r="B161" i="31"/>
  <c r="E160" i="31"/>
  <c r="D160" i="31"/>
  <c r="F160" i="31" s="1"/>
  <c r="A160" i="31"/>
  <c r="C160" i="31"/>
  <c r="G160" i="31" s="1"/>
  <c r="C161" i="31" s="1"/>
  <c r="G159" i="30"/>
  <c r="D160" i="30"/>
  <c r="C160" i="30"/>
  <c r="A160" i="30"/>
  <c r="B161" i="30"/>
  <c r="E160" i="30"/>
  <c r="G158" i="28"/>
  <c r="G159" i="29"/>
  <c r="C160" i="29"/>
  <c r="A160" i="29"/>
  <c r="F160" i="29"/>
  <c r="B161" i="29"/>
  <c r="E159" i="28"/>
  <c r="D159" i="28"/>
  <c r="F159" i="28" s="1"/>
  <c r="C159" i="28"/>
  <c r="A159" i="28"/>
  <c r="B160" i="28"/>
  <c r="G161" i="26"/>
  <c r="C160" i="27"/>
  <c r="E160" i="27"/>
  <c r="D160" i="27"/>
  <c r="F160" i="27" s="1"/>
  <c r="A160" i="27"/>
  <c r="B161" i="27"/>
  <c r="E162" i="26"/>
  <c r="D162" i="26"/>
  <c r="F162" i="26" s="1"/>
  <c r="B163" i="26"/>
  <c r="C162" i="26"/>
  <c r="G162" i="26" s="1"/>
  <c r="A162" i="26"/>
  <c r="G160" i="30" l="1"/>
  <c r="F160" i="34"/>
  <c r="G160" i="34"/>
  <c r="G160" i="35"/>
  <c r="D161" i="35"/>
  <c r="C161" i="35"/>
  <c r="B162" i="35"/>
  <c r="A161" i="35"/>
  <c r="E161" i="35"/>
  <c r="F161" i="35" s="1"/>
  <c r="E161" i="34"/>
  <c r="C161" i="34"/>
  <c r="B162" i="34"/>
  <c r="D161" i="34"/>
  <c r="A161" i="34"/>
  <c r="B159" i="32"/>
  <c r="G158" i="32"/>
  <c r="F158" i="32"/>
  <c r="E158" i="32"/>
  <c r="D158" i="32"/>
  <c r="C158" i="32"/>
  <c r="A158" i="32"/>
  <c r="C160" i="33"/>
  <c r="G160" i="33"/>
  <c r="F160" i="33"/>
  <c r="E160" i="33"/>
  <c r="D160" i="33"/>
  <c r="B161" i="33"/>
  <c r="A160" i="33"/>
  <c r="B162" i="31"/>
  <c r="A161" i="31"/>
  <c r="E161" i="31"/>
  <c r="G161" i="31" s="1"/>
  <c r="D161" i="31"/>
  <c r="F160" i="30"/>
  <c r="B162" i="30"/>
  <c r="E161" i="30"/>
  <c r="D161" i="30"/>
  <c r="F161" i="30" s="1"/>
  <c r="C161" i="30"/>
  <c r="A161" i="30"/>
  <c r="G160" i="29"/>
  <c r="G159" i="28"/>
  <c r="C161" i="29"/>
  <c r="G161" i="29" s="1"/>
  <c r="A161" i="29"/>
  <c r="B162" i="29"/>
  <c r="F161" i="29"/>
  <c r="B161" i="28"/>
  <c r="E160" i="28"/>
  <c r="G160" i="28" s="1"/>
  <c r="D160" i="28"/>
  <c r="F160" i="28" s="1"/>
  <c r="C160" i="28"/>
  <c r="A160" i="28"/>
  <c r="G160" i="27"/>
  <c r="E161" i="27"/>
  <c r="B162" i="27"/>
  <c r="D161" i="27"/>
  <c r="F161" i="27" s="1"/>
  <c r="A161" i="27"/>
  <c r="C161" i="27"/>
  <c r="G161" i="27" s="1"/>
  <c r="D163" i="26"/>
  <c r="C163" i="26"/>
  <c r="A163" i="26"/>
  <c r="B164" i="26"/>
  <c r="E163" i="26"/>
  <c r="G163" i="26" s="1"/>
  <c r="F161" i="31" l="1"/>
  <c r="G161" i="35"/>
  <c r="F161" i="34"/>
  <c r="A162" i="35"/>
  <c r="B163" i="35"/>
  <c r="C162" i="35"/>
  <c r="E162" i="35"/>
  <c r="D162" i="35"/>
  <c r="F162" i="35" s="1"/>
  <c r="E162" i="34"/>
  <c r="A162" i="34"/>
  <c r="D162" i="34"/>
  <c r="F162" i="34" s="1"/>
  <c r="B163" i="34"/>
  <c r="G161" i="34"/>
  <c r="C162" i="34" s="1"/>
  <c r="G161" i="33"/>
  <c r="D161" i="33"/>
  <c r="A161" i="33"/>
  <c r="B162" i="33"/>
  <c r="F161" i="33"/>
  <c r="E161" i="33"/>
  <c r="C161" i="33"/>
  <c r="D159" i="32"/>
  <c r="C159" i="32"/>
  <c r="A159" i="32"/>
  <c r="B160" i="32"/>
  <c r="G159" i="32"/>
  <c r="E159" i="32"/>
  <c r="F159" i="32"/>
  <c r="B163" i="31"/>
  <c r="E162" i="31"/>
  <c r="C162" i="31"/>
  <c r="D162" i="31"/>
  <c r="A162" i="31"/>
  <c r="G161" i="30"/>
  <c r="C162" i="30" s="1"/>
  <c r="G162" i="30" s="1"/>
  <c r="A162" i="30"/>
  <c r="B163" i="30"/>
  <c r="F162" i="30"/>
  <c r="E162" i="30"/>
  <c r="D162" i="30"/>
  <c r="A162" i="29"/>
  <c r="C162" i="29"/>
  <c r="B163" i="29"/>
  <c r="D161" i="28"/>
  <c r="C161" i="28"/>
  <c r="A161" i="28"/>
  <c r="B162" i="28"/>
  <c r="E161" i="28"/>
  <c r="G161" i="28" s="1"/>
  <c r="F163" i="26"/>
  <c r="E162" i="27"/>
  <c r="B163" i="27"/>
  <c r="D162" i="27"/>
  <c r="F162" i="27" s="1"/>
  <c r="C162" i="27"/>
  <c r="G162" i="27" s="1"/>
  <c r="A162" i="27"/>
  <c r="B165" i="26"/>
  <c r="E164" i="26"/>
  <c r="G164" i="26" s="1"/>
  <c r="D164" i="26"/>
  <c r="C164" i="26"/>
  <c r="A164" i="26"/>
  <c r="G162" i="34" l="1"/>
  <c r="G162" i="31"/>
  <c r="G162" i="35"/>
  <c r="C163" i="34"/>
  <c r="D163" i="34"/>
  <c r="B164" i="34"/>
  <c r="E163" i="34"/>
  <c r="G163" i="34" s="1"/>
  <c r="A163" i="34"/>
  <c r="E163" i="35"/>
  <c r="F163" i="35" s="1"/>
  <c r="A163" i="35"/>
  <c r="C163" i="35"/>
  <c r="B164" i="35"/>
  <c r="D163" i="35"/>
  <c r="B161" i="32"/>
  <c r="G160" i="32"/>
  <c r="F160" i="32"/>
  <c r="E160" i="32"/>
  <c r="D160" i="32"/>
  <c r="C160" i="32"/>
  <c r="A160" i="32"/>
  <c r="A162" i="33"/>
  <c r="G162" i="33"/>
  <c r="F162" i="33"/>
  <c r="E162" i="33"/>
  <c r="D162" i="33"/>
  <c r="C162" i="33"/>
  <c r="B163" i="33"/>
  <c r="F162" i="31"/>
  <c r="A163" i="31"/>
  <c r="B164" i="31"/>
  <c r="C163" i="31"/>
  <c r="E163" i="31"/>
  <c r="D163" i="31"/>
  <c r="F163" i="31" s="1"/>
  <c r="E163" i="30"/>
  <c r="D163" i="30"/>
  <c r="C163" i="30"/>
  <c r="A163" i="30"/>
  <c r="B164" i="30"/>
  <c r="F161" i="28"/>
  <c r="F162" i="29"/>
  <c r="G162" i="29"/>
  <c r="C163" i="29" s="1"/>
  <c r="B163" i="28"/>
  <c r="E162" i="28"/>
  <c r="D162" i="28"/>
  <c r="F162" i="28" s="1"/>
  <c r="C162" i="28"/>
  <c r="G162" i="28" s="1"/>
  <c r="A162" i="28"/>
  <c r="A163" i="29"/>
  <c r="B164" i="29"/>
  <c r="F163" i="29"/>
  <c r="F164" i="26"/>
  <c r="C163" i="27"/>
  <c r="A163" i="27"/>
  <c r="B164" i="27"/>
  <c r="E163" i="27"/>
  <c r="D163" i="27"/>
  <c r="A165" i="26"/>
  <c r="B166" i="26"/>
  <c r="E165" i="26"/>
  <c r="C165" i="26"/>
  <c r="D165" i="26"/>
  <c r="F165" i="26" s="1"/>
  <c r="F163" i="34" l="1"/>
  <c r="G163" i="35"/>
  <c r="C164" i="34"/>
  <c r="D164" i="34"/>
  <c r="A164" i="34"/>
  <c r="B165" i="34"/>
  <c r="E164" i="34"/>
  <c r="G164" i="34" s="1"/>
  <c r="E164" i="35"/>
  <c r="A164" i="35"/>
  <c r="B165" i="35"/>
  <c r="D164" i="35"/>
  <c r="C164" i="35"/>
  <c r="F163" i="33"/>
  <c r="E163" i="33"/>
  <c r="D163" i="33"/>
  <c r="A163" i="33"/>
  <c r="B164" i="33"/>
  <c r="G163" i="33"/>
  <c r="C163" i="33"/>
  <c r="A161" i="32"/>
  <c r="B162" i="32"/>
  <c r="G161" i="32"/>
  <c r="E161" i="32"/>
  <c r="C161" i="32"/>
  <c r="F161" i="32"/>
  <c r="D161" i="32"/>
  <c r="G163" i="31"/>
  <c r="A164" i="31"/>
  <c r="B165" i="31"/>
  <c r="D164" i="31"/>
  <c r="E164" i="31"/>
  <c r="C164" i="31"/>
  <c r="G163" i="30"/>
  <c r="C164" i="30" s="1"/>
  <c r="F163" i="30"/>
  <c r="B165" i="30"/>
  <c r="E164" i="30"/>
  <c r="D164" i="30"/>
  <c r="A164" i="30"/>
  <c r="G163" i="29"/>
  <c r="F163" i="27"/>
  <c r="C164" i="29"/>
  <c r="A164" i="29"/>
  <c r="B165" i="29"/>
  <c r="A163" i="28"/>
  <c r="B164" i="28"/>
  <c r="C163" i="28"/>
  <c r="D163" i="28"/>
  <c r="E163" i="28"/>
  <c r="G163" i="27"/>
  <c r="C164" i="27" s="1"/>
  <c r="G165" i="26"/>
  <c r="B165" i="27"/>
  <c r="D164" i="27"/>
  <c r="A164" i="27"/>
  <c r="E164" i="27"/>
  <c r="F164" i="27" s="1"/>
  <c r="D166" i="26"/>
  <c r="C166" i="26"/>
  <c r="A166" i="26"/>
  <c r="B167" i="26"/>
  <c r="E166" i="26"/>
  <c r="G164" i="30" l="1"/>
  <c r="F164" i="35"/>
  <c r="A165" i="34"/>
  <c r="B166" i="34"/>
  <c r="D165" i="34"/>
  <c r="E165" i="34"/>
  <c r="C165" i="34"/>
  <c r="D165" i="35"/>
  <c r="B166" i="35"/>
  <c r="E165" i="35"/>
  <c r="A165" i="35"/>
  <c r="G164" i="35"/>
  <c r="C165" i="35" s="1"/>
  <c r="F164" i="34"/>
  <c r="G162" i="32"/>
  <c r="F162" i="32"/>
  <c r="E162" i="32"/>
  <c r="D162" i="32"/>
  <c r="C162" i="32"/>
  <c r="A162" i="32"/>
  <c r="B163" i="32"/>
  <c r="G164" i="33"/>
  <c r="F164" i="33"/>
  <c r="E164" i="33"/>
  <c r="D164" i="33"/>
  <c r="B165" i="33"/>
  <c r="C164" i="33"/>
  <c r="A164" i="33"/>
  <c r="D165" i="31"/>
  <c r="A165" i="31"/>
  <c r="E165" i="31"/>
  <c r="B166" i="31"/>
  <c r="G164" i="31"/>
  <c r="C165" i="31" s="1"/>
  <c r="F164" i="31"/>
  <c r="F164" i="30"/>
  <c r="E165" i="30"/>
  <c r="G165" i="30" s="1"/>
  <c r="D165" i="30"/>
  <c r="C165" i="30"/>
  <c r="A165" i="30"/>
  <c r="B166" i="30"/>
  <c r="F163" i="28"/>
  <c r="G163" i="28"/>
  <c r="C164" i="28" s="1"/>
  <c r="G164" i="29"/>
  <c r="F164" i="29"/>
  <c r="E164" i="28"/>
  <c r="D164" i="28"/>
  <c r="F164" i="28" s="1"/>
  <c r="A164" i="28"/>
  <c r="B165" i="28"/>
  <c r="C165" i="29"/>
  <c r="G165" i="29" s="1"/>
  <c r="B166" i="29"/>
  <c r="F165" i="29"/>
  <c r="A165" i="29"/>
  <c r="G164" i="27"/>
  <c r="C165" i="27" s="1"/>
  <c r="F166" i="26"/>
  <c r="G166" i="26"/>
  <c r="B168" i="26"/>
  <c r="E167" i="26"/>
  <c r="C167" i="26"/>
  <c r="A167" i="26"/>
  <c r="D167" i="26"/>
  <c r="F167" i="26" s="1"/>
  <c r="E165" i="27"/>
  <c r="B166" i="27"/>
  <c r="D165" i="27"/>
  <c r="A165" i="27"/>
  <c r="G165" i="31" l="1"/>
  <c r="G165" i="27"/>
  <c r="F165" i="27"/>
  <c r="F165" i="34"/>
  <c r="G165" i="34"/>
  <c r="G165" i="35"/>
  <c r="C166" i="35" s="1"/>
  <c r="F165" i="35"/>
  <c r="A166" i="34"/>
  <c r="D166" i="34"/>
  <c r="B167" i="34"/>
  <c r="C166" i="34"/>
  <c r="E166" i="34"/>
  <c r="G166" i="34" s="1"/>
  <c r="B167" i="35"/>
  <c r="E166" i="35"/>
  <c r="D166" i="35"/>
  <c r="F166" i="35" s="1"/>
  <c r="A166" i="35"/>
  <c r="D165" i="33"/>
  <c r="C165" i="33"/>
  <c r="F165" i="33"/>
  <c r="A165" i="33"/>
  <c r="B166" i="33"/>
  <c r="E165" i="33"/>
  <c r="G165" i="33"/>
  <c r="B164" i="32"/>
  <c r="G163" i="32"/>
  <c r="F163" i="32"/>
  <c r="E163" i="32"/>
  <c r="C163" i="32"/>
  <c r="A163" i="32"/>
  <c r="D163" i="32"/>
  <c r="C166" i="31"/>
  <c r="A166" i="31"/>
  <c r="B167" i="31"/>
  <c r="D166" i="31"/>
  <c r="E166" i="31"/>
  <c r="F165" i="31"/>
  <c r="F165" i="30"/>
  <c r="B167" i="30"/>
  <c r="E166" i="30"/>
  <c r="D166" i="30"/>
  <c r="F166" i="30" s="1"/>
  <c r="C166" i="30"/>
  <c r="A166" i="30"/>
  <c r="G164" i="28"/>
  <c r="B166" i="28"/>
  <c r="E165" i="28"/>
  <c r="A165" i="28"/>
  <c r="D165" i="28"/>
  <c r="F165" i="28" s="1"/>
  <c r="C165" i="28"/>
  <c r="G165" i="28" s="1"/>
  <c r="A166" i="29"/>
  <c r="C166" i="29"/>
  <c r="B167" i="29"/>
  <c r="F166" i="29"/>
  <c r="G167" i="26"/>
  <c r="C166" i="27"/>
  <c r="E166" i="27"/>
  <c r="D166" i="27"/>
  <c r="F166" i="27" s="1"/>
  <c r="A166" i="27"/>
  <c r="B167" i="27"/>
  <c r="E168" i="26"/>
  <c r="D168" i="26"/>
  <c r="F168" i="26" s="1"/>
  <c r="A168" i="26"/>
  <c r="B169" i="26"/>
  <c r="C168" i="26"/>
  <c r="G168" i="26" s="1"/>
  <c r="G166" i="35" l="1"/>
  <c r="F166" i="31"/>
  <c r="F166" i="34"/>
  <c r="B168" i="34"/>
  <c r="E167" i="34"/>
  <c r="D167" i="34"/>
  <c r="F167" i="34" s="1"/>
  <c r="C167" i="34"/>
  <c r="A167" i="34"/>
  <c r="A167" i="35"/>
  <c r="B168" i="35"/>
  <c r="D167" i="35"/>
  <c r="C167" i="35"/>
  <c r="E167" i="35"/>
  <c r="B167" i="33"/>
  <c r="G166" i="33"/>
  <c r="F166" i="33"/>
  <c r="E166" i="33"/>
  <c r="D166" i="33"/>
  <c r="A166" i="33"/>
  <c r="C166" i="33"/>
  <c r="E164" i="32"/>
  <c r="D164" i="32"/>
  <c r="C164" i="32"/>
  <c r="A164" i="32"/>
  <c r="F164" i="32"/>
  <c r="G164" i="32"/>
  <c r="B165" i="32"/>
  <c r="A167" i="31"/>
  <c r="B168" i="31"/>
  <c r="E167" i="31"/>
  <c r="D167" i="31"/>
  <c r="F167" i="31" s="1"/>
  <c r="G166" i="31"/>
  <c r="C167" i="31" s="1"/>
  <c r="G166" i="30"/>
  <c r="C167" i="30" s="1"/>
  <c r="A167" i="30"/>
  <c r="B168" i="30"/>
  <c r="D167" i="30"/>
  <c r="E167" i="30"/>
  <c r="G166" i="29"/>
  <c r="C167" i="29" s="1"/>
  <c r="A167" i="29"/>
  <c r="B168" i="29"/>
  <c r="F167" i="29"/>
  <c r="E166" i="28"/>
  <c r="D166" i="28"/>
  <c r="F166" i="28" s="1"/>
  <c r="C166" i="28"/>
  <c r="G166" i="28" s="1"/>
  <c r="A166" i="28"/>
  <c r="B167" i="28"/>
  <c r="G166" i="27"/>
  <c r="C167" i="27" s="1"/>
  <c r="B170" i="26"/>
  <c r="E169" i="26"/>
  <c r="D169" i="26"/>
  <c r="F169" i="26" s="1"/>
  <c r="C169" i="26"/>
  <c r="G169" i="26" s="1"/>
  <c r="A169" i="26"/>
  <c r="E167" i="27"/>
  <c r="B168" i="27"/>
  <c r="D167" i="27"/>
  <c r="F167" i="27" s="1"/>
  <c r="A167" i="27"/>
  <c r="G167" i="35" l="1"/>
  <c r="F167" i="35"/>
  <c r="G167" i="34"/>
  <c r="C168" i="35"/>
  <c r="A168" i="35"/>
  <c r="B169" i="35"/>
  <c r="E168" i="35"/>
  <c r="D168" i="35"/>
  <c r="F168" i="35" s="1"/>
  <c r="D168" i="34"/>
  <c r="E168" i="34"/>
  <c r="G168" i="34" s="1"/>
  <c r="C168" i="34"/>
  <c r="A168" i="34"/>
  <c r="B169" i="34"/>
  <c r="B166" i="32"/>
  <c r="G165" i="32"/>
  <c r="F165" i="32"/>
  <c r="E165" i="32"/>
  <c r="D165" i="32"/>
  <c r="C165" i="32"/>
  <c r="A165" i="32"/>
  <c r="A167" i="33"/>
  <c r="F167" i="33"/>
  <c r="C167" i="33"/>
  <c r="B168" i="33"/>
  <c r="E167" i="33"/>
  <c r="G167" i="33"/>
  <c r="D167" i="33"/>
  <c r="G167" i="31"/>
  <c r="D168" i="31"/>
  <c r="E168" i="31"/>
  <c r="C168" i="31"/>
  <c r="A168" i="31"/>
  <c r="B169" i="31"/>
  <c r="G167" i="30"/>
  <c r="C168" i="30" s="1"/>
  <c r="F167" i="30"/>
  <c r="E168" i="30"/>
  <c r="D168" i="30"/>
  <c r="A168" i="30"/>
  <c r="B169" i="30"/>
  <c r="G167" i="29"/>
  <c r="C168" i="29" s="1"/>
  <c r="G168" i="29" s="1"/>
  <c r="B168" i="28"/>
  <c r="E167" i="28"/>
  <c r="D167" i="28"/>
  <c r="F167" i="28" s="1"/>
  <c r="C167" i="28"/>
  <c r="A167" i="28"/>
  <c r="B169" i="29"/>
  <c r="F168" i="29"/>
  <c r="A168" i="29"/>
  <c r="G167" i="27"/>
  <c r="E168" i="27"/>
  <c r="B169" i="27"/>
  <c r="D168" i="27"/>
  <c r="F168" i="27" s="1"/>
  <c r="C168" i="27"/>
  <c r="G168" i="27" s="1"/>
  <c r="A168" i="27"/>
  <c r="C170" i="26"/>
  <c r="B171" i="26"/>
  <c r="D170" i="26"/>
  <c r="A170" i="26"/>
  <c r="E170" i="26"/>
  <c r="G170" i="26" s="1"/>
  <c r="F168" i="30" l="1"/>
  <c r="F168" i="34"/>
  <c r="G168" i="35"/>
  <c r="B170" i="35"/>
  <c r="E169" i="35"/>
  <c r="D169" i="35"/>
  <c r="F169" i="35" s="1"/>
  <c r="C169" i="35"/>
  <c r="G169" i="35" s="1"/>
  <c r="A169" i="35"/>
  <c r="B170" i="34"/>
  <c r="D169" i="34"/>
  <c r="E169" i="34"/>
  <c r="C169" i="34"/>
  <c r="A169" i="34"/>
  <c r="G168" i="33"/>
  <c r="F168" i="33"/>
  <c r="D168" i="33"/>
  <c r="B169" i="33"/>
  <c r="E168" i="33"/>
  <c r="C168" i="33"/>
  <c r="A168" i="33"/>
  <c r="C166" i="32"/>
  <c r="A166" i="32"/>
  <c r="B167" i="32"/>
  <c r="F166" i="32"/>
  <c r="D166" i="32"/>
  <c r="G166" i="32"/>
  <c r="E166" i="32"/>
  <c r="D169" i="31"/>
  <c r="A169" i="31"/>
  <c r="B170" i="31"/>
  <c r="E169" i="31"/>
  <c r="F168" i="31"/>
  <c r="G168" i="31"/>
  <c r="C169" i="31" s="1"/>
  <c r="G169" i="31" s="1"/>
  <c r="G168" i="30"/>
  <c r="C169" i="30" s="1"/>
  <c r="A169" i="30"/>
  <c r="B170" i="30"/>
  <c r="E169" i="30"/>
  <c r="D169" i="30"/>
  <c r="G167" i="28"/>
  <c r="B170" i="29"/>
  <c r="C169" i="29"/>
  <c r="A169" i="29"/>
  <c r="C168" i="28"/>
  <c r="A168" i="28"/>
  <c r="B169" i="28"/>
  <c r="D168" i="28"/>
  <c r="E168" i="28"/>
  <c r="F170" i="26"/>
  <c r="C169" i="27"/>
  <c r="A169" i="27"/>
  <c r="B170" i="27"/>
  <c r="E169" i="27"/>
  <c r="G169" i="27" s="1"/>
  <c r="D169" i="27"/>
  <c r="F169" i="27" s="1"/>
  <c r="E171" i="26"/>
  <c r="D171" i="26"/>
  <c r="C171" i="26"/>
  <c r="G171" i="26" s="1"/>
  <c r="A171" i="26"/>
  <c r="B172" i="26"/>
  <c r="F171" i="26"/>
  <c r="G169" i="34" l="1"/>
  <c r="F169" i="34"/>
  <c r="B171" i="34"/>
  <c r="E170" i="34"/>
  <c r="D170" i="34"/>
  <c r="F170" i="34" s="1"/>
  <c r="C170" i="34"/>
  <c r="A170" i="34"/>
  <c r="E170" i="35"/>
  <c r="D170" i="35"/>
  <c r="A170" i="35"/>
  <c r="C170" i="35"/>
  <c r="B171" i="35"/>
  <c r="G167" i="32"/>
  <c r="F167" i="32"/>
  <c r="E167" i="32"/>
  <c r="D167" i="32"/>
  <c r="C167" i="32"/>
  <c r="A167" i="32"/>
  <c r="B168" i="32"/>
  <c r="B170" i="33"/>
  <c r="G169" i="33"/>
  <c r="D169" i="33"/>
  <c r="C169" i="33"/>
  <c r="A169" i="33"/>
  <c r="F169" i="33"/>
  <c r="E169" i="33"/>
  <c r="C170" i="31"/>
  <c r="A170" i="31"/>
  <c r="B171" i="31"/>
  <c r="E170" i="31"/>
  <c r="D170" i="31"/>
  <c r="F169" i="31"/>
  <c r="G169" i="30"/>
  <c r="C170" i="30" s="1"/>
  <c r="F169" i="30"/>
  <c r="E170" i="30"/>
  <c r="D170" i="30"/>
  <c r="F170" i="30" s="1"/>
  <c r="A170" i="30"/>
  <c r="B171" i="30"/>
  <c r="F168" i="28"/>
  <c r="G169" i="29"/>
  <c r="C170" i="29" s="1"/>
  <c r="F169" i="29"/>
  <c r="G168" i="28"/>
  <c r="C169" i="28" s="1"/>
  <c r="E169" i="28"/>
  <c r="D169" i="28"/>
  <c r="F169" i="28" s="1"/>
  <c r="A169" i="28"/>
  <c r="B170" i="28"/>
  <c r="B171" i="29"/>
  <c r="F170" i="29"/>
  <c r="A170" i="29"/>
  <c r="A172" i="26"/>
  <c r="B173" i="26"/>
  <c r="D172" i="26"/>
  <c r="E172" i="26"/>
  <c r="C172" i="26"/>
  <c r="B171" i="27"/>
  <c r="D170" i="27"/>
  <c r="A170" i="27"/>
  <c r="E170" i="27"/>
  <c r="C170" i="27"/>
  <c r="G170" i="34" l="1"/>
  <c r="C171" i="34" s="1"/>
  <c r="G170" i="35"/>
  <c r="F170" i="35"/>
  <c r="B172" i="35"/>
  <c r="E171" i="35"/>
  <c r="G171" i="35" s="1"/>
  <c r="D171" i="35"/>
  <c r="C171" i="35"/>
  <c r="A171" i="35"/>
  <c r="E171" i="34"/>
  <c r="D171" i="34"/>
  <c r="B172" i="34"/>
  <c r="A171" i="34"/>
  <c r="A168" i="32"/>
  <c r="B169" i="32"/>
  <c r="G168" i="32"/>
  <c r="F168" i="32"/>
  <c r="D168" i="32"/>
  <c r="E168" i="32"/>
  <c r="C168" i="32"/>
  <c r="E170" i="33"/>
  <c r="D170" i="33"/>
  <c r="B171" i="33"/>
  <c r="F170" i="33"/>
  <c r="A170" i="33"/>
  <c r="G170" i="33"/>
  <c r="C170" i="33"/>
  <c r="B172" i="31"/>
  <c r="A171" i="31"/>
  <c r="D171" i="31"/>
  <c r="E171" i="31"/>
  <c r="F170" i="31"/>
  <c r="G170" i="31"/>
  <c r="C171" i="31" s="1"/>
  <c r="G170" i="30"/>
  <c r="C171" i="30" s="1"/>
  <c r="B172" i="30"/>
  <c r="E171" i="30"/>
  <c r="D171" i="30"/>
  <c r="A171" i="30"/>
  <c r="G170" i="29"/>
  <c r="G170" i="27"/>
  <c r="C171" i="27" s="1"/>
  <c r="G171" i="27" s="1"/>
  <c r="G169" i="28"/>
  <c r="C171" i="29"/>
  <c r="B172" i="29"/>
  <c r="A171" i="29"/>
  <c r="A170" i="28"/>
  <c r="B171" i="28"/>
  <c r="C170" i="28"/>
  <c r="D170" i="28"/>
  <c r="E170" i="28"/>
  <c r="F172" i="26"/>
  <c r="F170" i="27"/>
  <c r="G172" i="26"/>
  <c r="E173" i="26"/>
  <c r="G173" i="26" s="1"/>
  <c r="C173" i="26"/>
  <c r="A173" i="26"/>
  <c r="B174" i="26"/>
  <c r="D173" i="26"/>
  <c r="F173" i="26" s="1"/>
  <c r="E171" i="27"/>
  <c r="B172" i="27"/>
  <c r="D171" i="27"/>
  <c r="F171" i="27" s="1"/>
  <c r="A171" i="27"/>
  <c r="G171" i="31" l="1"/>
  <c r="F171" i="35"/>
  <c r="F171" i="34"/>
  <c r="G171" i="34"/>
  <c r="C172" i="35"/>
  <c r="B173" i="35"/>
  <c r="E172" i="35"/>
  <c r="G172" i="35" s="1"/>
  <c r="D172" i="35"/>
  <c r="F172" i="35" s="1"/>
  <c r="A172" i="35"/>
  <c r="E172" i="34"/>
  <c r="D172" i="34"/>
  <c r="C172" i="34"/>
  <c r="A172" i="34"/>
  <c r="B173" i="34"/>
  <c r="B172" i="33"/>
  <c r="G171" i="33"/>
  <c r="E171" i="33"/>
  <c r="D171" i="33"/>
  <c r="C171" i="33"/>
  <c r="A171" i="33"/>
  <c r="F171" i="33"/>
  <c r="F169" i="32"/>
  <c r="E169" i="32"/>
  <c r="D169" i="32"/>
  <c r="C169" i="32"/>
  <c r="A169" i="32"/>
  <c r="B170" i="32"/>
  <c r="G169" i="32"/>
  <c r="F171" i="31"/>
  <c r="D172" i="31"/>
  <c r="A172" i="31"/>
  <c r="E172" i="31"/>
  <c r="C172" i="31"/>
  <c r="B173" i="31"/>
  <c r="G171" i="30"/>
  <c r="C172" i="30" s="1"/>
  <c r="F171" i="30"/>
  <c r="D172" i="30"/>
  <c r="A172" i="30"/>
  <c r="B173" i="30"/>
  <c r="E172" i="30"/>
  <c r="F171" i="29"/>
  <c r="G171" i="29"/>
  <c r="G170" i="28"/>
  <c r="C171" i="28" s="1"/>
  <c r="F170" i="28"/>
  <c r="A172" i="29"/>
  <c r="B173" i="29"/>
  <c r="F172" i="29"/>
  <c r="C172" i="29"/>
  <c r="E171" i="28"/>
  <c r="D171" i="28"/>
  <c r="F171" i="28" s="1"/>
  <c r="A171" i="28"/>
  <c r="B172" i="28"/>
  <c r="E174" i="26"/>
  <c r="G174" i="26" s="1"/>
  <c r="D174" i="26"/>
  <c r="F174" i="26" s="1"/>
  <c r="B175" i="26"/>
  <c r="C174" i="26"/>
  <c r="A174" i="26"/>
  <c r="C172" i="27"/>
  <c r="B173" i="27"/>
  <c r="E172" i="27"/>
  <c r="D172" i="27"/>
  <c r="F172" i="27" s="1"/>
  <c r="A172" i="27"/>
  <c r="G172" i="30" l="1"/>
  <c r="F172" i="34"/>
  <c r="G172" i="34"/>
  <c r="D173" i="35"/>
  <c r="C173" i="35"/>
  <c r="B174" i="35"/>
  <c r="E173" i="35"/>
  <c r="F173" i="35" s="1"/>
  <c r="A173" i="35"/>
  <c r="E173" i="34"/>
  <c r="D173" i="34"/>
  <c r="C173" i="34"/>
  <c r="A173" i="34"/>
  <c r="B174" i="34"/>
  <c r="B171" i="32"/>
  <c r="G170" i="32"/>
  <c r="F170" i="32"/>
  <c r="E170" i="32"/>
  <c r="D170" i="32"/>
  <c r="C170" i="32"/>
  <c r="A170" i="32"/>
  <c r="C172" i="33"/>
  <c r="D172" i="33"/>
  <c r="B173" i="33"/>
  <c r="G172" i="33"/>
  <c r="F172" i="33"/>
  <c r="E172" i="33"/>
  <c r="A172" i="33"/>
  <c r="A173" i="31"/>
  <c r="E173" i="31"/>
  <c r="D173" i="31"/>
  <c r="F173" i="31" s="1"/>
  <c r="B174" i="31"/>
  <c r="G172" i="31"/>
  <c r="C173" i="31" s="1"/>
  <c r="F172" i="31"/>
  <c r="F172" i="30"/>
  <c r="E173" i="30"/>
  <c r="B174" i="30"/>
  <c r="D173" i="30"/>
  <c r="C173" i="30"/>
  <c r="A173" i="30"/>
  <c r="G171" i="28"/>
  <c r="G172" i="29"/>
  <c r="C173" i="29" s="1"/>
  <c r="B174" i="29"/>
  <c r="F173" i="29"/>
  <c r="A173" i="29"/>
  <c r="B173" i="28"/>
  <c r="E172" i="28"/>
  <c r="G172" i="28" s="1"/>
  <c r="D172" i="28"/>
  <c r="F172" i="28" s="1"/>
  <c r="C172" i="28"/>
  <c r="A172" i="28"/>
  <c r="G172" i="27"/>
  <c r="E173" i="27"/>
  <c r="B174" i="27"/>
  <c r="D173" i="27"/>
  <c r="F173" i="27" s="1"/>
  <c r="A173" i="27"/>
  <c r="C173" i="27"/>
  <c r="G173" i="27" s="1"/>
  <c r="D175" i="26"/>
  <c r="C175" i="26"/>
  <c r="A175" i="26"/>
  <c r="B176" i="26"/>
  <c r="E175" i="26"/>
  <c r="G175" i="26" s="1"/>
  <c r="G173" i="30" l="1"/>
  <c r="F173" i="30"/>
  <c r="F173" i="34"/>
  <c r="G173" i="35"/>
  <c r="G173" i="34"/>
  <c r="A174" i="35"/>
  <c r="B175" i="35"/>
  <c r="C174" i="35"/>
  <c r="E174" i="35"/>
  <c r="D174" i="35"/>
  <c r="F174" i="35" s="1"/>
  <c r="E174" i="34"/>
  <c r="D174" i="34"/>
  <c r="F174" i="34" s="1"/>
  <c r="C174" i="34"/>
  <c r="A174" i="34"/>
  <c r="B175" i="34"/>
  <c r="G173" i="33"/>
  <c r="E173" i="33"/>
  <c r="B174" i="33"/>
  <c r="F173" i="33"/>
  <c r="D173" i="33"/>
  <c r="C173" i="33"/>
  <c r="A173" i="33"/>
  <c r="D171" i="32"/>
  <c r="C171" i="32"/>
  <c r="A171" i="32"/>
  <c r="B172" i="32"/>
  <c r="G171" i="32"/>
  <c r="E171" i="32"/>
  <c r="F171" i="32"/>
  <c r="B175" i="31"/>
  <c r="E174" i="31"/>
  <c r="D174" i="31"/>
  <c r="F174" i="31" s="1"/>
  <c r="A174" i="31"/>
  <c r="G173" i="31"/>
  <c r="C174" i="31" s="1"/>
  <c r="A174" i="30"/>
  <c r="D174" i="30"/>
  <c r="C174" i="30"/>
  <c r="B175" i="30"/>
  <c r="E174" i="30"/>
  <c r="G173" i="29"/>
  <c r="C174" i="29" s="1"/>
  <c r="G174" i="29" s="1"/>
  <c r="D173" i="28"/>
  <c r="C173" i="28"/>
  <c r="A173" i="28"/>
  <c r="B174" i="28"/>
  <c r="E173" i="28"/>
  <c r="G173" i="28" s="1"/>
  <c r="B175" i="29"/>
  <c r="F174" i="29"/>
  <c r="A174" i="29"/>
  <c r="F175" i="26"/>
  <c r="B177" i="26"/>
  <c r="E176" i="26"/>
  <c r="D176" i="26"/>
  <c r="F176" i="26" s="1"/>
  <c r="C176" i="26"/>
  <c r="A176" i="26"/>
  <c r="E174" i="27"/>
  <c r="B175" i="27"/>
  <c r="D174" i="27"/>
  <c r="C174" i="27"/>
  <c r="A174" i="27"/>
  <c r="F174" i="30" l="1"/>
  <c r="G174" i="35"/>
  <c r="G174" i="34"/>
  <c r="C175" i="34" s="1"/>
  <c r="E175" i="34"/>
  <c r="B176" i="34"/>
  <c r="D175" i="34"/>
  <c r="A175" i="34"/>
  <c r="E175" i="35"/>
  <c r="A175" i="35"/>
  <c r="B176" i="35"/>
  <c r="D175" i="35"/>
  <c r="C175" i="35"/>
  <c r="A174" i="33"/>
  <c r="E174" i="33"/>
  <c r="B175" i="33"/>
  <c r="G174" i="33"/>
  <c r="D174" i="33"/>
  <c r="C174" i="33"/>
  <c r="F174" i="33"/>
  <c r="B173" i="32"/>
  <c r="G172" i="32"/>
  <c r="F172" i="32"/>
  <c r="E172" i="32"/>
  <c r="D172" i="32"/>
  <c r="C172" i="32"/>
  <c r="A172" i="32"/>
  <c r="G174" i="31"/>
  <c r="D175" i="31"/>
  <c r="A175" i="31"/>
  <c r="C175" i="31"/>
  <c r="E175" i="31"/>
  <c r="B176" i="31"/>
  <c r="D175" i="30"/>
  <c r="B176" i="30"/>
  <c r="E175" i="30"/>
  <c r="A175" i="30"/>
  <c r="G174" i="30"/>
  <c r="C175" i="30" s="1"/>
  <c r="F174" i="27"/>
  <c r="G174" i="27"/>
  <c r="C175" i="27" s="1"/>
  <c r="G175" i="27" s="1"/>
  <c r="F173" i="28"/>
  <c r="B175" i="28"/>
  <c r="E174" i="28"/>
  <c r="D174" i="28"/>
  <c r="C174" i="28"/>
  <c r="A174" i="28"/>
  <c r="B176" i="29"/>
  <c r="C175" i="29"/>
  <c r="A175" i="29"/>
  <c r="G176" i="26"/>
  <c r="A175" i="27"/>
  <c r="D175" i="27"/>
  <c r="B176" i="27"/>
  <c r="E175" i="27"/>
  <c r="A177" i="26"/>
  <c r="B178" i="26"/>
  <c r="E177" i="26"/>
  <c r="C177" i="26"/>
  <c r="D177" i="26"/>
  <c r="F177" i="26" s="1"/>
  <c r="F175" i="27" l="1"/>
  <c r="F175" i="34"/>
  <c r="G175" i="34"/>
  <c r="F175" i="35"/>
  <c r="G175" i="35"/>
  <c r="E176" i="35"/>
  <c r="A176" i="35"/>
  <c r="D176" i="35"/>
  <c r="F176" i="35" s="1"/>
  <c r="C176" i="35"/>
  <c r="G176" i="35" s="1"/>
  <c r="B177" i="35"/>
  <c r="C176" i="34"/>
  <c r="E176" i="34"/>
  <c r="G176" i="34" s="1"/>
  <c r="D176" i="34"/>
  <c r="A176" i="34"/>
  <c r="B177" i="34"/>
  <c r="A173" i="32"/>
  <c r="B174" i="32"/>
  <c r="G173" i="32"/>
  <c r="E173" i="32"/>
  <c r="C173" i="32"/>
  <c r="D173" i="32"/>
  <c r="F173" i="32"/>
  <c r="F175" i="33"/>
  <c r="E175" i="33"/>
  <c r="C175" i="33"/>
  <c r="B176" i="33"/>
  <c r="G175" i="33"/>
  <c r="D175" i="33"/>
  <c r="A175" i="33"/>
  <c r="B177" i="31"/>
  <c r="E176" i="31"/>
  <c r="A176" i="31"/>
  <c r="D176" i="31"/>
  <c r="F176" i="31" s="1"/>
  <c r="F175" i="31"/>
  <c r="G175" i="31"/>
  <c r="C176" i="31" s="1"/>
  <c r="G176" i="31" s="1"/>
  <c r="G175" i="30"/>
  <c r="C176" i="30" s="1"/>
  <c r="F175" i="30"/>
  <c r="B177" i="30"/>
  <c r="E176" i="30"/>
  <c r="D176" i="30"/>
  <c r="F176" i="30" s="1"/>
  <c r="A176" i="30"/>
  <c r="G174" i="28"/>
  <c r="C175" i="28" s="1"/>
  <c r="F175" i="29"/>
  <c r="G175" i="29"/>
  <c r="C176" i="29" s="1"/>
  <c r="G176" i="29" s="1"/>
  <c r="F174" i="28"/>
  <c r="B177" i="29"/>
  <c r="F176" i="29"/>
  <c r="A176" i="29"/>
  <c r="A175" i="28"/>
  <c r="B176" i="28"/>
  <c r="E175" i="28"/>
  <c r="D175" i="28"/>
  <c r="F175" i="28" s="1"/>
  <c r="G177" i="26"/>
  <c r="D178" i="26"/>
  <c r="C178" i="26"/>
  <c r="A178" i="26"/>
  <c r="B179" i="26"/>
  <c r="E178" i="26"/>
  <c r="E176" i="27"/>
  <c r="D176" i="27"/>
  <c r="F176" i="27" s="1"/>
  <c r="A176" i="27"/>
  <c r="B177" i="27"/>
  <c r="C176" i="27"/>
  <c r="G176" i="27" s="1"/>
  <c r="F176" i="34" l="1"/>
  <c r="D177" i="35"/>
  <c r="C177" i="35"/>
  <c r="E177" i="35"/>
  <c r="G177" i="35" s="1"/>
  <c r="A177" i="35"/>
  <c r="B178" i="35"/>
  <c r="A177" i="34"/>
  <c r="B178" i="34"/>
  <c r="E177" i="34"/>
  <c r="D177" i="34"/>
  <c r="C177" i="34"/>
  <c r="A176" i="33"/>
  <c r="G176" i="33"/>
  <c r="D176" i="33"/>
  <c r="C176" i="33"/>
  <c r="F176" i="33"/>
  <c r="B177" i="33"/>
  <c r="E176" i="33"/>
  <c r="G174" i="32"/>
  <c r="F174" i="32"/>
  <c r="E174" i="32"/>
  <c r="D174" i="32"/>
  <c r="C174" i="32"/>
  <c r="A174" i="32"/>
  <c r="B175" i="32"/>
  <c r="B178" i="31"/>
  <c r="E177" i="31"/>
  <c r="D177" i="31"/>
  <c r="F177" i="31" s="1"/>
  <c r="C177" i="31"/>
  <c r="A177" i="31"/>
  <c r="G176" i="30"/>
  <c r="D177" i="30"/>
  <c r="A177" i="30"/>
  <c r="B178" i="30"/>
  <c r="E177" i="30"/>
  <c r="C177" i="30"/>
  <c r="G175" i="28"/>
  <c r="E176" i="28"/>
  <c r="D176" i="28"/>
  <c r="F176" i="28" s="1"/>
  <c r="C176" i="28"/>
  <c r="G176" i="28" s="1"/>
  <c r="A176" i="28"/>
  <c r="B177" i="28"/>
  <c r="C177" i="29"/>
  <c r="B178" i="29"/>
  <c r="G177" i="29"/>
  <c r="A177" i="29"/>
  <c r="G178" i="26"/>
  <c r="F178" i="26"/>
  <c r="B180" i="26"/>
  <c r="E179" i="26"/>
  <c r="F179" i="26" s="1"/>
  <c r="C179" i="26"/>
  <c r="A179" i="26"/>
  <c r="D179" i="26"/>
  <c r="C177" i="27"/>
  <c r="D177" i="27"/>
  <c r="E177" i="27"/>
  <c r="G177" i="27" s="1"/>
  <c r="A177" i="27"/>
  <c r="B178" i="27"/>
  <c r="F177" i="35" l="1"/>
  <c r="F177" i="34"/>
  <c r="G177" i="34"/>
  <c r="A178" i="34"/>
  <c r="E178" i="34"/>
  <c r="D178" i="34"/>
  <c r="B179" i="34"/>
  <c r="C178" i="34"/>
  <c r="B179" i="35"/>
  <c r="E178" i="35"/>
  <c r="D178" i="35"/>
  <c r="F178" i="35" s="1"/>
  <c r="C178" i="35"/>
  <c r="A178" i="35"/>
  <c r="D177" i="33"/>
  <c r="C177" i="33"/>
  <c r="A177" i="33"/>
  <c r="G177" i="33"/>
  <c r="F177" i="33"/>
  <c r="E177" i="33"/>
  <c r="B178" i="33"/>
  <c r="B176" i="32"/>
  <c r="G175" i="32"/>
  <c r="F175" i="32"/>
  <c r="E175" i="32"/>
  <c r="C175" i="32"/>
  <c r="A175" i="32"/>
  <c r="D175" i="32"/>
  <c r="G177" i="31"/>
  <c r="D178" i="31"/>
  <c r="A178" i="31"/>
  <c r="C178" i="31"/>
  <c r="E178" i="31"/>
  <c r="B179" i="31"/>
  <c r="G177" i="30"/>
  <c r="C178" i="30" s="1"/>
  <c r="F177" i="30"/>
  <c r="B179" i="30"/>
  <c r="E178" i="30"/>
  <c r="D178" i="30"/>
  <c r="A178" i="30"/>
  <c r="F177" i="29"/>
  <c r="B178" i="28"/>
  <c r="E177" i="28"/>
  <c r="A177" i="28"/>
  <c r="D177" i="28"/>
  <c r="F177" i="28" s="1"/>
  <c r="C177" i="28"/>
  <c r="A178" i="29"/>
  <c r="F178" i="29"/>
  <c r="B179" i="29"/>
  <c r="C178" i="29"/>
  <c r="F177" i="27"/>
  <c r="G179" i="26"/>
  <c r="A178" i="27"/>
  <c r="C178" i="27"/>
  <c r="E178" i="27"/>
  <c r="B179" i="27"/>
  <c r="D178" i="27"/>
  <c r="E180" i="26"/>
  <c r="D180" i="26"/>
  <c r="F180" i="26" s="1"/>
  <c r="A180" i="26"/>
  <c r="B181" i="26"/>
  <c r="C180" i="26"/>
  <c r="G180" i="26" s="1"/>
  <c r="G178" i="30" l="1"/>
  <c r="G178" i="27"/>
  <c r="F178" i="34"/>
  <c r="G178" i="35"/>
  <c r="C179" i="35" s="1"/>
  <c r="G178" i="34"/>
  <c r="C179" i="34" s="1"/>
  <c r="A179" i="35"/>
  <c r="B180" i="35"/>
  <c r="D179" i="35"/>
  <c r="E179" i="35"/>
  <c r="F179" i="35" s="1"/>
  <c r="A179" i="34"/>
  <c r="B180" i="34"/>
  <c r="E179" i="34"/>
  <c r="D179" i="34"/>
  <c r="B179" i="33"/>
  <c r="F178" i="33"/>
  <c r="D178" i="33"/>
  <c r="C178" i="33"/>
  <c r="G178" i="33"/>
  <c r="E178" i="33"/>
  <c r="A178" i="33"/>
  <c r="E176" i="32"/>
  <c r="D176" i="32"/>
  <c r="C176" i="32"/>
  <c r="A176" i="32"/>
  <c r="F176" i="32"/>
  <c r="B177" i="32"/>
  <c r="G176" i="32"/>
  <c r="D179" i="31"/>
  <c r="A179" i="31"/>
  <c r="E179" i="31"/>
  <c r="B180" i="31"/>
  <c r="F178" i="31"/>
  <c r="G178" i="31"/>
  <c r="C179" i="31" s="1"/>
  <c r="G179" i="31" s="1"/>
  <c r="F178" i="30"/>
  <c r="A179" i="30"/>
  <c r="B180" i="30"/>
  <c r="C179" i="30"/>
  <c r="E179" i="30"/>
  <c r="D179" i="30"/>
  <c r="F179" i="30" s="1"/>
  <c r="G178" i="29"/>
  <c r="F178" i="27"/>
  <c r="G177" i="28"/>
  <c r="C179" i="29"/>
  <c r="A179" i="29"/>
  <c r="B180" i="29"/>
  <c r="E178" i="28"/>
  <c r="D178" i="28"/>
  <c r="F178" i="28" s="1"/>
  <c r="C178" i="28"/>
  <c r="A178" i="28"/>
  <c r="B179" i="28"/>
  <c r="C179" i="27"/>
  <c r="B180" i="27"/>
  <c r="E179" i="27"/>
  <c r="D179" i="27"/>
  <c r="A179" i="27"/>
  <c r="B182" i="26"/>
  <c r="E181" i="26"/>
  <c r="D181" i="26"/>
  <c r="F181" i="26" s="1"/>
  <c r="C181" i="26"/>
  <c r="A181" i="26"/>
  <c r="G179" i="35" l="1"/>
  <c r="C180" i="35" s="1"/>
  <c r="F179" i="34"/>
  <c r="D180" i="34"/>
  <c r="E180" i="34"/>
  <c r="A180" i="34"/>
  <c r="B181" i="34"/>
  <c r="A180" i="35"/>
  <c r="B181" i="35"/>
  <c r="D180" i="35"/>
  <c r="F180" i="35" s="1"/>
  <c r="E180" i="35"/>
  <c r="G179" i="34"/>
  <c r="C180" i="34" s="1"/>
  <c r="G180" i="34" s="1"/>
  <c r="B178" i="32"/>
  <c r="G177" i="32"/>
  <c r="F177" i="32"/>
  <c r="E177" i="32"/>
  <c r="D177" i="32"/>
  <c r="C177" i="32"/>
  <c r="A177" i="32"/>
  <c r="A179" i="33"/>
  <c r="B180" i="33"/>
  <c r="E179" i="33"/>
  <c r="D179" i="33"/>
  <c r="G179" i="33"/>
  <c r="F179" i="33"/>
  <c r="C179" i="33"/>
  <c r="B181" i="31"/>
  <c r="D180" i="31"/>
  <c r="A180" i="31"/>
  <c r="E180" i="31"/>
  <c r="C180" i="31"/>
  <c r="G180" i="31" s="1"/>
  <c r="F179" i="31"/>
  <c r="G179" i="30"/>
  <c r="C180" i="30" s="1"/>
  <c r="E180" i="30"/>
  <c r="D180" i="30"/>
  <c r="F180" i="30" s="1"/>
  <c r="B181" i="30"/>
  <c r="A180" i="30"/>
  <c r="G178" i="28"/>
  <c r="F179" i="29"/>
  <c r="F179" i="27"/>
  <c r="G179" i="29"/>
  <c r="C180" i="29" s="1"/>
  <c r="B180" i="28"/>
  <c r="E179" i="28"/>
  <c r="D179" i="28"/>
  <c r="F179" i="28" s="1"/>
  <c r="C179" i="28"/>
  <c r="A179" i="28"/>
  <c r="B181" i="29"/>
  <c r="F180" i="29"/>
  <c r="A180" i="29"/>
  <c r="G181" i="26"/>
  <c r="E180" i="27"/>
  <c r="A180" i="27"/>
  <c r="B181" i="27"/>
  <c r="D180" i="27"/>
  <c r="G179" i="27"/>
  <c r="C180" i="27" s="1"/>
  <c r="C182" i="26"/>
  <c r="B183" i="26"/>
  <c r="D182" i="26"/>
  <c r="F182" i="26" s="1"/>
  <c r="E182" i="26"/>
  <c r="A182" i="26"/>
  <c r="F180" i="34" l="1"/>
  <c r="G180" i="35"/>
  <c r="C181" i="35" s="1"/>
  <c r="A181" i="35"/>
  <c r="E181" i="35"/>
  <c r="B182" i="35"/>
  <c r="D181" i="35"/>
  <c r="F181" i="35" s="1"/>
  <c r="B182" i="34"/>
  <c r="D181" i="34"/>
  <c r="A181" i="34"/>
  <c r="E181" i="34"/>
  <c r="C181" i="34"/>
  <c r="G180" i="33"/>
  <c r="F180" i="33"/>
  <c r="D180" i="33"/>
  <c r="A180" i="33"/>
  <c r="B181" i="33"/>
  <c r="C180" i="33"/>
  <c r="E180" i="33"/>
  <c r="C178" i="32"/>
  <c r="A178" i="32"/>
  <c r="B179" i="32"/>
  <c r="F178" i="32"/>
  <c r="D178" i="32"/>
  <c r="G178" i="32"/>
  <c r="E178" i="32"/>
  <c r="F180" i="31"/>
  <c r="C181" i="31"/>
  <c r="A181" i="31"/>
  <c r="D181" i="31"/>
  <c r="B182" i="31"/>
  <c r="E181" i="31"/>
  <c r="G180" i="30"/>
  <c r="B182" i="30"/>
  <c r="C181" i="30"/>
  <c r="A181" i="30"/>
  <c r="D181" i="30"/>
  <c r="E181" i="30"/>
  <c r="G180" i="29"/>
  <c r="G179" i="28"/>
  <c r="G180" i="27"/>
  <c r="F180" i="27"/>
  <c r="B182" i="29"/>
  <c r="C181" i="29"/>
  <c r="A181" i="29"/>
  <c r="C180" i="28"/>
  <c r="A180" i="28"/>
  <c r="B181" i="28"/>
  <c r="D180" i="28"/>
  <c r="E180" i="28"/>
  <c r="G182" i="26"/>
  <c r="E183" i="26"/>
  <c r="D183" i="26"/>
  <c r="C183" i="26"/>
  <c r="G183" i="26" s="1"/>
  <c r="A183" i="26"/>
  <c r="B184" i="26"/>
  <c r="F183" i="26"/>
  <c r="C181" i="27"/>
  <c r="B182" i="27"/>
  <c r="E181" i="27"/>
  <c r="D181" i="27"/>
  <c r="A181" i="27"/>
  <c r="G181" i="30" l="1"/>
  <c r="G181" i="35"/>
  <c r="C182" i="35" s="1"/>
  <c r="G181" i="34"/>
  <c r="F181" i="34"/>
  <c r="E182" i="35"/>
  <c r="D182" i="35"/>
  <c r="F182" i="35" s="1"/>
  <c r="A182" i="35"/>
  <c r="B183" i="35"/>
  <c r="B183" i="34"/>
  <c r="E182" i="34"/>
  <c r="C182" i="34"/>
  <c r="A182" i="34"/>
  <c r="D182" i="34"/>
  <c r="B182" i="33"/>
  <c r="G181" i="33"/>
  <c r="F181" i="33"/>
  <c r="C181" i="33"/>
  <c r="A181" i="33"/>
  <c r="E181" i="33"/>
  <c r="D181" i="33"/>
  <c r="G179" i="32"/>
  <c r="F179" i="32"/>
  <c r="E179" i="32"/>
  <c r="D179" i="32"/>
  <c r="C179" i="32"/>
  <c r="A179" i="32"/>
  <c r="B180" i="32"/>
  <c r="B183" i="31"/>
  <c r="E182" i="31"/>
  <c r="A182" i="31"/>
  <c r="D182" i="31"/>
  <c r="F182" i="31" s="1"/>
  <c r="G181" i="31"/>
  <c r="C182" i="31" s="1"/>
  <c r="F181" i="31"/>
  <c r="F181" i="30"/>
  <c r="E182" i="30"/>
  <c r="G182" i="30" s="1"/>
  <c r="C182" i="30"/>
  <c r="B183" i="30"/>
  <c r="D182" i="30"/>
  <c r="A182" i="30"/>
  <c r="F180" i="28"/>
  <c r="F181" i="27"/>
  <c r="G181" i="29"/>
  <c r="F181" i="29"/>
  <c r="B183" i="29"/>
  <c r="F182" i="29"/>
  <c r="A182" i="29"/>
  <c r="C182" i="29"/>
  <c r="G182" i="29" s="1"/>
  <c r="G180" i="28"/>
  <c r="C181" i="28" s="1"/>
  <c r="E181" i="28"/>
  <c r="D181" i="28"/>
  <c r="A181" i="28"/>
  <c r="B182" i="28"/>
  <c r="G181" i="27"/>
  <c r="C182" i="27" s="1"/>
  <c r="E182" i="27"/>
  <c r="B183" i="27"/>
  <c r="D182" i="27"/>
  <c r="F182" i="27" s="1"/>
  <c r="A182" i="27"/>
  <c r="A184" i="26"/>
  <c r="B185" i="26"/>
  <c r="D184" i="26"/>
  <c r="E184" i="26"/>
  <c r="C184" i="26"/>
  <c r="G184" i="26" s="1"/>
  <c r="G182" i="35" l="1"/>
  <c r="G182" i="34"/>
  <c r="C183" i="34" s="1"/>
  <c r="F182" i="34"/>
  <c r="B184" i="35"/>
  <c r="E183" i="35"/>
  <c r="D183" i="35"/>
  <c r="F183" i="35" s="1"/>
  <c r="C183" i="35"/>
  <c r="A183" i="35"/>
  <c r="A183" i="34"/>
  <c r="B184" i="34"/>
  <c r="E183" i="34"/>
  <c r="D183" i="34"/>
  <c r="A180" i="32"/>
  <c r="B181" i="32"/>
  <c r="G180" i="32"/>
  <c r="F180" i="32"/>
  <c r="D180" i="32"/>
  <c r="E180" i="32"/>
  <c r="C180" i="32"/>
  <c r="E182" i="33"/>
  <c r="D182" i="33"/>
  <c r="G182" i="33"/>
  <c r="B183" i="33"/>
  <c r="F182" i="33"/>
  <c r="A182" i="33"/>
  <c r="C182" i="33"/>
  <c r="G182" i="31"/>
  <c r="E183" i="31"/>
  <c r="D183" i="31"/>
  <c r="F183" i="31" s="1"/>
  <c r="C183" i="31"/>
  <c r="G183" i="31" s="1"/>
  <c r="A183" i="31"/>
  <c r="B184" i="31"/>
  <c r="F182" i="30"/>
  <c r="D183" i="30"/>
  <c r="C183" i="30"/>
  <c r="A183" i="30"/>
  <c r="E183" i="30"/>
  <c r="B184" i="30"/>
  <c r="F181" i="28"/>
  <c r="G181" i="28"/>
  <c r="C182" i="28" s="1"/>
  <c r="G182" i="27"/>
  <c r="C183" i="27" s="1"/>
  <c r="G183" i="27" s="1"/>
  <c r="C183" i="29"/>
  <c r="B184" i="29"/>
  <c r="A183" i="29"/>
  <c r="A182" i="28"/>
  <c r="B183" i="28"/>
  <c r="E182" i="28"/>
  <c r="D182" i="28"/>
  <c r="F182" i="28" s="1"/>
  <c r="F184" i="26"/>
  <c r="E183" i="27"/>
  <c r="B184" i="27"/>
  <c r="D183" i="27"/>
  <c r="F183" i="27" s="1"/>
  <c r="A183" i="27"/>
  <c r="E185" i="26"/>
  <c r="C185" i="26"/>
  <c r="A185" i="26"/>
  <c r="B186" i="26"/>
  <c r="D185" i="26"/>
  <c r="F183" i="30" l="1"/>
  <c r="G182" i="28"/>
  <c r="G183" i="35"/>
  <c r="C184" i="35" s="1"/>
  <c r="G183" i="34"/>
  <c r="C184" i="34" s="1"/>
  <c r="B185" i="34"/>
  <c r="E184" i="34"/>
  <c r="A184" i="34"/>
  <c r="D184" i="34"/>
  <c r="F184" i="34" s="1"/>
  <c r="F183" i="34"/>
  <c r="B185" i="35"/>
  <c r="E184" i="35"/>
  <c r="D184" i="35"/>
  <c r="A184" i="35"/>
  <c r="B184" i="33"/>
  <c r="G183" i="33"/>
  <c r="E183" i="33"/>
  <c r="D183" i="33"/>
  <c r="A183" i="33"/>
  <c r="F183" i="33"/>
  <c r="C183" i="33"/>
  <c r="F181" i="32"/>
  <c r="E181" i="32"/>
  <c r="D181" i="32"/>
  <c r="C181" i="32"/>
  <c r="A181" i="32"/>
  <c r="B182" i="32"/>
  <c r="G181" i="32"/>
  <c r="D184" i="31"/>
  <c r="C184" i="31"/>
  <c r="E184" i="31"/>
  <c r="A184" i="31"/>
  <c r="B185" i="31"/>
  <c r="G183" i="30"/>
  <c r="C184" i="30"/>
  <c r="G184" i="30" s="1"/>
  <c r="A184" i="30"/>
  <c r="B185" i="30"/>
  <c r="E184" i="30"/>
  <c r="D184" i="30"/>
  <c r="F184" i="30" s="1"/>
  <c r="G183" i="29"/>
  <c r="F183" i="29"/>
  <c r="A184" i="29"/>
  <c r="B185" i="29"/>
  <c r="C184" i="29"/>
  <c r="E183" i="28"/>
  <c r="D183" i="28"/>
  <c r="F183" i="28" s="1"/>
  <c r="C183" i="28"/>
  <c r="A183" i="28"/>
  <c r="B184" i="28"/>
  <c r="F185" i="26"/>
  <c r="G185" i="26"/>
  <c r="E184" i="27"/>
  <c r="B185" i="27"/>
  <c r="D184" i="27"/>
  <c r="F184" i="27" s="1"/>
  <c r="C184" i="27"/>
  <c r="A184" i="27"/>
  <c r="E186" i="26"/>
  <c r="D186" i="26"/>
  <c r="F186" i="26" s="1"/>
  <c r="B187" i="26"/>
  <c r="C186" i="26"/>
  <c r="G186" i="26" s="1"/>
  <c r="A186" i="26"/>
  <c r="G184" i="34" l="1"/>
  <c r="F184" i="35"/>
  <c r="G184" i="35"/>
  <c r="D185" i="35"/>
  <c r="C185" i="35"/>
  <c r="B186" i="35"/>
  <c r="A185" i="35"/>
  <c r="E185" i="35"/>
  <c r="F185" i="35" s="1"/>
  <c r="E185" i="34"/>
  <c r="A185" i="34"/>
  <c r="B186" i="34"/>
  <c r="D185" i="34"/>
  <c r="C185" i="34"/>
  <c r="B183" i="32"/>
  <c r="G182" i="32"/>
  <c r="F182" i="32"/>
  <c r="E182" i="32"/>
  <c r="D182" i="32"/>
  <c r="C182" i="32"/>
  <c r="A182" i="32"/>
  <c r="C184" i="33"/>
  <c r="B185" i="33"/>
  <c r="F184" i="33"/>
  <c r="E184" i="33"/>
  <c r="A184" i="33"/>
  <c r="G184" i="33"/>
  <c r="D184" i="33"/>
  <c r="G184" i="31"/>
  <c r="D185" i="31"/>
  <c r="C185" i="31"/>
  <c r="B186" i="31"/>
  <c r="A185" i="31"/>
  <c r="E185" i="31"/>
  <c r="F184" i="31"/>
  <c r="E185" i="30"/>
  <c r="G185" i="30" s="1"/>
  <c r="C185" i="30"/>
  <c r="B186" i="30"/>
  <c r="D185" i="30"/>
  <c r="A185" i="30"/>
  <c r="G183" i="28"/>
  <c r="C184" i="28" s="1"/>
  <c r="F184" i="29"/>
  <c r="G184" i="29"/>
  <c r="C185" i="29" s="1"/>
  <c r="A185" i="29"/>
  <c r="B186" i="29"/>
  <c r="B185" i="28"/>
  <c r="E184" i="28"/>
  <c r="D184" i="28"/>
  <c r="F184" i="28" s="1"/>
  <c r="A184" i="28"/>
  <c r="G184" i="27"/>
  <c r="C185" i="27" s="1"/>
  <c r="D187" i="26"/>
  <c r="C187" i="26"/>
  <c r="A187" i="26"/>
  <c r="B188" i="26"/>
  <c r="E187" i="26"/>
  <c r="G187" i="26" s="1"/>
  <c r="B186" i="27"/>
  <c r="D185" i="27"/>
  <c r="A185" i="27"/>
  <c r="E185" i="27"/>
  <c r="F185" i="30" l="1"/>
  <c r="F185" i="34"/>
  <c r="F185" i="31"/>
  <c r="G185" i="34"/>
  <c r="G185" i="35"/>
  <c r="C186" i="35" s="1"/>
  <c r="E186" i="34"/>
  <c r="B187" i="34"/>
  <c r="C186" i="34"/>
  <c r="A186" i="34"/>
  <c r="D186" i="34"/>
  <c r="F186" i="34" s="1"/>
  <c r="A186" i="35"/>
  <c r="B187" i="35"/>
  <c r="E186" i="35"/>
  <c r="D186" i="35"/>
  <c r="G185" i="33"/>
  <c r="E185" i="33"/>
  <c r="C185" i="33"/>
  <c r="A185" i="33"/>
  <c r="B186" i="33"/>
  <c r="D185" i="33"/>
  <c r="F185" i="33"/>
  <c r="D183" i="32"/>
  <c r="C183" i="32"/>
  <c r="A183" i="32"/>
  <c r="B184" i="32"/>
  <c r="G183" i="32"/>
  <c r="E183" i="32"/>
  <c r="F183" i="32"/>
  <c r="A186" i="31"/>
  <c r="B187" i="31"/>
  <c r="E186" i="31"/>
  <c r="D186" i="31"/>
  <c r="F186" i="31" s="1"/>
  <c r="G185" i="31"/>
  <c r="C186" i="31" s="1"/>
  <c r="G186" i="31" s="1"/>
  <c r="A186" i="30"/>
  <c r="C186" i="30"/>
  <c r="B187" i="30"/>
  <c r="D186" i="30"/>
  <c r="E186" i="30"/>
  <c r="G185" i="29"/>
  <c r="F185" i="29"/>
  <c r="G185" i="27"/>
  <c r="C186" i="27" s="1"/>
  <c r="G184" i="28"/>
  <c r="D185" i="28"/>
  <c r="C185" i="28"/>
  <c r="A185" i="28"/>
  <c r="B186" i="28"/>
  <c r="E185" i="28"/>
  <c r="G186" i="29"/>
  <c r="B187" i="29"/>
  <c r="F186" i="29"/>
  <c r="C186" i="29"/>
  <c r="A186" i="29"/>
  <c r="F187" i="26"/>
  <c r="F185" i="27"/>
  <c r="B189" i="26"/>
  <c r="E188" i="26"/>
  <c r="D188" i="26"/>
  <c r="F188" i="26" s="1"/>
  <c r="C188" i="26"/>
  <c r="G188" i="26"/>
  <c r="A188" i="26"/>
  <c r="A186" i="27"/>
  <c r="E186" i="27"/>
  <c r="D186" i="27"/>
  <c r="B187" i="27"/>
  <c r="G186" i="27" l="1"/>
  <c r="F186" i="35"/>
  <c r="G186" i="34"/>
  <c r="G186" i="35"/>
  <c r="C187" i="35" s="1"/>
  <c r="E187" i="35"/>
  <c r="A187" i="35"/>
  <c r="B188" i="35"/>
  <c r="D187" i="35"/>
  <c r="F187" i="35" s="1"/>
  <c r="C187" i="34"/>
  <c r="A187" i="34"/>
  <c r="B188" i="34"/>
  <c r="E187" i="34"/>
  <c r="G187" i="34" s="1"/>
  <c r="D187" i="34"/>
  <c r="A186" i="33"/>
  <c r="G186" i="33"/>
  <c r="D186" i="33"/>
  <c r="C186" i="33"/>
  <c r="B187" i="33"/>
  <c r="F186" i="33"/>
  <c r="E186" i="33"/>
  <c r="B185" i="32"/>
  <c r="G184" i="32"/>
  <c r="F184" i="32"/>
  <c r="E184" i="32"/>
  <c r="D184" i="32"/>
  <c r="C184" i="32"/>
  <c r="A184" i="32"/>
  <c r="B188" i="31"/>
  <c r="E187" i="31"/>
  <c r="G187" i="31" s="1"/>
  <c r="C187" i="31"/>
  <c r="D187" i="31"/>
  <c r="F187" i="31" s="1"/>
  <c r="A187" i="31"/>
  <c r="F186" i="30"/>
  <c r="G186" i="30"/>
  <c r="D187" i="30"/>
  <c r="C187" i="30"/>
  <c r="A187" i="30"/>
  <c r="B188" i="30"/>
  <c r="E187" i="30"/>
  <c r="F185" i="28"/>
  <c r="G185" i="28"/>
  <c r="B187" i="28"/>
  <c r="E186" i="28"/>
  <c r="D186" i="28"/>
  <c r="F186" i="28" s="1"/>
  <c r="C186" i="28"/>
  <c r="G186" i="28" s="1"/>
  <c r="A186" i="28"/>
  <c r="B188" i="29"/>
  <c r="C187" i="29"/>
  <c r="A187" i="29"/>
  <c r="F186" i="27"/>
  <c r="A189" i="26"/>
  <c r="B190" i="26"/>
  <c r="E189" i="26"/>
  <c r="C189" i="26"/>
  <c r="D189" i="26"/>
  <c r="C187" i="27"/>
  <c r="D187" i="27"/>
  <c r="B188" i="27"/>
  <c r="E187" i="27"/>
  <c r="A187" i="27"/>
  <c r="G187" i="30" l="1"/>
  <c r="F187" i="34"/>
  <c r="G187" i="35"/>
  <c r="C188" i="35" s="1"/>
  <c r="C188" i="34"/>
  <c r="B189" i="34"/>
  <c r="D188" i="34"/>
  <c r="A188" i="34"/>
  <c r="E188" i="34"/>
  <c r="G188" i="34" s="1"/>
  <c r="E188" i="35"/>
  <c r="A188" i="35"/>
  <c r="B189" i="35"/>
  <c r="D188" i="35"/>
  <c r="A185" i="32"/>
  <c r="B186" i="32"/>
  <c r="G185" i="32"/>
  <c r="E185" i="32"/>
  <c r="C185" i="32"/>
  <c r="D185" i="32"/>
  <c r="F185" i="32"/>
  <c r="F187" i="33"/>
  <c r="E187" i="33"/>
  <c r="C187" i="33"/>
  <c r="A187" i="33"/>
  <c r="B188" i="33"/>
  <c r="G187" i="33"/>
  <c r="D187" i="33"/>
  <c r="B189" i="31"/>
  <c r="A188" i="31"/>
  <c r="D188" i="31"/>
  <c r="C188" i="31"/>
  <c r="E188" i="31"/>
  <c r="F187" i="30"/>
  <c r="B189" i="30"/>
  <c r="E188" i="30"/>
  <c r="G188" i="30" s="1"/>
  <c r="D188" i="30"/>
  <c r="C188" i="30"/>
  <c r="A188" i="30"/>
  <c r="G187" i="29"/>
  <c r="C188" i="29" s="1"/>
  <c r="F187" i="29"/>
  <c r="B189" i="29"/>
  <c r="F188" i="29"/>
  <c r="A188" i="29"/>
  <c r="A187" i="28"/>
  <c r="B188" i="28"/>
  <c r="C187" i="28"/>
  <c r="E187" i="28"/>
  <c r="D187" i="28"/>
  <c r="F187" i="28" s="1"/>
  <c r="G187" i="27"/>
  <c r="F187" i="27"/>
  <c r="G189" i="26"/>
  <c r="F189" i="26"/>
  <c r="D190" i="26"/>
  <c r="C190" i="26"/>
  <c r="A190" i="26"/>
  <c r="E190" i="26"/>
  <c r="B191" i="26"/>
  <c r="E188" i="27"/>
  <c r="B189" i="27"/>
  <c r="D188" i="27"/>
  <c r="F188" i="27" s="1"/>
  <c r="A188" i="27"/>
  <c r="C188" i="27"/>
  <c r="G188" i="27" s="1"/>
  <c r="G188" i="35" l="1"/>
  <c r="C189" i="35" s="1"/>
  <c r="F188" i="34"/>
  <c r="F188" i="35"/>
  <c r="D189" i="35"/>
  <c r="B190" i="35"/>
  <c r="E189" i="35"/>
  <c r="A189" i="35"/>
  <c r="A189" i="34"/>
  <c r="C189" i="34"/>
  <c r="B190" i="34"/>
  <c r="E189" i="34"/>
  <c r="G189" i="34" s="1"/>
  <c r="D189" i="34"/>
  <c r="F188" i="33"/>
  <c r="E188" i="33"/>
  <c r="A188" i="33"/>
  <c r="B189" i="33"/>
  <c r="C188" i="33"/>
  <c r="G188" i="33"/>
  <c r="D188" i="33"/>
  <c r="G186" i="32"/>
  <c r="F186" i="32"/>
  <c r="E186" i="32"/>
  <c r="D186" i="32"/>
  <c r="C186" i="32"/>
  <c r="A186" i="32"/>
  <c r="B187" i="32"/>
  <c r="F188" i="31"/>
  <c r="G188" i="31"/>
  <c r="B190" i="31"/>
  <c r="E189" i="31"/>
  <c r="G189" i="31" s="1"/>
  <c r="C189" i="31"/>
  <c r="A189" i="31"/>
  <c r="D189" i="31"/>
  <c r="F189" i="31" s="1"/>
  <c r="F188" i="30"/>
  <c r="D189" i="30"/>
  <c r="A189" i="30"/>
  <c r="B190" i="30"/>
  <c r="E189" i="30"/>
  <c r="C189" i="30"/>
  <c r="G187" i="28"/>
  <c r="G188" i="29"/>
  <c r="C189" i="29"/>
  <c r="B190" i="29"/>
  <c r="F189" i="29"/>
  <c r="A189" i="29"/>
  <c r="E188" i="28"/>
  <c r="D188" i="28"/>
  <c r="F188" i="28" s="1"/>
  <c r="C188" i="28"/>
  <c r="A188" i="28"/>
  <c r="B189" i="28"/>
  <c r="G190" i="26"/>
  <c r="F190" i="26"/>
  <c r="B192" i="26"/>
  <c r="E191" i="26"/>
  <c r="C191" i="26"/>
  <c r="A191" i="26"/>
  <c r="D191" i="26"/>
  <c r="F191" i="26" s="1"/>
  <c r="E189" i="27"/>
  <c r="B190" i="27"/>
  <c r="D189" i="27"/>
  <c r="F189" i="27" s="1"/>
  <c r="C189" i="27"/>
  <c r="A189" i="27"/>
  <c r="F189" i="30" l="1"/>
  <c r="G189" i="35"/>
  <c r="F189" i="34"/>
  <c r="A190" i="34"/>
  <c r="B191" i="34"/>
  <c r="D190" i="34"/>
  <c r="C190" i="34"/>
  <c r="E190" i="34"/>
  <c r="F189" i="35"/>
  <c r="B191" i="35"/>
  <c r="E190" i="35"/>
  <c r="D190" i="35"/>
  <c r="C190" i="35"/>
  <c r="A190" i="35"/>
  <c r="D189" i="33"/>
  <c r="C189" i="33"/>
  <c r="A189" i="33"/>
  <c r="G189" i="33"/>
  <c r="F189" i="33"/>
  <c r="B190" i="33"/>
  <c r="E189" i="33"/>
  <c r="E187" i="32"/>
  <c r="B188" i="32"/>
  <c r="G187" i="32"/>
  <c r="F187" i="32"/>
  <c r="C187" i="32"/>
  <c r="A187" i="32"/>
  <c r="D187" i="32"/>
  <c r="D190" i="31"/>
  <c r="E190" i="31"/>
  <c r="C190" i="31"/>
  <c r="B191" i="31"/>
  <c r="A190" i="31"/>
  <c r="G189" i="30"/>
  <c r="C190" i="30" s="1"/>
  <c r="B191" i="30"/>
  <c r="D190" i="30"/>
  <c r="E190" i="30"/>
  <c r="A190" i="30"/>
  <c r="G188" i="28"/>
  <c r="G189" i="29"/>
  <c r="A190" i="29"/>
  <c r="B191" i="29"/>
  <c r="F190" i="29"/>
  <c r="C190" i="29"/>
  <c r="G190" i="29" s="1"/>
  <c r="B190" i="28"/>
  <c r="E189" i="28"/>
  <c r="A189" i="28"/>
  <c r="D189" i="28"/>
  <c r="F189" i="28" s="1"/>
  <c r="C189" i="28"/>
  <c r="G189" i="27"/>
  <c r="C190" i="27" s="1"/>
  <c r="G191" i="26"/>
  <c r="E190" i="27"/>
  <c r="B191" i="27"/>
  <c r="D190" i="27"/>
  <c r="A190" i="27"/>
  <c r="E192" i="26"/>
  <c r="D192" i="26"/>
  <c r="A192" i="26"/>
  <c r="F192" i="26"/>
  <c r="B193" i="26"/>
  <c r="C192" i="26"/>
  <c r="G192" i="26" s="1"/>
  <c r="G190" i="31" l="1"/>
  <c r="G190" i="27"/>
  <c r="F190" i="31"/>
  <c r="F190" i="35"/>
  <c r="G190" i="35"/>
  <c r="C191" i="35" s="1"/>
  <c r="F190" i="34"/>
  <c r="G190" i="34"/>
  <c r="C191" i="34" s="1"/>
  <c r="A191" i="34"/>
  <c r="B192" i="34"/>
  <c r="E191" i="34"/>
  <c r="D191" i="34"/>
  <c r="F191" i="34" s="1"/>
  <c r="A191" i="35"/>
  <c r="B192" i="35"/>
  <c r="D191" i="35"/>
  <c r="F191" i="35" s="1"/>
  <c r="E191" i="35"/>
  <c r="B191" i="33"/>
  <c r="F190" i="33"/>
  <c r="D190" i="33"/>
  <c r="C190" i="33"/>
  <c r="G190" i="33"/>
  <c r="A190" i="33"/>
  <c r="E190" i="33"/>
  <c r="D188" i="32"/>
  <c r="G188" i="32"/>
  <c r="F188" i="32"/>
  <c r="E188" i="32"/>
  <c r="C188" i="32"/>
  <c r="A188" i="32"/>
  <c r="B189" i="32"/>
  <c r="E191" i="31"/>
  <c r="B192" i="31"/>
  <c r="D191" i="31"/>
  <c r="F191" i="31" s="1"/>
  <c r="C191" i="31"/>
  <c r="A191" i="31"/>
  <c r="F190" i="30"/>
  <c r="G190" i="30"/>
  <c r="C191" i="30" s="1"/>
  <c r="B192" i="30"/>
  <c r="E191" i="30"/>
  <c r="D191" i="30"/>
  <c r="A191" i="30"/>
  <c r="G189" i="28"/>
  <c r="C190" i="28" s="1"/>
  <c r="F190" i="27"/>
  <c r="C191" i="29"/>
  <c r="A191" i="29"/>
  <c r="B192" i="29"/>
  <c r="F191" i="29"/>
  <c r="E190" i="28"/>
  <c r="D190" i="28"/>
  <c r="F190" i="28" s="1"/>
  <c r="A190" i="28"/>
  <c r="B191" i="28"/>
  <c r="B192" i="27"/>
  <c r="D191" i="27"/>
  <c r="C191" i="27"/>
  <c r="A191" i="27"/>
  <c r="E191" i="27"/>
  <c r="G191" i="27" s="1"/>
  <c r="B194" i="26"/>
  <c r="E193" i="26"/>
  <c r="D193" i="26"/>
  <c r="F193" i="26" s="1"/>
  <c r="C193" i="26"/>
  <c r="G193" i="26" s="1"/>
  <c r="A193" i="26"/>
  <c r="F191" i="27" l="1"/>
  <c r="G191" i="35"/>
  <c r="C192" i="35" s="1"/>
  <c r="G191" i="34"/>
  <c r="D192" i="34"/>
  <c r="B193" i="34"/>
  <c r="E192" i="34"/>
  <c r="C192" i="34"/>
  <c r="A192" i="34"/>
  <c r="F192" i="34"/>
  <c r="A192" i="35"/>
  <c r="B193" i="35"/>
  <c r="E192" i="35"/>
  <c r="D192" i="35"/>
  <c r="F192" i="35" s="1"/>
  <c r="D189" i="32"/>
  <c r="C189" i="32"/>
  <c r="B190" i="32"/>
  <c r="G189" i="32"/>
  <c r="E189" i="32"/>
  <c r="A189" i="32"/>
  <c r="F189" i="32"/>
  <c r="A191" i="33"/>
  <c r="B192" i="33"/>
  <c r="E191" i="33"/>
  <c r="D191" i="33"/>
  <c r="G191" i="33"/>
  <c r="F191" i="33"/>
  <c r="C191" i="33"/>
  <c r="E192" i="31"/>
  <c r="B193" i="31"/>
  <c r="D192" i="31"/>
  <c r="F192" i="31" s="1"/>
  <c r="A192" i="31"/>
  <c r="G191" i="31"/>
  <c r="C192" i="31" s="1"/>
  <c r="G192" i="31" s="1"/>
  <c r="G191" i="30"/>
  <c r="C192" i="30" s="1"/>
  <c r="F191" i="30"/>
  <c r="E192" i="30"/>
  <c r="D192" i="30"/>
  <c r="F192" i="30" s="1"/>
  <c r="A192" i="30"/>
  <c r="B193" i="30"/>
  <c r="G191" i="29"/>
  <c r="C192" i="29" s="1"/>
  <c r="G190" i="28"/>
  <c r="B192" i="28"/>
  <c r="E191" i="28"/>
  <c r="D191" i="28"/>
  <c r="F191" i="28" s="1"/>
  <c r="C191" i="28"/>
  <c r="G191" i="28" s="1"/>
  <c r="A191" i="28"/>
  <c r="B193" i="29"/>
  <c r="F192" i="29"/>
  <c r="A192" i="29"/>
  <c r="C194" i="26"/>
  <c r="B195" i="26"/>
  <c r="D194" i="26"/>
  <c r="E194" i="26"/>
  <c r="G194" i="26" s="1"/>
  <c r="A194" i="26"/>
  <c r="A192" i="27"/>
  <c r="E192" i="27"/>
  <c r="B193" i="27"/>
  <c r="D192" i="27"/>
  <c r="C192" i="27"/>
  <c r="G192" i="27" l="1"/>
  <c r="G192" i="35"/>
  <c r="G192" i="34"/>
  <c r="B194" i="35"/>
  <c r="E193" i="35"/>
  <c r="D193" i="35"/>
  <c r="F193" i="35" s="1"/>
  <c r="C193" i="35"/>
  <c r="A193" i="35"/>
  <c r="B194" i="34"/>
  <c r="D193" i="34"/>
  <c r="C193" i="34"/>
  <c r="A193" i="34"/>
  <c r="E193" i="34"/>
  <c r="B191" i="32"/>
  <c r="G190" i="32"/>
  <c r="F190" i="32"/>
  <c r="E190" i="32"/>
  <c r="D190" i="32"/>
  <c r="C190" i="32"/>
  <c r="A190" i="32"/>
  <c r="G192" i="33"/>
  <c r="F192" i="33"/>
  <c r="D192" i="33"/>
  <c r="A192" i="33"/>
  <c r="B193" i="33"/>
  <c r="C192" i="33"/>
  <c r="E192" i="33"/>
  <c r="A193" i="31"/>
  <c r="B194" i="31"/>
  <c r="E193" i="31"/>
  <c r="C193" i="31"/>
  <c r="D193" i="31"/>
  <c r="F193" i="31" s="1"/>
  <c r="G192" i="30"/>
  <c r="C193" i="30" s="1"/>
  <c r="B194" i="30"/>
  <c r="E193" i="30"/>
  <c r="A193" i="30"/>
  <c r="D193" i="30"/>
  <c r="F192" i="27"/>
  <c r="G192" i="29"/>
  <c r="B194" i="29"/>
  <c r="C193" i="29"/>
  <c r="A193" i="29"/>
  <c r="C192" i="28"/>
  <c r="A192" i="28"/>
  <c r="B193" i="28"/>
  <c r="D192" i="28"/>
  <c r="E192" i="28"/>
  <c r="G192" i="28" s="1"/>
  <c r="F194" i="26"/>
  <c r="E195" i="26"/>
  <c r="D195" i="26"/>
  <c r="F195" i="26" s="1"/>
  <c r="C195" i="26"/>
  <c r="A195" i="26"/>
  <c r="B196" i="26"/>
  <c r="C193" i="27"/>
  <c r="B194" i="27"/>
  <c r="A193" i="27"/>
  <c r="E193" i="27"/>
  <c r="D193" i="27"/>
  <c r="F193" i="27" s="1"/>
  <c r="G193" i="34" l="1"/>
  <c r="G193" i="31"/>
  <c r="G193" i="35"/>
  <c r="C194" i="35" s="1"/>
  <c r="F193" i="34"/>
  <c r="B195" i="34"/>
  <c r="E194" i="34"/>
  <c r="D194" i="34"/>
  <c r="F194" i="34" s="1"/>
  <c r="C194" i="34"/>
  <c r="A194" i="34"/>
  <c r="E194" i="35"/>
  <c r="D194" i="35"/>
  <c r="A194" i="35"/>
  <c r="B195" i="35"/>
  <c r="B194" i="33"/>
  <c r="G193" i="33"/>
  <c r="F193" i="33"/>
  <c r="C193" i="33"/>
  <c r="E193" i="33"/>
  <c r="D193" i="33"/>
  <c r="A193" i="33"/>
  <c r="A191" i="32"/>
  <c r="G191" i="32"/>
  <c r="C191" i="32"/>
  <c r="B192" i="32"/>
  <c r="F191" i="32"/>
  <c r="D191" i="32"/>
  <c r="E191" i="32"/>
  <c r="A194" i="31"/>
  <c r="E194" i="31"/>
  <c r="C194" i="31"/>
  <c r="D194" i="31"/>
  <c r="F194" i="31" s="1"/>
  <c r="B195" i="31"/>
  <c r="G193" i="30"/>
  <c r="F193" i="30"/>
  <c r="E194" i="30"/>
  <c r="C194" i="30"/>
  <c r="B195" i="30"/>
  <c r="D194" i="30"/>
  <c r="A194" i="30"/>
  <c r="F193" i="29"/>
  <c r="G193" i="29"/>
  <c r="F192" i="28"/>
  <c r="B195" i="29"/>
  <c r="F194" i="29"/>
  <c r="A194" i="29"/>
  <c r="C194" i="29"/>
  <c r="G194" i="29" s="1"/>
  <c r="E193" i="28"/>
  <c r="D193" i="28"/>
  <c r="F193" i="28" s="1"/>
  <c r="C193" i="28"/>
  <c r="A193" i="28"/>
  <c r="B194" i="28"/>
  <c r="G193" i="27"/>
  <c r="C194" i="27" s="1"/>
  <c r="G195" i="26"/>
  <c r="E194" i="27"/>
  <c r="B195" i="27"/>
  <c r="D194" i="27"/>
  <c r="F194" i="27" s="1"/>
  <c r="A194" i="27"/>
  <c r="A196" i="26"/>
  <c r="B197" i="26"/>
  <c r="D196" i="26"/>
  <c r="E196" i="26"/>
  <c r="C196" i="26"/>
  <c r="G194" i="35" l="1"/>
  <c r="F194" i="35"/>
  <c r="G194" i="34"/>
  <c r="E195" i="35"/>
  <c r="D195" i="35"/>
  <c r="F195" i="35" s="1"/>
  <c r="B196" i="35"/>
  <c r="C195" i="35"/>
  <c r="A195" i="35"/>
  <c r="D195" i="34"/>
  <c r="C195" i="34"/>
  <c r="A195" i="34"/>
  <c r="B196" i="34"/>
  <c r="E195" i="34"/>
  <c r="G192" i="32"/>
  <c r="F192" i="32"/>
  <c r="B193" i="32"/>
  <c r="E192" i="32"/>
  <c r="D192" i="32"/>
  <c r="C192" i="32"/>
  <c r="A192" i="32"/>
  <c r="E194" i="33"/>
  <c r="D194" i="33"/>
  <c r="G194" i="33"/>
  <c r="B195" i="33"/>
  <c r="C194" i="33"/>
  <c r="F194" i="33"/>
  <c r="A194" i="33"/>
  <c r="G194" i="31"/>
  <c r="B196" i="31"/>
  <c r="A195" i="31"/>
  <c r="D195" i="31"/>
  <c r="E195" i="31"/>
  <c r="C195" i="31"/>
  <c r="F194" i="30"/>
  <c r="G194" i="30"/>
  <c r="C195" i="30" s="1"/>
  <c r="E195" i="30"/>
  <c r="D195" i="30"/>
  <c r="B196" i="30"/>
  <c r="A195" i="30"/>
  <c r="G193" i="28"/>
  <c r="C194" i="28" s="1"/>
  <c r="G194" i="28" s="1"/>
  <c r="G194" i="27"/>
  <c r="C195" i="29"/>
  <c r="B196" i="29"/>
  <c r="A195" i="29"/>
  <c r="A194" i="28"/>
  <c r="B195" i="28"/>
  <c r="E194" i="28"/>
  <c r="D194" i="28"/>
  <c r="F196" i="26"/>
  <c r="G196" i="26"/>
  <c r="E195" i="27"/>
  <c r="B196" i="27"/>
  <c r="D195" i="27"/>
  <c r="F195" i="27" s="1"/>
  <c r="C195" i="27"/>
  <c r="A195" i="27"/>
  <c r="E197" i="26"/>
  <c r="C197" i="26"/>
  <c r="A197" i="26"/>
  <c r="B198" i="26"/>
  <c r="G197" i="26"/>
  <c r="D197" i="26"/>
  <c r="F197" i="26" s="1"/>
  <c r="F195" i="30" l="1"/>
  <c r="F194" i="28"/>
  <c r="F195" i="31"/>
  <c r="G195" i="35"/>
  <c r="G195" i="31"/>
  <c r="G195" i="34"/>
  <c r="C196" i="34" s="1"/>
  <c r="F195" i="34"/>
  <c r="D196" i="35"/>
  <c r="C196" i="35"/>
  <c r="B197" i="35"/>
  <c r="E196" i="35"/>
  <c r="F196" i="35" s="1"/>
  <c r="A196" i="35"/>
  <c r="B197" i="34"/>
  <c r="E196" i="34"/>
  <c r="D196" i="34"/>
  <c r="A196" i="34"/>
  <c r="B196" i="33"/>
  <c r="G195" i="33"/>
  <c r="E195" i="33"/>
  <c r="D195" i="33"/>
  <c r="C195" i="33"/>
  <c r="A195" i="33"/>
  <c r="F195" i="33"/>
  <c r="E193" i="32"/>
  <c r="D193" i="32"/>
  <c r="C193" i="32"/>
  <c r="A193" i="32"/>
  <c r="F193" i="32"/>
  <c r="B194" i="32"/>
  <c r="G193" i="32"/>
  <c r="B197" i="31"/>
  <c r="A196" i="31"/>
  <c r="D196" i="31"/>
  <c r="C196" i="31"/>
  <c r="E196" i="31"/>
  <c r="G195" i="30"/>
  <c r="C196" i="30" s="1"/>
  <c r="A196" i="30"/>
  <c r="B197" i="30"/>
  <c r="D196" i="30"/>
  <c r="E196" i="30"/>
  <c r="F195" i="29"/>
  <c r="G195" i="27"/>
  <c r="G195" i="29"/>
  <c r="C196" i="29" s="1"/>
  <c r="A196" i="29"/>
  <c r="B197" i="29"/>
  <c r="F196" i="29"/>
  <c r="E195" i="28"/>
  <c r="D195" i="28"/>
  <c r="C195" i="28"/>
  <c r="A195" i="28"/>
  <c r="B196" i="28"/>
  <c r="E196" i="27"/>
  <c r="B197" i="27"/>
  <c r="D196" i="27"/>
  <c r="F196" i="27" s="1"/>
  <c r="C196" i="27"/>
  <c r="G196" i="27" s="1"/>
  <c r="A196" i="27"/>
  <c r="E198" i="26"/>
  <c r="D198" i="26"/>
  <c r="F198" i="26" s="1"/>
  <c r="B199" i="26"/>
  <c r="C198" i="26"/>
  <c r="G198" i="26" s="1"/>
  <c r="A198" i="26"/>
  <c r="F196" i="34" l="1"/>
  <c r="G196" i="31"/>
  <c r="G196" i="34"/>
  <c r="G196" i="35"/>
  <c r="C197" i="35"/>
  <c r="B198" i="35"/>
  <c r="E197" i="35"/>
  <c r="G197" i="35" s="1"/>
  <c r="D197" i="35"/>
  <c r="A197" i="35"/>
  <c r="E197" i="34"/>
  <c r="D197" i="34"/>
  <c r="F197" i="34" s="1"/>
  <c r="C197" i="34"/>
  <c r="B198" i="34"/>
  <c r="A197" i="34"/>
  <c r="E194" i="32"/>
  <c r="D194" i="32"/>
  <c r="B195" i="32"/>
  <c r="G194" i="32"/>
  <c r="F194" i="32"/>
  <c r="C194" i="32"/>
  <c r="A194" i="32"/>
  <c r="C196" i="33"/>
  <c r="B197" i="33"/>
  <c r="F196" i="33"/>
  <c r="E196" i="33"/>
  <c r="G196" i="33"/>
  <c r="D196" i="33"/>
  <c r="A196" i="33"/>
  <c r="E197" i="31"/>
  <c r="B198" i="31"/>
  <c r="A197" i="31"/>
  <c r="D197" i="31"/>
  <c r="F197" i="31" s="1"/>
  <c r="C197" i="31"/>
  <c r="F196" i="31"/>
  <c r="F196" i="30"/>
  <c r="G196" i="30"/>
  <c r="C197" i="30" s="1"/>
  <c r="G197" i="30" s="1"/>
  <c r="E197" i="30"/>
  <c r="A197" i="30"/>
  <c r="B198" i="30"/>
  <c r="D197" i="30"/>
  <c r="F197" i="30" s="1"/>
  <c r="G195" i="28"/>
  <c r="C196" i="28" s="1"/>
  <c r="G196" i="29"/>
  <c r="C197" i="29" s="1"/>
  <c r="F195" i="28"/>
  <c r="F197" i="29"/>
  <c r="A197" i="29"/>
  <c r="B198" i="29"/>
  <c r="B197" i="28"/>
  <c r="E196" i="28"/>
  <c r="D196" i="28"/>
  <c r="F196" i="28" s="1"/>
  <c r="A196" i="28"/>
  <c r="D199" i="26"/>
  <c r="F199" i="26" s="1"/>
  <c r="C199" i="26"/>
  <c r="A199" i="26"/>
  <c r="B200" i="26"/>
  <c r="G199" i="26"/>
  <c r="E199" i="26"/>
  <c r="B198" i="27"/>
  <c r="D197" i="27"/>
  <c r="C197" i="27"/>
  <c r="A197" i="27"/>
  <c r="E197" i="27"/>
  <c r="G197" i="27" s="1"/>
  <c r="F197" i="35" l="1"/>
  <c r="G197" i="34"/>
  <c r="C198" i="35"/>
  <c r="E198" i="35"/>
  <c r="G198" i="35" s="1"/>
  <c r="D198" i="35"/>
  <c r="F198" i="35" s="1"/>
  <c r="B199" i="35"/>
  <c r="A198" i="35"/>
  <c r="B199" i="34"/>
  <c r="E198" i="34"/>
  <c r="A198" i="34"/>
  <c r="D198" i="34"/>
  <c r="C198" i="34"/>
  <c r="B196" i="32"/>
  <c r="C195" i="32"/>
  <c r="F195" i="32"/>
  <c r="E195" i="32"/>
  <c r="D195" i="32"/>
  <c r="A195" i="32"/>
  <c r="G195" i="32"/>
  <c r="G197" i="33"/>
  <c r="E197" i="33"/>
  <c r="C197" i="33"/>
  <c r="A197" i="33"/>
  <c r="B198" i="33"/>
  <c r="D197" i="33"/>
  <c r="F197" i="33"/>
  <c r="A198" i="31"/>
  <c r="E198" i="31"/>
  <c r="B199" i="31"/>
  <c r="D198" i="31"/>
  <c r="F198" i="31" s="1"/>
  <c r="G197" i="31"/>
  <c r="C198" i="31" s="1"/>
  <c r="G198" i="31" s="1"/>
  <c r="A198" i="30"/>
  <c r="B199" i="30"/>
  <c r="E198" i="30"/>
  <c r="D198" i="30"/>
  <c r="C198" i="30"/>
  <c r="G196" i="28"/>
  <c r="G197" i="29"/>
  <c r="D197" i="28"/>
  <c r="C197" i="28"/>
  <c r="A197" i="28"/>
  <c r="B198" i="28"/>
  <c r="E197" i="28"/>
  <c r="B199" i="29"/>
  <c r="C198" i="29"/>
  <c r="A198" i="29"/>
  <c r="F197" i="27"/>
  <c r="B201" i="26"/>
  <c r="E200" i="26"/>
  <c r="D200" i="26"/>
  <c r="F200" i="26" s="1"/>
  <c r="C200" i="26"/>
  <c r="G200" i="26"/>
  <c r="A200" i="26"/>
  <c r="A198" i="27"/>
  <c r="E198" i="27"/>
  <c r="B199" i="27"/>
  <c r="D198" i="27"/>
  <c r="F198" i="27" s="1"/>
  <c r="C198" i="27"/>
  <c r="G198" i="27" s="1"/>
  <c r="G198" i="34" l="1"/>
  <c r="F198" i="34"/>
  <c r="D199" i="34"/>
  <c r="C199" i="34"/>
  <c r="A199" i="34"/>
  <c r="B200" i="34"/>
  <c r="E199" i="34"/>
  <c r="G199" i="34" s="1"/>
  <c r="A199" i="35"/>
  <c r="B200" i="35"/>
  <c r="E199" i="35"/>
  <c r="D199" i="35"/>
  <c r="F199" i="35" s="1"/>
  <c r="C199" i="35"/>
  <c r="A198" i="33"/>
  <c r="G198" i="33"/>
  <c r="F198" i="33"/>
  <c r="D198" i="33"/>
  <c r="C198" i="33"/>
  <c r="E198" i="33"/>
  <c r="B199" i="33"/>
  <c r="C196" i="32"/>
  <c r="B197" i="32"/>
  <c r="G196" i="32"/>
  <c r="F196" i="32"/>
  <c r="D196" i="32"/>
  <c r="A196" i="32"/>
  <c r="E196" i="32"/>
  <c r="C199" i="31"/>
  <c r="A199" i="31"/>
  <c r="B200" i="31"/>
  <c r="E199" i="31"/>
  <c r="G199" i="31" s="1"/>
  <c r="D199" i="31"/>
  <c r="F199" i="31" s="1"/>
  <c r="F198" i="30"/>
  <c r="G198" i="30"/>
  <c r="D199" i="30"/>
  <c r="C199" i="30"/>
  <c r="A199" i="30"/>
  <c r="B200" i="30"/>
  <c r="E199" i="30"/>
  <c r="G198" i="29"/>
  <c r="C199" i="29" s="1"/>
  <c r="F198" i="29"/>
  <c r="F197" i="28"/>
  <c r="G197" i="28"/>
  <c r="B199" i="28"/>
  <c r="E198" i="28"/>
  <c r="G198" i="28" s="1"/>
  <c r="D198" i="28"/>
  <c r="F198" i="28" s="1"/>
  <c r="C198" i="28"/>
  <c r="A198" i="28"/>
  <c r="B200" i="29"/>
  <c r="A199" i="29"/>
  <c r="C199" i="27"/>
  <c r="B200" i="27"/>
  <c r="E199" i="27"/>
  <c r="D199" i="27"/>
  <c r="F199" i="27" s="1"/>
  <c r="A199" i="27"/>
  <c r="A201" i="26"/>
  <c r="B202" i="26"/>
  <c r="E201" i="26"/>
  <c r="C201" i="26"/>
  <c r="D201" i="26"/>
  <c r="F201" i="26" s="1"/>
  <c r="G199" i="35" l="1"/>
  <c r="F199" i="34"/>
  <c r="A200" i="35"/>
  <c r="B201" i="35"/>
  <c r="D200" i="35"/>
  <c r="E200" i="35"/>
  <c r="C200" i="35"/>
  <c r="B201" i="34"/>
  <c r="C200" i="34"/>
  <c r="E200" i="34"/>
  <c r="D200" i="34"/>
  <c r="F200" i="34" s="1"/>
  <c r="A200" i="34"/>
  <c r="F199" i="33"/>
  <c r="E199" i="33"/>
  <c r="C199" i="33"/>
  <c r="A199" i="33"/>
  <c r="B200" i="33"/>
  <c r="D199" i="33"/>
  <c r="G199" i="33"/>
  <c r="G197" i="32"/>
  <c r="A197" i="32"/>
  <c r="B198" i="32"/>
  <c r="F197" i="32"/>
  <c r="E197" i="32"/>
  <c r="D197" i="32"/>
  <c r="C197" i="32"/>
  <c r="E200" i="31"/>
  <c r="B201" i="31"/>
  <c r="A200" i="31"/>
  <c r="C200" i="31"/>
  <c r="G200" i="31" s="1"/>
  <c r="D200" i="31"/>
  <c r="F200" i="31" s="1"/>
  <c r="G199" i="30"/>
  <c r="C200" i="30" s="1"/>
  <c r="F199" i="30"/>
  <c r="B201" i="30"/>
  <c r="E200" i="30"/>
  <c r="D200" i="30"/>
  <c r="F200" i="30" s="1"/>
  <c r="A200" i="30"/>
  <c r="F199" i="29"/>
  <c r="G199" i="29"/>
  <c r="B201" i="29"/>
  <c r="A200" i="29"/>
  <c r="C200" i="29"/>
  <c r="A199" i="28"/>
  <c r="B200" i="28"/>
  <c r="C199" i="28"/>
  <c r="E199" i="28"/>
  <c r="D199" i="28"/>
  <c r="F199" i="28" s="1"/>
  <c r="G199" i="27"/>
  <c r="C200" i="27" s="1"/>
  <c r="G201" i="26"/>
  <c r="E200" i="27"/>
  <c r="B201" i="27"/>
  <c r="D200" i="27"/>
  <c r="F200" i="27" s="1"/>
  <c r="A200" i="27"/>
  <c r="D202" i="26"/>
  <c r="C202" i="26"/>
  <c r="A202" i="26"/>
  <c r="B203" i="26"/>
  <c r="E202" i="26"/>
  <c r="G200" i="30" l="1"/>
  <c r="F200" i="35"/>
  <c r="G200" i="35"/>
  <c r="G200" i="34"/>
  <c r="A201" i="34"/>
  <c r="C201" i="34"/>
  <c r="B202" i="34"/>
  <c r="E201" i="34"/>
  <c r="G201" i="34" s="1"/>
  <c r="D201" i="34"/>
  <c r="F201" i="34" s="1"/>
  <c r="D201" i="35"/>
  <c r="C201" i="35"/>
  <c r="B202" i="35"/>
  <c r="E201" i="35"/>
  <c r="A201" i="35"/>
  <c r="F200" i="33"/>
  <c r="E200" i="33"/>
  <c r="D200" i="33"/>
  <c r="A200" i="33"/>
  <c r="B201" i="33"/>
  <c r="G200" i="33"/>
  <c r="C200" i="33"/>
  <c r="A198" i="32"/>
  <c r="F198" i="32"/>
  <c r="B199" i="32"/>
  <c r="E198" i="32"/>
  <c r="C198" i="32"/>
  <c r="D198" i="32"/>
  <c r="G198" i="32"/>
  <c r="D201" i="31"/>
  <c r="C201" i="31"/>
  <c r="A201" i="31"/>
  <c r="B202" i="31"/>
  <c r="E201" i="31"/>
  <c r="G201" i="31" s="1"/>
  <c r="D201" i="30"/>
  <c r="A201" i="30"/>
  <c r="B202" i="30"/>
  <c r="E201" i="30"/>
  <c r="C201" i="30"/>
  <c r="G200" i="27"/>
  <c r="F200" i="29"/>
  <c r="G200" i="29"/>
  <c r="G199" i="28"/>
  <c r="C201" i="29"/>
  <c r="A201" i="29"/>
  <c r="B202" i="29"/>
  <c r="E200" i="28"/>
  <c r="D200" i="28"/>
  <c r="F200" i="28" s="1"/>
  <c r="C200" i="28"/>
  <c r="A200" i="28"/>
  <c r="B201" i="28"/>
  <c r="G202" i="26"/>
  <c r="F202" i="26"/>
  <c r="B204" i="26"/>
  <c r="E203" i="26"/>
  <c r="C203" i="26"/>
  <c r="A203" i="26"/>
  <c r="D203" i="26"/>
  <c r="F203" i="26" s="1"/>
  <c r="E201" i="27"/>
  <c r="B202" i="27"/>
  <c r="D201" i="27"/>
  <c r="F201" i="27" s="1"/>
  <c r="C201" i="27"/>
  <c r="G201" i="27" s="1"/>
  <c r="A201" i="27"/>
  <c r="F201" i="35" l="1"/>
  <c r="G201" i="35"/>
  <c r="D202" i="35"/>
  <c r="A202" i="35"/>
  <c r="B203" i="35"/>
  <c r="C202" i="35"/>
  <c r="E202" i="35"/>
  <c r="F202" i="35" s="1"/>
  <c r="E202" i="34"/>
  <c r="D202" i="34"/>
  <c r="A202" i="34"/>
  <c r="C202" i="34"/>
  <c r="B203" i="34"/>
  <c r="F199" i="32"/>
  <c r="E199" i="32"/>
  <c r="A199" i="32"/>
  <c r="B200" i="32"/>
  <c r="G199" i="32"/>
  <c r="D199" i="32"/>
  <c r="C199" i="32"/>
  <c r="D201" i="33"/>
  <c r="C201" i="33"/>
  <c r="A201" i="33"/>
  <c r="B202" i="33"/>
  <c r="G201" i="33"/>
  <c r="F201" i="33"/>
  <c r="E201" i="33"/>
  <c r="D202" i="31"/>
  <c r="E202" i="31"/>
  <c r="G202" i="31" s="1"/>
  <c r="C202" i="31"/>
  <c r="B203" i="31"/>
  <c r="A202" i="31"/>
  <c r="F201" i="31"/>
  <c r="F201" i="30"/>
  <c r="G201" i="30"/>
  <c r="C202" i="30" s="1"/>
  <c r="B203" i="30"/>
  <c r="E202" i="30"/>
  <c r="D202" i="30"/>
  <c r="A202" i="30"/>
  <c r="G200" i="28"/>
  <c r="C201" i="28" s="1"/>
  <c r="G201" i="28" s="1"/>
  <c r="F201" i="29"/>
  <c r="G201" i="29"/>
  <c r="C202" i="29" s="1"/>
  <c r="F202" i="29"/>
  <c r="B203" i="29"/>
  <c r="A202" i="29"/>
  <c r="D201" i="28"/>
  <c r="B202" i="28"/>
  <c r="E201" i="28"/>
  <c r="A201" i="28"/>
  <c r="G203" i="26"/>
  <c r="E202" i="27"/>
  <c r="B203" i="27"/>
  <c r="D202" i="27"/>
  <c r="F202" i="27" s="1"/>
  <c r="C202" i="27"/>
  <c r="G202" i="27" s="1"/>
  <c r="A202" i="27"/>
  <c r="E204" i="26"/>
  <c r="D204" i="26"/>
  <c r="F204" i="26" s="1"/>
  <c r="A204" i="26"/>
  <c r="C204" i="26"/>
  <c r="G204" i="26"/>
  <c r="B205" i="26"/>
  <c r="F201" i="28" l="1"/>
  <c r="F202" i="34"/>
  <c r="G202" i="34"/>
  <c r="G202" i="35"/>
  <c r="C203" i="35" s="1"/>
  <c r="B204" i="35"/>
  <c r="A203" i="35"/>
  <c r="E203" i="35"/>
  <c r="D203" i="35"/>
  <c r="F203" i="35" s="1"/>
  <c r="B204" i="34"/>
  <c r="E203" i="34"/>
  <c r="D203" i="34"/>
  <c r="C203" i="34"/>
  <c r="A203" i="34"/>
  <c r="B203" i="33"/>
  <c r="F202" i="33"/>
  <c r="D202" i="33"/>
  <c r="C202" i="33"/>
  <c r="E202" i="33"/>
  <c r="A202" i="33"/>
  <c r="G202" i="33"/>
  <c r="F200" i="32"/>
  <c r="D200" i="32"/>
  <c r="E200" i="32"/>
  <c r="C200" i="32"/>
  <c r="A200" i="32"/>
  <c r="B201" i="32"/>
  <c r="G200" i="32"/>
  <c r="D203" i="31"/>
  <c r="E203" i="31"/>
  <c r="C203" i="31"/>
  <c r="A203" i="31"/>
  <c r="B204" i="31"/>
  <c r="F202" i="31"/>
  <c r="G202" i="30"/>
  <c r="C203" i="30" s="1"/>
  <c r="F202" i="30"/>
  <c r="B204" i="30"/>
  <c r="E203" i="30"/>
  <c r="D203" i="30"/>
  <c r="A203" i="30"/>
  <c r="G202" i="29"/>
  <c r="C203" i="29" s="1"/>
  <c r="G203" i="29" s="1"/>
  <c r="E202" i="28"/>
  <c r="D202" i="28"/>
  <c r="C202" i="28"/>
  <c r="G202" i="28" s="1"/>
  <c r="A202" i="28"/>
  <c r="F202" i="28"/>
  <c r="B203" i="28"/>
  <c r="F203" i="29"/>
  <c r="B204" i="29"/>
  <c r="A203" i="29"/>
  <c r="B204" i="27"/>
  <c r="D203" i="27"/>
  <c r="C203" i="27"/>
  <c r="A203" i="27"/>
  <c r="E203" i="27"/>
  <c r="G203" i="27" s="1"/>
  <c r="B206" i="26"/>
  <c r="E205" i="26"/>
  <c r="G205" i="26" s="1"/>
  <c r="D205" i="26"/>
  <c r="F205" i="26" s="1"/>
  <c r="C205" i="26"/>
  <c r="A205" i="26"/>
  <c r="G203" i="31" l="1"/>
  <c r="G203" i="30"/>
  <c r="G203" i="34"/>
  <c r="C204" i="34" s="1"/>
  <c r="G203" i="35"/>
  <c r="E204" i="34"/>
  <c r="D204" i="34"/>
  <c r="F204" i="34" s="1"/>
  <c r="B205" i="34"/>
  <c r="A204" i="34"/>
  <c r="F203" i="34"/>
  <c r="B205" i="35"/>
  <c r="C204" i="35"/>
  <c r="E204" i="35"/>
  <c r="D204" i="35"/>
  <c r="A204" i="35"/>
  <c r="D201" i="32"/>
  <c r="C201" i="32"/>
  <c r="B202" i="32"/>
  <c r="G201" i="32"/>
  <c r="F201" i="32"/>
  <c r="E201" i="32"/>
  <c r="A201" i="32"/>
  <c r="A203" i="33"/>
  <c r="B204" i="33"/>
  <c r="G203" i="33"/>
  <c r="E203" i="33"/>
  <c r="D203" i="33"/>
  <c r="F203" i="33"/>
  <c r="C203" i="33"/>
  <c r="D204" i="31"/>
  <c r="E204" i="31"/>
  <c r="C204" i="31"/>
  <c r="A204" i="31"/>
  <c r="B205" i="31"/>
  <c r="F203" i="31"/>
  <c r="F203" i="30"/>
  <c r="E204" i="30"/>
  <c r="D204" i="30"/>
  <c r="F204" i="30" s="1"/>
  <c r="C204" i="30"/>
  <c r="A204" i="30"/>
  <c r="B205" i="30"/>
  <c r="B205" i="29"/>
  <c r="C204" i="29"/>
  <c r="G204" i="29" s="1"/>
  <c r="A204" i="29"/>
  <c r="B204" i="28"/>
  <c r="E203" i="28"/>
  <c r="D203" i="28"/>
  <c r="F203" i="28" s="1"/>
  <c r="C203" i="28"/>
  <c r="G203" i="28" s="1"/>
  <c r="A203" i="28"/>
  <c r="C206" i="26"/>
  <c r="B207" i="26"/>
  <c r="D206" i="26"/>
  <c r="E206" i="26"/>
  <c r="G206" i="26" s="1"/>
  <c r="A206" i="26"/>
  <c r="F203" i="27"/>
  <c r="A204" i="27"/>
  <c r="E204" i="27"/>
  <c r="D204" i="27"/>
  <c r="F204" i="27" s="1"/>
  <c r="C204" i="27"/>
  <c r="G204" i="27" s="1"/>
  <c r="B205" i="27"/>
  <c r="G204" i="31" l="1"/>
  <c r="G204" i="34"/>
  <c r="F204" i="35"/>
  <c r="G204" i="35"/>
  <c r="A205" i="35"/>
  <c r="B206" i="35"/>
  <c r="C205" i="35"/>
  <c r="D205" i="35"/>
  <c r="E205" i="35"/>
  <c r="B206" i="34"/>
  <c r="D205" i="34"/>
  <c r="E205" i="34"/>
  <c r="C205" i="34"/>
  <c r="A205" i="34"/>
  <c r="B203" i="32"/>
  <c r="D202" i="32"/>
  <c r="G202" i="32"/>
  <c r="F202" i="32"/>
  <c r="E202" i="32"/>
  <c r="C202" i="32"/>
  <c r="A202" i="32"/>
  <c r="G204" i="33"/>
  <c r="F204" i="33"/>
  <c r="D204" i="33"/>
  <c r="A204" i="33"/>
  <c r="B205" i="33"/>
  <c r="E204" i="33"/>
  <c r="C204" i="33"/>
  <c r="C205" i="31"/>
  <c r="B206" i="31"/>
  <c r="E205" i="31"/>
  <c r="A205" i="31"/>
  <c r="D205" i="31"/>
  <c r="F205" i="31" s="1"/>
  <c r="F204" i="31"/>
  <c r="G204" i="30"/>
  <c r="C205" i="30" s="1"/>
  <c r="B206" i="30"/>
  <c r="E205" i="30"/>
  <c r="A205" i="30"/>
  <c r="D205" i="30"/>
  <c r="F204" i="29"/>
  <c r="B206" i="29"/>
  <c r="A205" i="29"/>
  <c r="C205" i="29"/>
  <c r="C204" i="28"/>
  <c r="A204" i="28"/>
  <c r="B205" i="28"/>
  <c r="D204" i="28"/>
  <c r="E204" i="28"/>
  <c r="G204" i="28" s="1"/>
  <c r="F206" i="26"/>
  <c r="C205" i="27"/>
  <c r="D205" i="27"/>
  <c r="B206" i="27"/>
  <c r="E205" i="27"/>
  <c r="A205" i="27"/>
  <c r="E207" i="26"/>
  <c r="D207" i="26"/>
  <c r="C207" i="26"/>
  <c r="G207" i="26" s="1"/>
  <c r="A207" i="26"/>
  <c r="B208" i="26"/>
  <c r="F207" i="26"/>
  <c r="F205" i="35" l="1"/>
  <c r="G205" i="35"/>
  <c r="C206" i="35" s="1"/>
  <c r="G205" i="34"/>
  <c r="F205" i="34"/>
  <c r="C206" i="34"/>
  <c r="A206" i="34"/>
  <c r="B207" i="34"/>
  <c r="E206" i="34"/>
  <c r="G206" i="34" s="1"/>
  <c r="D206" i="34"/>
  <c r="F206" i="34" s="1"/>
  <c r="A206" i="35"/>
  <c r="B207" i="35"/>
  <c r="D206" i="35"/>
  <c r="F206" i="35" s="1"/>
  <c r="E206" i="35"/>
  <c r="B206" i="33"/>
  <c r="G205" i="33"/>
  <c r="F205" i="33"/>
  <c r="E205" i="33"/>
  <c r="C205" i="33"/>
  <c r="D205" i="33"/>
  <c r="A205" i="33"/>
  <c r="A203" i="32"/>
  <c r="B204" i="32"/>
  <c r="G203" i="32"/>
  <c r="C203" i="32"/>
  <c r="F203" i="32"/>
  <c r="D203" i="32"/>
  <c r="E203" i="32"/>
  <c r="D206" i="31"/>
  <c r="E206" i="31"/>
  <c r="B207" i="31"/>
  <c r="A206" i="31"/>
  <c r="G205" i="31"/>
  <c r="C206" i="31" s="1"/>
  <c r="G206" i="31" s="1"/>
  <c r="F205" i="30"/>
  <c r="G205" i="30"/>
  <c r="C206" i="30" s="1"/>
  <c r="E206" i="30"/>
  <c r="A206" i="30"/>
  <c r="B207" i="30"/>
  <c r="D206" i="30"/>
  <c r="G205" i="29"/>
  <c r="F205" i="29"/>
  <c r="F204" i="28"/>
  <c r="B207" i="29"/>
  <c r="C206" i="29"/>
  <c r="G206" i="29" s="1"/>
  <c r="A206" i="29"/>
  <c r="E205" i="28"/>
  <c r="D205" i="28"/>
  <c r="F205" i="28" s="1"/>
  <c r="C205" i="28"/>
  <c r="G205" i="28" s="1"/>
  <c r="A205" i="28"/>
  <c r="B206" i="28"/>
  <c r="F205" i="27"/>
  <c r="G205" i="27"/>
  <c r="C206" i="27" s="1"/>
  <c r="E206" i="27"/>
  <c r="B207" i="27"/>
  <c r="D206" i="27"/>
  <c r="F206" i="27" s="1"/>
  <c r="A206" i="27"/>
  <c r="A208" i="26"/>
  <c r="B209" i="26"/>
  <c r="D208" i="26"/>
  <c r="F208" i="26" s="1"/>
  <c r="E208" i="26"/>
  <c r="C208" i="26"/>
  <c r="G208" i="26" s="1"/>
  <c r="F206" i="30" l="1"/>
  <c r="G206" i="27"/>
  <c r="G206" i="35"/>
  <c r="E207" i="35"/>
  <c r="D207" i="35"/>
  <c r="F207" i="35" s="1"/>
  <c r="B208" i="35"/>
  <c r="C207" i="35"/>
  <c r="A207" i="35"/>
  <c r="G207" i="35"/>
  <c r="E207" i="34"/>
  <c r="B208" i="34"/>
  <c r="D207" i="34"/>
  <c r="F207" i="34" s="1"/>
  <c r="C207" i="34"/>
  <c r="A207" i="34"/>
  <c r="G204" i="32"/>
  <c r="F204" i="32"/>
  <c r="B205" i="32"/>
  <c r="E204" i="32"/>
  <c r="D204" i="32"/>
  <c r="C204" i="32"/>
  <c r="A204" i="32"/>
  <c r="E206" i="33"/>
  <c r="D206" i="33"/>
  <c r="G206" i="33"/>
  <c r="B207" i="33"/>
  <c r="F206" i="33"/>
  <c r="C206" i="33"/>
  <c r="A206" i="33"/>
  <c r="D207" i="31"/>
  <c r="E207" i="31"/>
  <c r="C207" i="31"/>
  <c r="G207" i="31" s="1"/>
  <c r="B208" i="31"/>
  <c r="A207" i="31"/>
  <c r="F206" i="31"/>
  <c r="G206" i="30"/>
  <c r="C207" i="30" s="1"/>
  <c r="E207" i="30"/>
  <c r="D207" i="30"/>
  <c r="B208" i="30"/>
  <c r="A207" i="30"/>
  <c r="F206" i="29"/>
  <c r="A206" i="28"/>
  <c r="B207" i="28"/>
  <c r="E206" i="28"/>
  <c r="G206" i="28" s="1"/>
  <c r="C206" i="28"/>
  <c r="D206" i="28"/>
  <c r="B208" i="29"/>
  <c r="C207" i="29"/>
  <c r="A207" i="29"/>
  <c r="E209" i="26"/>
  <c r="C209" i="26"/>
  <c r="A209" i="26"/>
  <c r="B210" i="26"/>
  <c r="G209" i="26"/>
  <c r="D209" i="26"/>
  <c r="F209" i="26" s="1"/>
  <c r="E207" i="27"/>
  <c r="B208" i="27"/>
  <c r="D207" i="27"/>
  <c r="F207" i="27" s="1"/>
  <c r="C207" i="27"/>
  <c r="A207" i="27"/>
  <c r="F207" i="30" l="1"/>
  <c r="G207" i="34"/>
  <c r="A208" i="34"/>
  <c r="B209" i="34"/>
  <c r="E208" i="34"/>
  <c r="D208" i="34"/>
  <c r="C208" i="34"/>
  <c r="B209" i="35"/>
  <c r="D208" i="35"/>
  <c r="C208" i="35"/>
  <c r="E208" i="35"/>
  <c r="G208" i="35" s="1"/>
  <c r="A208" i="35"/>
  <c r="B208" i="33"/>
  <c r="G207" i="33"/>
  <c r="E207" i="33"/>
  <c r="D207" i="33"/>
  <c r="C207" i="33"/>
  <c r="A207" i="33"/>
  <c r="F207" i="33"/>
  <c r="G205" i="32"/>
  <c r="E205" i="32"/>
  <c r="F205" i="32"/>
  <c r="D205" i="32"/>
  <c r="C205" i="32"/>
  <c r="A205" i="32"/>
  <c r="B206" i="32"/>
  <c r="B209" i="31"/>
  <c r="E208" i="31"/>
  <c r="A208" i="31"/>
  <c r="D208" i="31"/>
  <c r="C208" i="31"/>
  <c r="F207" i="31"/>
  <c r="G207" i="30"/>
  <c r="C208" i="30"/>
  <c r="A208" i="30"/>
  <c r="B209" i="30"/>
  <c r="D208" i="30"/>
  <c r="E208" i="30"/>
  <c r="G207" i="29"/>
  <c r="F206" i="28"/>
  <c r="F207" i="29"/>
  <c r="E207" i="28"/>
  <c r="D207" i="28"/>
  <c r="C207" i="28"/>
  <c r="A207" i="28"/>
  <c r="B208" i="28"/>
  <c r="F208" i="29"/>
  <c r="C208" i="29"/>
  <c r="A208" i="29"/>
  <c r="B209" i="29"/>
  <c r="G207" i="27"/>
  <c r="C208" i="27" s="1"/>
  <c r="E208" i="27"/>
  <c r="B209" i="27"/>
  <c r="D208" i="27"/>
  <c r="F208" i="27" s="1"/>
  <c r="A208" i="27"/>
  <c r="E210" i="26"/>
  <c r="D210" i="26"/>
  <c r="F210" i="26" s="1"/>
  <c r="B211" i="26"/>
  <c r="C210" i="26"/>
  <c r="G210" i="26" s="1"/>
  <c r="A210" i="26"/>
  <c r="G208" i="30" l="1"/>
  <c r="G208" i="27"/>
  <c r="F208" i="34"/>
  <c r="F208" i="35"/>
  <c r="G208" i="34"/>
  <c r="C209" i="35"/>
  <c r="B210" i="35"/>
  <c r="E209" i="35"/>
  <c r="G209" i="35" s="1"/>
  <c r="D209" i="35"/>
  <c r="F209" i="35" s="1"/>
  <c r="A209" i="35"/>
  <c r="E209" i="34"/>
  <c r="D209" i="34"/>
  <c r="C209" i="34"/>
  <c r="A209" i="34"/>
  <c r="B210" i="34"/>
  <c r="E206" i="32"/>
  <c r="D206" i="32"/>
  <c r="B207" i="32"/>
  <c r="G206" i="32"/>
  <c r="C206" i="32"/>
  <c r="A206" i="32"/>
  <c r="F206" i="32"/>
  <c r="C208" i="33"/>
  <c r="B209" i="33"/>
  <c r="F208" i="33"/>
  <c r="E208" i="33"/>
  <c r="G208" i="33"/>
  <c r="D208" i="33"/>
  <c r="A208" i="33"/>
  <c r="G208" i="31"/>
  <c r="F208" i="31"/>
  <c r="B210" i="31"/>
  <c r="E209" i="31"/>
  <c r="C209" i="31"/>
  <c r="A209" i="31"/>
  <c r="D209" i="31"/>
  <c r="F209" i="31" s="1"/>
  <c r="F208" i="30"/>
  <c r="E209" i="30"/>
  <c r="D209" i="30"/>
  <c r="F209" i="30" s="1"/>
  <c r="C209" i="30"/>
  <c r="A209" i="30"/>
  <c r="B210" i="30"/>
  <c r="G209" i="30"/>
  <c r="G207" i="28"/>
  <c r="C208" i="28" s="1"/>
  <c r="G208" i="29"/>
  <c r="F207" i="28"/>
  <c r="A209" i="29"/>
  <c r="C209" i="29"/>
  <c r="B210" i="29"/>
  <c r="F209" i="29"/>
  <c r="B209" i="28"/>
  <c r="E208" i="28"/>
  <c r="D208" i="28"/>
  <c r="F208" i="28" s="1"/>
  <c r="A208" i="28"/>
  <c r="B210" i="27"/>
  <c r="D209" i="27"/>
  <c r="C209" i="27"/>
  <c r="A209" i="27"/>
  <c r="E209" i="27"/>
  <c r="F209" i="27" s="1"/>
  <c r="D211" i="26"/>
  <c r="C211" i="26"/>
  <c r="A211" i="26"/>
  <c r="B212" i="26"/>
  <c r="E211" i="26"/>
  <c r="F211" i="26" s="1"/>
  <c r="G209" i="34" l="1"/>
  <c r="F209" i="34"/>
  <c r="B211" i="34"/>
  <c r="E210" i="34"/>
  <c r="A210" i="34"/>
  <c r="D210" i="34"/>
  <c r="F210" i="34" s="1"/>
  <c r="C210" i="34"/>
  <c r="G210" i="34" s="1"/>
  <c r="E210" i="35"/>
  <c r="D210" i="35"/>
  <c r="F210" i="35" s="1"/>
  <c r="B211" i="35"/>
  <c r="A210" i="35"/>
  <c r="C210" i="35"/>
  <c r="B208" i="32"/>
  <c r="E207" i="32"/>
  <c r="C207" i="32"/>
  <c r="A207" i="32"/>
  <c r="G207" i="32"/>
  <c r="F207" i="32"/>
  <c r="D207" i="32"/>
  <c r="G209" i="33"/>
  <c r="E209" i="33"/>
  <c r="C209" i="33"/>
  <c r="A209" i="33"/>
  <c r="F209" i="33"/>
  <c r="B210" i="33"/>
  <c r="D209" i="33"/>
  <c r="G209" i="31"/>
  <c r="A210" i="31"/>
  <c r="D210" i="31"/>
  <c r="B211" i="31"/>
  <c r="E210" i="31"/>
  <c r="C210" i="31"/>
  <c r="A210" i="30"/>
  <c r="B211" i="30"/>
  <c r="E210" i="30"/>
  <c r="D210" i="30"/>
  <c r="F210" i="30" s="1"/>
  <c r="C210" i="30"/>
  <c r="G209" i="29"/>
  <c r="G208" i="28"/>
  <c r="B211" i="29"/>
  <c r="F210" i="29"/>
  <c r="C210" i="29"/>
  <c r="G210" i="29" s="1"/>
  <c r="A210" i="29"/>
  <c r="D209" i="28"/>
  <c r="C209" i="28"/>
  <c r="A209" i="28"/>
  <c r="B210" i="28"/>
  <c r="E209" i="28"/>
  <c r="G211" i="26"/>
  <c r="C212" i="26" s="1"/>
  <c r="B213" i="26"/>
  <c r="E212" i="26"/>
  <c r="D212" i="26"/>
  <c r="F212" i="26" s="1"/>
  <c r="A212" i="26"/>
  <c r="G209" i="27"/>
  <c r="A210" i="27"/>
  <c r="E210" i="27"/>
  <c r="G210" i="27" s="1"/>
  <c r="C210" i="27"/>
  <c r="B211" i="27"/>
  <c r="D210" i="27"/>
  <c r="F210" i="27" s="1"/>
  <c r="G210" i="30" l="1"/>
  <c r="G210" i="35"/>
  <c r="E211" i="35"/>
  <c r="A211" i="35"/>
  <c r="B212" i="35"/>
  <c r="D211" i="35"/>
  <c r="F211" i="35" s="1"/>
  <c r="C211" i="35"/>
  <c r="G211" i="35" s="1"/>
  <c r="D211" i="34"/>
  <c r="C211" i="34"/>
  <c r="A211" i="34"/>
  <c r="B212" i="34"/>
  <c r="E211" i="34"/>
  <c r="A210" i="33"/>
  <c r="G210" i="33"/>
  <c r="F210" i="33"/>
  <c r="D210" i="33"/>
  <c r="C210" i="33"/>
  <c r="B211" i="33"/>
  <c r="E210" i="33"/>
  <c r="C208" i="32"/>
  <c r="F208" i="32"/>
  <c r="E208" i="32"/>
  <c r="D208" i="32"/>
  <c r="A208" i="32"/>
  <c r="G208" i="32"/>
  <c r="B209" i="32"/>
  <c r="D211" i="31"/>
  <c r="E211" i="31"/>
  <c r="A211" i="31"/>
  <c r="B212" i="31"/>
  <c r="F210" i="31"/>
  <c r="G210" i="31"/>
  <c r="C211" i="31" s="1"/>
  <c r="D211" i="30"/>
  <c r="C211" i="30"/>
  <c r="A211" i="30"/>
  <c r="E211" i="30"/>
  <c r="G211" i="30" s="1"/>
  <c r="B212" i="30"/>
  <c r="G209" i="28"/>
  <c r="F209" i="28"/>
  <c r="B211" i="28"/>
  <c r="A210" i="28"/>
  <c r="E210" i="28"/>
  <c r="D210" i="28"/>
  <c r="F210" i="28" s="1"/>
  <c r="C210" i="28"/>
  <c r="G210" i="28" s="1"/>
  <c r="B212" i="29"/>
  <c r="C211" i="29"/>
  <c r="A211" i="29"/>
  <c r="G212" i="26"/>
  <c r="C211" i="27"/>
  <c r="B212" i="27"/>
  <c r="D211" i="27"/>
  <c r="A211" i="27"/>
  <c r="E211" i="27"/>
  <c r="A213" i="26"/>
  <c r="B214" i="26"/>
  <c r="E213" i="26"/>
  <c r="C213" i="26"/>
  <c r="D213" i="26"/>
  <c r="F213" i="26" s="1"/>
  <c r="F211" i="34" l="1"/>
  <c r="G211" i="34"/>
  <c r="C212" i="34" s="1"/>
  <c r="B213" i="34"/>
  <c r="E212" i="34"/>
  <c r="D212" i="34"/>
  <c r="F212" i="34" s="1"/>
  <c r="A212" i="34"/>
  <c r="E212" i="35"/>
  <c r="B213" i="35"/>
  <c r="C212" i="35"/>
  <c r="A212" i="35"/>
  <c r="D212" i="35"/>
  <c r="F211" i="33"/>
  <c r="E211" i="33"/>
  <c r="C211" i="33"/>
  <c r="A211" i="33"/>
  <c r="B212" i="33"/>
  <c r="G211" i="33"/>
  <c r="D211" i="33"/>
  <c r="G209" i="32"/>
  <c r="C209" i="32"/>
  <c r="A209" i="32"/>
  <c r="B210" i="32"/>
  <c r="F209" i="32"/>
  <c r="D209" i="32"/>
  <c r="E209" i="32"/>
  <c r="E212" i="31"/>
  <c r="D212" i="31"/>
  <c r="F212" i="31" s="1"/>
  <c r="A212" i="31"/>
  <c r="B213" i="31"/>
  <c r="G211" i="31"/>
  <c r="C212" i="31" s="1"/>
  <c r="G212" i="31" s="1"/>
  <c r="F211" i="31"/>
  <c r="F211" i="30"/>
  <c r="B213" i="30"/>
  <c r="E212" i="30"/>
  <c r="D212" i="30"/>
  <c r="F212" i="30" s="1"/>
  <c r="C212" i="30"/>
  <c r="G212" i="30" s="1"/>
  <c r="A212" i="30"/>
  <c r="F211" i="29"/>
  <c r="G211" i="29"/>
  <c r="B213" i="29"/>
  <c r="A212" i="29"/>
  <c r="F212" i="29"/>
  <c r="C212" i="29"/>
  <c r="A211" i="28"/>
  <c r="B212" i="28"/>
  <c r="C211" i="28"/>
  <c r="E211" i="28"/>
  <c r="D211" i="28"/>
  <c r="F211" i="28" s="1"/>
  <c r="F211" i="27"/>
  <c r="G211" i="27"/>
  <c r="C212" i="27" s="1"/>
  <c r="G213" i="26"/>
  <c r="E212" i="27"/>
  <c r="B213" i="27"/>
  <c r="D212" i="27"/>
  <c r="A212" i="27"/>
  <c r="D214" i="26"/>
  <c r="C214" i="26"/>
  <c r="A214" i="26"/>
  <c r="B215" i="26"/>
  <c r="E214" i="26"/>
  <c r="G212" i="27" l="1"/>
  <c r="G212" i="35"/>
  <c r="F212" i="35"/>
  <c r="G212" i="34"/>
  <c r="C213" i="34" s="1"/>
  <c r="C213" i="35"/>
  <c r="E213" i="35"/>
  <c r="G213" i="35" s="1"/>
  <c r="A213" i="35"/>
  <c r="B214" i="35"/>
  <c r="D213" i="35"/>
  <c r="F213" i="35" s="1"/>
  <c r="A213" i="34"/>
  <c r="B214" i="34"/>
  <c r="E213" i="34"/>
  <c r="D213" i="34"/>
  <c r="A210" i="32"/>
  <c r="F210" i="32"/>
  <c r="D210" i="32"/>
  <c r="B211" i="32"/>
  <c r="G210" i="32"/>
  <c r="E210" i="32"/>
  <c r="C210" i="32"/>
  <c r="F212" i="33"/>
  <c r="E212" i="33"/>
  <c r="D212" i="33"/>
  <c r="A212" i="33"/>
  <c r="G212" i="33"/>
  <c r="C212" i="33"/>
  <c r="B213" i="33"/>
  <c r="A213" i="31"/>
  <c r="B214" i="31"/>
  <c r="E213" i="31"/>
  <c r="D213" i="31"/>
  <c r="F213" i="31" s="1"/>
  <c r="C213" i="31"/>
  <c r="D213" i="30"/>
  <c r="A213" i="30"/>
  <c r="B214" i="30"/>
  <c r="E213" i="30"/>
  <c r="G213" i="30" s="1"/>
  <c r="C213" i="30"/>
  <c r="F212" i="27"/>
  <c r="G211" i="28"/>
  <c r="G212" i="29"/>
  <c r="C213" i="29" s="1"/>
  <c r="E212" i="28"/>
  <c r="D212" i="28"/>
  <c r="F212" i="28" s="1"/>
  <c r="C212" i="28"/>
  <c r="A212" i="28"/>
  <c r="B213" i="28"/>
  <c r="B214" i="29"/>
  <c r="F213" i="29"/>
  <c r="A213" i="29"/>
  <c r="G214" i="26"/>
  <c r="F214" i="26"/>
  <c r="E213" i="27"/>
  <c r="B214" i="27"/>
  <c r="D213" i="27"/>
  <c r="F213" i="27" s="1"/>
  <c r="C213" i="27"/>
  <c r="A213" i="27"/>
  <c r="B216" i="26"/>
  <c r="E215" i="26"/>
  <c r="C215" i="26"/>
  <c r="A215" i="26"/>
  <c r="D215" i="26"/>
  <c r="F215" i="26" s="1"/>
  <c r="G213" i="34" l="1"/>
  <c r="F213" i="34"/>
  <c r="D214" i="35"/>
  <c r="C214" i="35"/>
  <c r="E214" i="35"/>
  <c r="G214" i="35" s="1"/>
  <c r="B215" i="35"/>
  <c r="A214" i="35"/>
  <c r="E214" i="34"/>
  <c r="D214" i="34"/>
  <c r="F214" i="34" s="1"/>
  <c r="A214" i="34"/>
  <c r="B215" i="34"/>
  <c r="C214" i="34"/>
  <c r="F211" i="32"/>
  <c r="E211" i="32"/>
  <c r="A211" i="32"/>
  <c r="B212" i="32"/>
  <c r="D211" i="32"/>
  <c r="C211" i="32"/>
  <c r="G211" i="32"/>
  <c r="D213" i="33"/>
  <c r="C213" i="33"/>
  <c r="A213" i="33"/>
  <c r="B214" i="33"/>
  <c r="G213" i="33"/>
  <c r="F213" i="33"/>
  <c r="E213" i="33"/>
  <c r="G213" i="31"/>
  <c r="D214" i="31"/>
  <c r="C214" i="31"/>
  <c r="E214" i="31"/>
  <c r="A214" i="31"/>
  <c r="B215" i="31"/>
  <c r="F213" i="30"/>
  <c r="B215" i="30"/>
  <c r="E214" i="30"/>
  <c r="D214" i="30"/>
  <c r="F214" i="30" s="1"/>
  <c r="C214" i="30"/>
  <c r="A214" i="30"/>
  <c r="G212" i="28"/>
  <c r="G213" i="29"/>
  <c r="C214" i="29" s="1"/>
  <c r="G213" i="27"/>
  <c r="C214" i="27" s="1"/>
  <c r="G214" i="27" s="1"/>
  <c r="B214" i="28"/>
  <c r="D213" i="28"/>
  <c r="E213" i="28"/>
  <c r="A213" i="28"/>
  <c r="C213" i="28"/>
  <c r="A214" i="29"/>
  <c r="B215" i="29"/>
  <c r="G215" i="26"/>
  <c r="E214" i="27"/>
  <c r="B215" i="27"/>
  <c r="D214" i="27"/>
  <c r="F214" i="27" s="1"/>
  <c r="A214" i="27"/>
  <c r="E216" i="26"/>
  <c r="D216" i="26"/>
  <c r="A216" i="26"/>
  <c r="B217" i="26"/>
  <c r="C216" i="26"/>
  <c r="G214" i="30" l="1"/>
  <c r="G214" i="34"/>
  <c r="F214" i="35"/>
  <c r="B216" i="34"/>
  <c r="E215" i="34"/>
  <c r="D215" i="34"/>
  <c r="C215" i="34"/>
  <c r="A215" i="34"/>
  <c r="A215" i="35"/>
  <c r="B216" i="35"/>
  <c r="C215" i="35"/>
  <c r="E215" i="35"/>
  <c r="D215" i="35"/>
  <c r="F212" i="32"/>
  <c r="D212" i="32"/>
  <c r="B213" i="32"/>
  <c r="G212" i="32"/>
  <c r="C212" i="32"/>
  <c r="A212" i="32"/>
  <c r="E212" i="32"/>
  <c r="B215" i="33"/>
  <c r="F214" i="33"/>
  <c r="D214" i="33"/>
  <c r="C214" i="33"/>
  <c r="A214" i="33"/>
  <c r="G214" i="33"/>
  <c r="E214" i="33"/>
  <c r="F214" i="31"/>
  <c r="E215" i="31"/>
  <c r="A215" i="31"/>
  <c r="D215" i="31"/>
  <c r="F215" i="31" s="1"/>
  <c r="B216" i="31"/>
  <c r="G214" i="31"/>
  <c r="C215" i="31" s="1"/>
  <c r="G215" i="31" s="1"/>
  <c r="B216" i="30"/>
  <c r="C215" i="30"/>
  <c r="E215" i="30"/>
  <c r="D215" i="30"/>
  <c r="A215" i="30"/>
  <c r="G213" i="28"/>
  <c r="F213" i="28"/>
  <c r="F214" i="29"/>
  <c r="G214" i="29"/>
  <c r="E214" i="28"/>
  <c r="B215" i="28"/>
  <c r="D214" i="28"/>
  <c r="F214" i="28" s="1"/>
  <c r="C214" i="28"/>
  <c r="G214" i="28" s="1"/>
  <c r="A214" i="28"/>
  <c r="C215" i="29"/>
  <c r="A215" i="29"/>
  <c r="B216" i="29"/>
  <c r="G216" i="26"/>
  <c r="F216" i="26"/>
  <c r="B218" i="26"/>
  <c r="E217" i="26"/>
  <c r="D217" i="26"/>
  <c r="F217" i="26" s="1"/>
  <c r="C217" i="26"/>
  <c r="G217" i="26" s="1"/>
  <c r="A217" i="26"/>
  <c r="B216" i="27"/>
  <c r="D215" i="27"/>
  <c r="C215" i="27"/>
  <c r="A215" i="27"/>
  <c r="E215" i="27"/>
  <c r="G215" i="34" l="1"/>
  <c r="F215" i="34"/>
  <c r="F215" i="35"/>
  <c r="G215" i="35"/>
  <c r="A216" i="35"/>
  <c r="B217" i="35"/>
  <c r="C216" i="35"/>
  <c r="D216" i="35"/>
  <c r="E216" i="35"/>
  <c r="G216" i="35" s="1"/>
  <c r="E216" i="34"/>
  <c r="D216" i="34"/>
  <c r="F216" i="34" s="1"/>
  <c r="C216" i="34"/>
  <c r="B217" i="34"/>
  <c r="A216" i="34"/>
  <c r="A215" i="33"/>
  <c r="B216" i="33"/>
  <c r="G215" i="33"/>
  <c r="E215" i="33"/>
  <c r="D215" i="33"/>
  <c r="F215" i="33"/>
  <c r="C215" i="33"/>
  <c r="D213" i="32"/>
  <c r="C213" i="32"/>
  <c r="B214" i="32"/>
  <c r="G213" i="32"/>
  <c r="F213" i="32"/>
  <c r="E213" i="32"/>
  <c r="A213" i="32"/>
  <c r="D216" i="31"/>
  <c r="C216" i="31"/>
  <c r="A216" i="31"/>
  <c r="B217" i="31"/>
  <c r="E216" i="31"/>
  <c r="G216" i="31" s="1"/>
  <c r="G215" i="30"/>
  <c r="C216" i="30" s="1"/>
  <c r="F215" i="30"/>
  <c r="E216" i="30"/>
  <c r="D216" i="30"/>
  <c r="A216" i="30"/>
  <c r="B217" i="30"/>
  <c r="F215" i="29"/>
  <c r="G215" i="29"/>
  <c r="G215" i="27"/>
  <c r="F215" i="27"/>
  <c r="B217" i="29"/>
  <c r="F216" i="29"/>
  <c r="C216" i="29"/>
  <c r="G216" i="29" s="1"/>
  <c r="A216" i="29"/>
  <c r="B216" i="28"/>
  <c r="E215" i="28"/>
  <c r="D215" i="28"/>
  <c r="F215" i="28" s="1"/>
  <c r="C215" i="28"/>
  <c r="A215" i="28"/>
  <c r="A216" i="27"/>
  <c r="E216" i="27"/>
  <c r="B217" i="27"/>
  <c r="D216" i="27"/>
  <c r="F216" i="27" s="1"/>
  <c r="C216" i="27"/>
  <c r="C218" i="26"/>
  <c r="B219" i="26"/>
  <c r="D218" i="26"/>
  <c r="A218" i="26"/>
  <c r="E218" i="26"/>
  <c r="G218" i="26" s="1"/>
  <c r="F216" i="30" l="1"/>
  <c r="G216" i="34"/>
  <c r="F216" i="35"/>
  <c r="B218" i="34"/>
  <c r="D217" i="34"/>
  <c r="C217" i="34"/>
  <c r="A217" i="34"/>
  <c r="E217" i="34"/>
  <c r="A217" i="35"/>
  <c r="B218" i="35"/>
  <c r="D217" i="35"/>
  <c r="C217" i="35"/>
  <c r="E217" i="35"/>
  <c r="B215" i="32"/>
  <c r="D214" i="32"/>
  <c r="E214" i="32"/>
  <c r="C214" i="32"/>
  <c r="A214" i="32"/>
  <c r="F214" i="32"/>
  <c r="G214" i="32"/>
  <c r="G216" i="33"/>
  <c r="F216" i="33"/>
  <c r="D216" i="33"/>
  <c r="A216" i="33"/>
  <c r="B217" i="33"/>
  <c r="E216" i="33"/>
  <c r="C216" i="33"/>
  <c r="E217" i="31"/>
  <c r="D217" i="31"/>
  <c r="F217" i="31" s="1"/>
  <c r="C217" i="31"/>
  <c r="G217" i="31" s="1"/>
  <c r="B218" i="31"/>
  <c r="A217" i="31"/>
  <c r="F216" i="31"/>
  <c r="G216" i="30"/>
  <c r="C217" i="30" s="1"/>
  <c r="G217" i="30" s="1"/>
  <c r="B218" i="30"/>
  <c r="E217" i="30"/>
  <c r="A217" i="30"/>
  <c r="D217" i="30"/>
  <c r="G215" i="28"/>
  <c r="B218" i="29"/>
  <c r="C217" i="29"/>
  <c r="A217" i="29"/>
  <c r="C216" i="28"/>
  <c r="A216" i="28"/>
  <c r="B217" i="28"/>
  <c r="D216" i="28"/>
  <c r="E216" i="28"/>
  <c r="G216" i="28" s="1"/>
  <c r="G216" i="27"/>
  <c r="C217" i="27" s="1"/>
  <c r="F218" i="26"/>
  <c r="B218" i="27"/>
  <c r="E217" i="27"/>
  <c r="D217" i="27"/>
  <c r="F217" i="27" s="1"/>
  <c r="A217" i="27"/>
  <c r="E219" i="26"/>
  <c r="D219" i="26"/>
  <c r="C219" i="26"/>
  <c r="G219" i="26" s="1"/>
  <c r="A219" i="26"/>
  <c r="B220" i="26"/>
  <c r="F219" i="26"/>
  <c r="F217" i="30" l="1"/>
  <c r="F217" i="34"/>
  <c r="G217" i="35"/>
  <c r="F217" i="35"/>
  <c r="G217" i="34"/>
  <c r="D218" i="35"/>
  <c r="C218" i="35"/>
  <c r="B219" i="35"/>
  <c r="E218" i="35"/>
  <c r="G218" i="35" s="1"/>
  <c r="A218" i="35"/>
  <c r="C218" i="34"/>
  <c r="A218" i="34"/>
  <c r="B219" i="34"/>
  <c r="E218" i="34"/>
  <c r="D218" i="34"/>
  <c r="B218" i="33"/>
  <c r="G217" i="33"/>
  <c r="F217" i="33"/>
  <c r="E217" i="33"/>
  <c r="C217" i="33"/>
  <c r="D217" i="33"/>
  <c r="A217" i="33"/>
  <c r="A215" i="32"/>
  <c r="B216" i="32"/>
  <c r="G215" i="32"/>
  <c r="E215" i="32"/>
  <c r="F215" i="32"/>
  <c r="C215" i="32"/>
  <c r="D215" i="32"/>
  <c r="A218" i="31"/>
  <c r="B219" i="31"/>
  <c r="C218" i="31"/>
  <c r="E218" i="31"/>
  <c r="D218" i="31"/>
  <c r="E218" i="30"/>
  <c r="C218" i="30"/>
  <c r="A218" i="30"/>
  <c r="B219" i="30"/>
  <c r="D218" i="30"/>
  <c r="G217" i="29"/>
  <c r="C218" i="29" s="1"/>
  <c r="F217" i="29"/>
  <c r="F216" i="28"/>
  <c r="E217" i="28"/>
  <c r="D217" i="28"/>
  <c r="F217" i="28" s="1"/>
  <c r="C217" i="28"/>
  <c r="A217" i="28"/>
  <c r="B218" i="28"/>
  <c r="B219" i="29"/>
  <c r="A218" i="29"/>
  <c r="G217" i="27"/>
  <c r="C218" i="27" s="1"/>
  <c r="A220" i="26"/>
  <c r="B221" i="26"/>
  <c r="D220" i="26"/>
  <c r="E220" i="26"/>
  <c r="C220" i="26"/>
  <c r="E218" i="27"/>
  <c r="B219" i="27"/>
  <c r="D218" i="27"/>
  <c r="F218" i="27" s="1"/>
  <c r="A218" i="27"/>
  <c r="F218" i="30" l="1"/>
  <c r="G218" i="27"/>
  <c r="F218" i="35"/>
  <c r="F218" i="34"/>
  <c r="G218" i="34"/>
  <c r="E219" i="34"/>
  <c r="B220" i="34"/>
  <c r="D219" i="34"/>
  <c r="C219" i="34"/>
  <c r="A219" i="34"/>
  <c r="B220" i="35"/>
  <c r="E219" i="35"/>
  <c r="G219" i="35" s="1"/>
  <c r="D219" i="35"/>
  <c r="F219" i="35" s="1"/>
  <c r="C219" i="35"/>
  <c r="A219" i="35"/>
  <c r="G216" i="32"/>
  <c r="F216" i="32"/>
  <c r="B217" i="32"/>
  <c r="E216" i="32"/>
  <c r="D216" i="32"/>
  <c r="C216" i="32"/>
  <c r="A216" i="32"/>
  <c r="E218" i="33"/>
  <c r="D218" i="33"/>
  <c r="G218" i="33"/>
  <c r="B219" i="33"/>
  <c r="F218" i="33"/>
  <c r="A218" i="33"/>
  <c r="C218" i="33"/>
  <c r="F218" i="31"/>
  <c r="G218" i="31"/>
  <c r="B220" i="31"/>
  <c r="D219" i="31"/>
  <c r="C219" i="31"/>
  <c r="A219" i="31"/>
  <c r="E219" i="31"/>
  <c r="G218" i="30"/>
  <c r="E219" i="30"/>
  <c r="D219" i="30"/>
  <c r="F219" i="30" s="1"/>
  <c r="C219" i="30"/>
  <c r="B220" i="30"/>
  <c r="A219" i="30"/>
  <c r="G217" i="28"/>
  <c r="C218" i="28" s="1"/>
  <c r="F218" i="29"/>
  <c r="G218" i="29"/>
  <c r="B220" i="29"/>
  <c r="C219" i="29"/>
  <c r="A219" i="29"/>
  <c r="B219" i="28"/>
  <c r="E218" i="28"/>
  <c r="A218" i="28"/>
  <c r="D218" i="28"/>
  <c r="F218" i="28" s="1"/>
  <c r="F220" i="26"/>
  <c r="G220" i="26"/>
  <c r="E221" i="26"/>
  <c r="F221" i="26" s="1"/>
  <c r="C221" i="26"/>
  <c r="A221" i="26"/>
  <c r="B222" i="26"/>
  <c r="D221" i="26"/>
  <c r="E219" i="27"/>
  <c r="B220" i="27"/>
  <c r="D219" i="27"/>
  <c r="C219" i="27"/>
  <c r="A219" i="27"/>
  <c r="G219" i="27" l="1"/>
  <c r="F219" i="27"/>
  <c r="F219" i="34"/>
  <c r="G219" i="34"/>
  <c r="A220" i="34"/>
  <c r="B221" i="34"/>
  <c r="D220" i="34"/>
  <c r="C220" i="34"/>
  <c r="E220" i="34"/>
  <c r="A220" i="35"/>
  <c r="B221" i="35"/>
  <c r="D220" i="35"/>
  <c r="E220" i="35"/>
  <c r="C220" i="35"/>
  <c r="G217" i="32"/>
  <c r="E217" i="32"/>
  <c r="C217" i="32"/>
  <c r="D217" i="32"/>
  <c r="A217" i="32"/>
  <c r="B218" i="32"/>
  <c r="F217" i="32"/>
  <c r="B220" i="33"/>
  <c r="G219" i="33"/>
  <c r="E219" i="33"/>
  <c r="D219" i="33"/>
  <c r="C219" i="33"/>
  <c r="A219" i="33"/>
  <c r="F219" i="33"/>
  <c r="F219" i="31"/>
  <c r="G219" i="31"/>
  <c r="E220" i="31"/>
  <c r="A220" i="31"/>
  <c r="D220" i="31"/>
  <c r="F220" i="31" s="1"/>
  <c r="B221" i="31"/>
  <c r="C220" i="31"/>
  <c r="G220" i="31" s="1"/>
  <c r="G219" i="30"/>
  <c r="C220" i="30" s="1"/>
  <c r="A220" i="30"/>
  <c r="B221" i="30"/>
  <c r="D220" i="30"/>
  <c r="E220" i="30"/>
  <c r="G218" i="28"/>
  <c r="C219" i="28" s="1"/>
  <c r="G219" i="29"/>
  <c r="F219" i="29"/>
  <c r="C220" i="29"/>
  <c r="G220" i="29" s="1"/>
  <c r="A220" i="29"/>
  <c r="B221" i="29"/>
  <c r="F220" i="29"/>
  <c r="B220" i="28"/>
  <c r="E219" i="28"/>
  <c r="D219" i="28"/>
  <c r="A219" i="28"/>
  <c r="G221" i="26"/>
  <c r="E220" i="27"/>
  <c r="B221" i="27"/>
  <c r="D220" i="27"/>
  <c r="F220" i="27" s="1"/>
  <c r="C220" i="27"/>
  <c r="G220" i="27" s="1"/>
  <c r="A220" i="27"/>
  <c r="E222" i="26"/>
  <c r="D222" i="26"/>
  <c r="F222" i="26" s="1"/>
  <c r="B223" i="26"/>
  <c r="C222" i="26"/>
  <c r="G222" i="26" s="1"/>
  <c r="A222" i="26"/>
  <c r="G220" i="30" l="1"/>
  <c r="G219" i="28"/>
  <c r="F220" i="35"/>
  <c r="G220" i="35"/>
  <c r="F220" i="34"/>
  <c r="G220" i="34"/>
  <c r="D221" i="35"/>
  <c r="C221" i="35"/>
  <c r="B222" i="35"/>
  <c r="E221" i="35"/>
  <c r="A221" i="35"/>
  <c r="E221" i="34"/>
  <c r="D221" i="34"/>
  <c r="C221" i="34"/>
  <c r="A221" i="34"/>
  <c r="B222" i="34"/>
  <c r="E218" i="32"/>
  <c r="D218" i="32"/>
  <c r="B219" i="32"/>
  <c r="G218" i="32"/>
  <c r="F218" i="32"/>
  <c r="C218" i="32"/>
  <c r="A218" i="32"/>
  <c r="C220" i="33"/>
  <c r="B221" i="33"/>
  <c r="F220" i="33"/>
  <c r="E220" i="33"/>
  <c r="G220" i="33"/>
  <c r="A220" i="33"/>
  <c r="D220" i="33"/>
  <c r="B222" i="31"/>
  <c r="C221" i="31"/>
  <c r="E221" i="31"/>
  <c r="A221" i="31"/>
  <c r="D221" i="31"/>
  <c r="F221" i="31" s="1"/>
  <c r="F220" i="30"/>
  <c r="E221" i="30"/>
  <c r="D221" i="30"/>
  <c r="F221" i="30" s="1"/>
  <c r="C221" i="30"/>
  <c r="A221" i="30"/>
  <c r="B222" i="30"/>
  <c r="G221" i="30"/>
  <c r="F219" i="28"/>
  <c r="A221" i="29"/>
  <c r="B222" i="29"/>
  <c r="F221" i="29"/>
  <c r="C221" i="29"/>
  <c r="G221" i="29" s="1"/>
  <c r="D220" i="28"/>
  <c r="C220" i="28"/>
  <c r="E220" i="28"/>
  <c r="A220" i="28"/>
  <c r="B221" i="28"/>
  <c r="B222" i="27"/>
  <c r="D221" i="27"/>
  <c r="C221" i="27"/>
  <c r="A221" i="27"/>
  <c r="E221" i="27"/>
  <c r="F221" i="27" s="1"/>
  <c r="D223" i="26"/>
  <c r="C223" i="26"/>
  <c r="A223" i="26"/>
  <c r="B224" i="26"/>
  <c r="E223" i="26"/>
  <c r="G223" i="26" s="1"/>
  <c r="F220" i="28" l="1"/>
  <c r="G221" i="35"/>
  <c r="F221" i="35"/>
  <c r="F221" i="34"/>
  <c r="G221" i="34"/>
  <c r="C222" i="34" s="1"/>
  <c r="B223" i="35"/>
  <c r="C222" i="35"/>
  <c r="A222" i="35"/>
  <c r="E222" i="35"/>
  <c r="D222" i="35"/>
  <c r="B223" i="34"/>
  <c r="E222" i="34"/>
  <c r="D222" i="34"/>
  <c r="A222" i="34"/>
  <c r="G221" i="33"/>
  <c r="E221" i="33"/>
  <c r="C221" i="33"/>
  <c r="A221" i="33"/>
  <c r="B222" i="33"/>
  <c r="F221" i="33"/>
  <c r="D221" i="33"/>
  <c r="B220" i="32"/>
  <c r="E219" i="32"/>
  <c r="C219" i="32"/>
  <c r="A219" i="32"/>
  <c r="G219" i="32"/>
  <c r="F219" i="32"/>
  <c r="D219" i="32"/>
  <c r="G221" i="31"/>
  <c r="A222" i="31"/>
  <c r="E222" i="31"/>
  <c r="C222" i="31"/>
  <c r="D222" i="31"/>
  <c r="F222" i="31" s="1"/>
  <c r="B223" i="31"/>
  <c r="A222" i="30"/>
  <c r="B223" i="30"/>
  <c r="E222" i="30"/>
  <c r="D222" i="30"/>
  <c r="F222" i="30" s="1"/>
  <c r="C222" i="30"/>
  <c r="G220" i="28"/>
  <c r="C221" i="28" s="1"/>
  <c r="B223" i="29"/>
  <c r="F222" i="29"/>
  <c r="C222" i="29"/>
  <c r="G222" i="29" s="1"/>
  <c r="A222" i="29"/>
  <c r="A221" i="28"/>
  <c r="B222" i="28"/>
  <c r="D221" i="28"/>
  <c r="E221" i="28"/>
  <c r="F223" i="26"/>
  <c r="G221" i="27"/>
  <c r="C222" i="27" s="1"/>
  <c r="B225" i="26"/>
  <c r="E224" i="26"/>
  <c r="G224" i="26" s="1"/>
  <c r="D224" i="26"/>
  <c r="C224" i="26"/>
  <c r="A224" i="26"/>
  <c r="A222" i="27"/>
  <c r="E222" i="27"/>
  <c r="D222" i="27"/>
  <c r="F222" i="27" s="1"/>
  <c r="B223" i="27"/>
  <c r="G221" i="28" l="1"/>
  <c r="F221" i="28"/>
  <c r="G222" i="27"/>
  <c r="G222" i="31"/>
  <c r="G222" i="34"/>
  <c r="F222" i="35"/>
  <c r="G222" i="35"/>
  <c r="C223" i="35" s="1"/>
  <c r="F222" i="34"/>
  <c r="D223" i="34"/>
  <c r="C223" i="34"/>
  <c r="A223" i="34"/>
  <c r="B224" i="34"/>
  <c r="E223" i="34"/>
  <c r="F223" i="34" s="1"/>
  <c r="E223" i="35"/>
  <c r="D223" i="35"/>
  <c r="A223" i="35"/>
  <c r="B224" i="35"/>
  <c r="C220" i="32"/>
  <c r="F220" i="32"/>
  <c r="D220" i="32"/>
  <c r="A220" i="32"/>
  <c r="B221" i="32"/>
  <c r="E220" i="32"/>
  <c r="G220" i="32"/>
  <c r="A222" i="33"/>
  <c r="G222" i="33"/>
  <c r="F222" i="33"/>
  <c r="D222" i="33"/>
  <c r="C222" i="33"/>
  <c r="B223" i="33"/>
  <c r="E222" i="33"/>
  <c r="C223" i="31"/>
  <c r="E223" i="31"/>
  <c r="B224" i="31"/>
  <c r="D223" i="31"/>
  <c r="A223" i="31"/>
  <c r="G222" i="30"/>
  <c r="D223" i="30"/>
  <c r="C223" i="30"/>
  <c r="A223" i="30"/>
  <c r="B224" i="30"/>
  <c r="E223" i="30"/>
  <c r="G223" i="30" s="1"/>
  <c r="B224" i="29"/>
  <c r="C223" i="29"/>
  <c r="A223" i="29"/>
  <c r="G223" i="29"/>
  <c r="E222" i="28"/>
  <c r="A222" i="28"/>
  <c r="B223" i="28"/>
  <c r="D222" i="28"/>
  <c r="C222" i="28"/>
  <c r="F224" i="26"/>
  <c r="A225" i="26"/>
  <c r="B226" i="26"/>
  <c r="E225" i="26"/>
  <c r="C225" i="26"/>
  <c r="D225" i="26"/>
  <c r="F225" i="26" s="1"/>
  <c r="C223" i="27"/>
  <c r="D223" i="27"/>
  <c r="A223" i="27"/>
  <c r="B224" i="27"/>
  <c r="E223" i="27"/>
  <c r="G223" i="35" l="1"/>
  <c r="F223" i="35"/>
  <c r="G223" i="34"/>
  <c r="B225" i="34"/>
  <c r="C224" i="34"/>
  <c r="D224" i="34"/>
  <c r="A224" i="34"/>
  <c r="E224" i="34"/>
  <c r="B225" i="35"/>
  <c r="E224" i="35"/>
  <c r="D224" i="35"/>
  <c r="A224" i="35"/>
  <c r="C224" i="35"/>
  <c r="G221" i="32"/>
  <c r="C221" i="32"/>
  <c r="A221" i="32"/>
  <c r="B222" i="32"/>
  <c r="F221" i="32"/>
  <c r="E221" i="32"/>
  <c r="D221" i="32"/>
  <c r="F223" i="33"/>
  <c r="E223" i="33"/>
  <c r="C223" i="33"/>
  <c r="A223" i="33"/>
  <c r="B224" i="33"/>
  <c r="G223" i="33"/>
  <c r="D223" i="33"/>
  <c r="E224" i="31"/>
  <c r="D224" i="31"/>
  <c r="F224" i="31" s="1"/>
  <c r="A224" i="31"/>
  <c r="B225" i="31"/>
  <c r="F223" i="31"/>
  <c r="G223" i="31"/>
  <c r="C224" i="31" s="1"/>
  <c r="G224" i="31" s="1"/>
  <c r="F223" i="30"/>
  <c r="B225" i="30"/>
  <c r="E224" i="30"/>
  <c r="G224" i="30" s="1"/>
  <c r="D224" i="30"/>
  <c r="C224" i="30"/>
  <c r="A224" i="30"/>
  <c r="F222" i="28"/>
  <c r="F223" i="29"/>
  <c r="G222" i="28"/>
  <c r="C223" i="28" s="1"/>
  <c r="B225" i="29"/>
  <c r="A224" i="29"/>
  <c r="C224" i="29"/>
  <c r="G224" i="29" s="1"/>
  <c r="A223" i="28"/>
  <c r="B224" i="28"/>
  <c r="E223" i="28"/>
  <c r="D223" i="28"/>
  <c r="F223" i="27"/>
  <c r="G223" i="27"/>
  <c r="C224" i="27" s="1"/>
  <c r="G225" i="26"/>
  <c r="E224" i="27"/>
  <c r="B225" i="27"/>
  <c r="D224" i="27"/>
  <c r="A224" i="27"/>
  <c r="E226" i="26"/>
  <c r="D226" i="26"/>
  <c r="C226" i="26"/>
  <c r="A226" i="26"/>
  <c r="B227" i="26"/>
  <c r="F223" i="28" l="1"/>
  <c r="G224" i="27"/>
  <c r="F224" i="35"/>
  <c r="F224" i="34"/>
  <c r="G224" i="34"/>
  <c r="C225" i="34" s="1"/>
  <c r="E225" i="35"/>
  <c r="A225" i="35"/>
  <c r="B226" i="35"/>
  <c r="D225" i="35"/>
  <c r="F225" i="35" s="1"/>
  <c r="G224" i="35"/>
  <c r="C225" i="35" s="1"/>
  <c r="G225" i="35" s="1"/>
  <c r="A225" i="34"/>
  <c r="B226" i="34"/>
  <c r="E225" i="34"/>
  <c r="D225" i="34"/>
  <c r="F224" i="33"/>
  <c r="E224" i="33"/>
  <c r="D224" i="33"/>
  <c r="A224" i="33"/>
  <c r="C224" i="33"/>
  <c r="B225" i="33"/>
  <c r="G224" i="33"/>
  <c r="A222" i="32"/>
  <c r="F222" i="32"/>
  <c r="D222" i="32"/>
  <c r="B223" i="32"/>
  <c r="G222" i="32"/>
  <c r="E222" i="32"/>
  <c r="C222" i="32"/>
  <c r="B226" i="31"/>
  <c r="E225" i="31"/>
  <c r="D225" i="31"/>
  <c r="F225" i="31" s="1"/>
  <c r="C225" i="31"/>
  <c r="G225" i="31" s="1"/>
  <c r="A225" i="31"/>
  <c r="F224" i="30"/>
  <c r="D225" i="30"/>
  <c r="A225" i="30"/>
  <c r="B226" i="30"/>
  <c r="E225" i="30"/>
  <c r="C225" i="30"/>
  <c r="G223" i="28"/>
  <c r="F224" i="29"/>
  <c r="F224" i="27"/>
  <c r="B226" i="29"/>
  <c r="F225" i="29"/>
  <c r="C225" i="29"/>
  <c r="G225" i="29" s="1"/>
  <c r="A225" i="29"/>
  <c r="D224" i="28"/>
  <c r="C224" i="28"/>
  <c r="B225" i="28"/>
  <c r="A224" i="28"/>
  <c r="E224" i="28"/>
  <c r="G226" i="26"/>
  <c r="F226" i="26"/>
  <c r="E225" i="27"/>
  <c r="B226" i="27"/>
  <c r="D225" i="27"/>
  <c r="F225" i="27" s="1"/>
  <c r="C225" i="27"/>
  <c r="G225" i="27" s="1"/>
  <c r="A225" i="27"/>
  <c r="B228" i="26"/>
  <c r="E227" i="26"/>
  <c r="D227" i="26"/>
  <c r="F227" i="26" s="1"/>
  <c r="C227" i="26"/>
  <c r="G227" i="26" s="1"/>
  <c r="A227" i="26"/>
  <c r="G225" i="30" l="1"/>
  <c r="F225" i="30"/>
  <c r="F225" i="34"/>
  <c r="G225" i="34"/>
  <c r="E226" i="34"/>
  <c r="D226" i="34"/>
  <c r="A226" i="34"/>
  <c r="B227" i="34"/>
  <c r="C226" i="34"/>
  <c r="E226" i="35"/>
  <c r="D226" i="35"/>
  <c r="F226" i="35" s="1"/>
  <c r="C226" i="35"/>
  <c r="G226" i="35" s="1"/>
  <c r="B227" i="35"/>
  <c r="A226" i="35"/>
  <c r="F223" i="32"/>
  <c r="E223" i="32"/>
  <c r="A223" i="32"/>
  <c r="B224" i="32"/>
  <c r="C223" i="32"/>
  <c r="D223" i="32"/>
  <c r="G223" i="32"/>
  <c r="D225" i="33"/>
  <c r="C225" i="33"/>
  <c r="A225" i="33"/>
  <c r="B226" i="33"/>
  <c r="G225" i="33"/>
  <c r="F225" i="33"/>
  <c r="E225" i="33"/>
  <c r="A226" i="31"/>
  <c r="B227" i="31"/>
  <c r="D226" i="31"/>
  <c r="C226" i="31"/>
  <c r="E226" i="31"/>
  <c r="G226" i="31" s="1"/>
  <c r="B227" i="30"/>
  <c r="E226" i="30"/>
  <c r="D226" i="30"/>
  <c r="F226" i="30" s="1"/>
  <c r="C226" i="30"/>
  <c r="A226" i="30"/>
  <c r="F224" i="28"/>
  <c r="G224" i="28"/>
  <c r="B226" i="28"/>
  <c r="E225" i="28"/>
  <c r="D225" i="28"/>
  <c r="F225" i="28" s="1"/>
  <c r="C225" i="28"/>
  <c r="A225" i="28"/>
  <c r="G225" i="28"/>
  <c r="A226" i="29"/>
  <c r="B227" i="29"/>
  <c r="C226" i="29"/>
  <c r="E226" i="27"/>
  <c r="B227" i="27"/>
  <c r="D226" i="27"/>
  <c r="C226" i="27"/>
  <c r="A226" i="27"/>
  <c r="E228" i="26"/>
  <c r="D228" i="26"/>
  <c r="C228" i="26"/>
  <c r="A228" i="26"/>
  <c r="B229" i="26"/>
  <c r="F228" i="26"/>
  <c r="G228" i="26"/>
  <c r="G226" i="30" l="1"/>
  <c r="F226" i="27"/>
  <c r="G226" i="34"/>
  <c r="F226" i="34"/>
  <c r="A227" i="35"/>
  <c r="B228" i="35"/>
  <c r="C227" i="35"/>
  <c r="D227" i="35"/>
  <c r="E227" i="35"/>
  <c r="G227" i="35" s="1"/>
  <c r="B228" i="34"/>
  <c r="D227" i="34"/>
  <c r="C227" i="34"/>
  <c r="A227" i="34"/>
  <c r="E227" i="34"/>
  <c r="F224" i="32"/>
  <c r="D224" i="32"/>
  <c r="B225" i="32"/>
  <c r="G224" i="32"/>
  <c r="E224" i="32"/>
  <c r="A224" i="32"/>
  <c r="C224" i="32"/>
  <c r="B227" i="33"/>
  <c r="F226" i="33"/>
  <c r="D226" i="33"/>
  <c r="C226" i="33"/>
  <c r="G226" i="33"/>
  <c r="E226" i="33"/>
  <c r="A226" i="33"/>
  <c r="F226" i="31"/>
  <c r="E227" i="31"/>
  <c r="G227" i="31" s="1"/>
  <c r="C227" i="31"/>
  <c r="A227" i="31"/>
  <c r="D227" i="31"/>
  <c r="F227" i="31" s="1"/>
  <c r="B228" i="31"/>
  <c r="B228" i="30"/>
  <c r="C227" i="30"/>
  <c r="A227" i="30"/>
  <c r="E227" i="30"/>
  <c r="D227" i="30"/>
  <c r="F226" i="29"/>
  <c r="G226" i="29"/>
  <c r="C227" i="29"/>
  <c r="A227" i="29"/>
  <c r="B228" i="29"/>
  <c r="F227" i="29"/>
  <c r="A226" i="28"/>
  <c r="B227" i="28"/>
  <c r="E226" i="28"/>
  <c r="D226" i="28"/>
  <c r="C226" i="28"/>
  <c r="G226" i="27"/>
  <c r="B228" i="27"/>
  <c r="D227" i="27"/>
  <c r="C227" i="27"/>
  <c r="A227" i="27"/>
  <c r="E227" i="27"/>
  <c r="B230" i="26"/>
  <c r="E229" i="26"/>
  <c r="D229" i="26"/>
  <c r="F229" i="26" s="1"/>
  <c r="C229" i="26"/>
  <c r="G229" i="26" s="1"/>
  <c r="A229" i="26"/>
  <c r="F227" i="35" l="1"/>
  <c r="F227" i="34"/>
  <c r="G227" i="34"/>
  <c r="E228" i="34"/>
  <c r="D228" i="34"/>
  <c r="C228" i="34"/>
  <c r="B229" i="34"/>
  <c r="A228" i="34"/>
  <c r="E228" i="35"/>
  <c r="C228" i="35"/>
  <c r="A228" i="35"/>
  <c r="D228" i="35"/>
  <c r="B229" i="35"/>
  <c r="A227" i="33"/>
  <c r="B228" i="33"/>
  <c r="G227" i="33"/>
  <c r="E227" i="33"/>
  <c r="D227" i="33"/>
  <c r="F227" i="33"/>
  <c r="C227" i="33"/>
  <c r="D225" i="32"/>
  <c r="C225" i="32"/>
  <c r="B226" i="32"/>
  <c r="G225" i="32"/>
  <c r="F225" i="32"/>
  <c r="E225" i="32"/>
  <c r="A225" i="32"/>
  <c r="D228" i="31"/>
  <c r="C228" i="31"/>
  <c r="A228" i="31"/>
  <c r="B229" i="31"/>
  <c r="E228" i="31"/>
  <c r="F227" i="30"/>
  <c r="G227" i="30"/>
  <c r="C228" i="30" s="1"/>
  <c r="E228" i="30"/>
  <c r="D228" i="30"/>
  <c r="F228" i="30" s="1"/>
  <c r="A228" i="30"/>
  <c r="B229" i="30"/>
  <c r="F226" i="28"/>
  <c r="G226" i="28"/>
  <c r="C227" i="28" s="1"/>
  <c r="G227" i="29"/>
  <c r="C228" i="29" s="1"/>
  <c r="G227" i="27"/>
  <c r="F227" i="27"/>
  <c r="B229" i="29"/>
  <c r="F228" i="29"/>
  <c r="A228" i="29"/>
  <c r="B228" i="28"/>
  <c r="E227" i="28"/>
  <c r="D227" i="28"/>
  <c r="F227" i="28" s="1"/>
  <c r="A227" i="28"/>
  <c r="A228" i="27"/>
  <c r="E228" i="27"/>
  <c r="C228" i="27"/>
  <c r="B229" i="27"/>
  <c r="D228" i="27"/>
  <c r="C230" i="26"/>
  <c r="A230" i="26"/>
  <c r="B231" i="26"/>
  <c r="D230" i="26"/>
  <c r="E230" i="26"/>
  <c r="G230" i="26" s="1"/>
  <c r="G228" i="27" l="1"/>
  <c r="G228" i="31"/>
  <c r="G228" i="34"/>
  <c r="F228" i="34"/>
  <c r="F228" i="35"/>
  <c r="G228" i="35"/>
  <c r="C229" i="35" s="1"/>
  <c r="B230" i="34"/>
  <c r="D229" i="34"/>
  <c r="E229" i="34"/>
  <c r="A229" i="34"/>
  <c r="C229" i="34"/>
  <c r="A229" i="35"/>
  <c r="B230" i="35"/>
  <c r="E229" i="35"/>
  <c r="D229" i="35"/>
  <c r="G228" i="33"/>
  <c r="F228" i="33"/>
  <c r="D228" i="33"/>
  <c r="A228" i="33"/>
  <c r="B229" i="33"/>
  <c r="C228" i="33"/>
  <c r="E228" i="33"/>
  <c r="B227" i="32"/>
  <c r="D226" i="32"/>
  <c r="C226" i="32"/>
  <c r="A226" i="32"/>
  <c r="G226" i="32"/>
  <c r="E226" i="32"/>
  <c r="F226" i="32"/>
  <c r="A229" i="31"/>
  <c r="B230" i="31"/>
  <c r="D229" i="31"/>
  <c r="E229" i="31"/>
  <c r="C229" i="31"/>
  <c r="F228" i="31"/>
  <c r="G228" i="30"/>
  <c r="C229" i="30" s="1"/>
  <c r="B230" i="30"/>
  <c r="E229" i="30"/>
  <c r="A229" i="30"/>
  <c r="D229" i="30"/>
  <c r="F228" i="27"/>
  <c r="G228" i="29"/>
  <c r="C229" i="29" s="1"/>
  <c r="G227" i="28"/>
  <c r="B229" i="28"/>
  <c r="C228" i="28"/>
  <c r="A228" i="28"/>
  <c r="D228" i="28"/>
  <c r="E228" i="28"/>
  <c r="B230" i="29"/>
  <c r="A229" i="29"/>
  <c r="F230" i="26"/>
  <c r="C229" i="27"/>
  <c r="B230" i="27"/>
  <c r="D229" i="27"/>
  <c r="A229" i="27"/>
  <c r="E229" i="27"/>
  <c r="E231" i="26"/>
  <c r="D231" i="26"/>
  <c r="F231" i="26" s="1"/>
  <c r="C231" i="26"/>
  <c r="G231" i="26" s="1"/>
  <c r="A231" i="26"/>
  <c r="B232" i="26"/>
  <c r="F229" i="27" l="1"/>
  <c r="G229" i="27"/>
  <c r="F229" i="35"/>
  <c r="G229" i="34"/>
  <c r="F229" i="34"/>
  <c r="G229" i="35"/>
  <c r="D230" i="35"/>
  <c r="C230" i="35"/>
  <c r="A230" i="35"/>
  <c r="E230" i="35"/>
  <c r="G230" i="35" s="1"/>
  <c r="B231" i="35"/>
  <c r="C230" i="34"/>
  <c r="A230" i="34"/>
  <c r="B231" i="34"/>
  <c r="E230" i="34"/>
  <c r="D230" i="34"/>
  <c r="B230" i="33"/>
  <c r="G229" i="33"/>
  <c r="F229" i="33"/>
  <c r="E229" i="33"/>
  <c r="C229" i="33"/>
  <c r="D229" i="33"/>
  <c r="A229" i="33"/>
  <c r="A227" i="32"/>
  <c r="B228" i="32"/>
  <c r="G227" i="32"/>
  <c r="E227" i="32"/>
  <c r="F227" i="32"/>
  <c r="D227" i="32"/>
  <c r="C227" i="32"/>
  <c r="F229" i="31"/>
  <c r="B231" i="31"/>
  <c r="D230" i="31"/>
  <c r="A230" i="31"/>
  <c r="E230" i="31"/>
  <c r="G229" i="31"/>
  <c r="C230" i="31" s="1"/>
  <c r="G230" i="31" s="1"/>
  <c r="F229" i="30"/>
  <c r="G229" i="30"/>
  <c r="E230" i="30"/>
  <c r="C230" i="30"/>
  <c r="A230" i="30"/>
  <c r="B231" i="30"/>
  <c r="G230" i="30"/>
  <c r="D230" i="30"/>
  <c r="F230" i="30" s="1"/>
  <c r="G228" i="28"/>
  <c r="C229" i="28" s="1"/>
  <c r="G229" i="28" s="1"/>
  <c r="G229" i="29"/>
  <c r="C230" i="29" s="1"/>
  <c r="G230" i="29" s="1"/>
  <c r="F229" i="29"/>
  <c r="F228" i="28"/>
  <c r="E229" i="28"/>
  <c r="D229" i="28"/>
  <c r="A229" i="28"/>
  <c r="B230" i="28"/>
  <c r="B231" i="29"/>
  <c r="A230" i="29"/>
  <c r="A232" i="26"/>
  <c r="B233" i="26"/>
  <c r="E232" i="26"/>
  <c r="D232" i="26"/>
  <c r="C232" i="26"/>
  <c r="E230" i="27"/>
  <c r="B231" i="27"/>
  <c r="D230" i="27"/>
  <c r="F230" i="27" s="1"/>
  <c r="A230" i="27"/>
  <c r="C230" i="27"/>
  <c r="G230" i="27" s="1"/>
  <c r="F230" i="34" l="1"/>
  <c r="G230" i="34"/>
  <c r="F230" i="35"/>
  <c r="E231" i="34"/>
  <c r="B232" i="34"/>
  <c r="D231" i="34"/>
  <c r="C231" i="34"/>
  <c r="A231" i="34"/>
  <c r="B232" i="35"/>
  <c r="E231" i="35"/>
  <c r="D231" i="35"/>
  <c r="C231" i="35"/>
  <c r="A231" i="35"/>
  <c r="G228" i="32"/>
  <c r="F228" i="32"/>
  <c r="B229" i="32"/>
  <c r="E228" i="32"/>
  <c r="D228" i="32"/>
  <c r="C228" i="32"/>
  <c r="A228" i="32"/>
  <c r="E230" i="33"/>
  <c r="D230" i="33"/>
  <c r="G230" i="33"/>
  <c r="B231" i="33"/>
  <c r="C230" i="33"/>
  <c r="F230" i="33"/>
  <c r="A230" i="33"/>
  <c r="F230" i="31"/>
  <c r="B232" i="31"/>
  <c r="E231" i="31"/>
  <c r="C231" i="31"/>
  <c r="D231" i="31"/>
  <c r="F231" i="31" s="1"/>
  <c r="A231" i="31"/>
  <c r="E231" i="30"/>
  <c r="D231" i="30"/>
  <c r="C231" i="30"/>
  <c r="A231" i="30"/>
  <c r="B232" i="30"/>
  <c r="F229" i="28"/>
  <c r="F230" i="29"/>
  <c r="B231" i="28"/>
  <c r="E230" i="28"/>
  <c r="D230" i="28"/>
  <c r="F230" i="28" s="1"/>
  <c r="C230" i="28"/>
  <c r="G230" i="28" s="1"/>
  <c r="A230" i="28"/>
  <c r="B232" i="29"/>
  <c r="C231" i="29"/>
  <c r="A231" i="29"/>
  <c r="F232" i="26"/>
  <c r="G232" i="26"/>
  <c r="E233" i="26"/>
  <c r="D233" i="26"/>
  <c r="F233" i="26" s="1"/>
  <c r="C233" i="26"/>
  <c r="A233" i="26"/>
  <c r="B234" i="26"/>
  <c r="G233" i="26"/>
  <c r="E231" i="27"/>
  <c r="B232" i="27"/>
  <c r="D231" i="27"/>
  <c r="C231" i="27"/>
  <c r="A231" i="27"/>
  <c r="G231" i="35" l="1"/>
  <c r="F231" i="35"/>
  <c r="G231" i="34"/>
  <c r="C232" i="34" s="1"/>
  <c r="F231" i="34"/>
  <c r="A232" i="35"/>
  <c r="B233" i="35"/>
  <c r="D232" i="35"/>
  <c r="F232" i="35" s="1"/>
  <c r="E232" i="35"/>
  <c r="C232" i="35"/>
  <c r="A232" i="34"/>
  <c r="B233" i="34"/>
  <c r="E232" i="34"/>
  <c r="D232" i="34"/>
  <c r="G229" i="32"/>
  <c r="E229" i="32"/>
  <c r="C229" i="32"/>
  <c r="A229" i="32"/>
  <c r="D229" i="32"/>
  <c r="F229" i="32"/>
  <c r="B230" i="32"/>
  <c r="B232" i="33"/>
  <c r="G231" i="33"/>
  <c r="E231" i="33"/>
  <c r="D231" i="33"/>
  <c r="C231" i="33"/>
  <c r="A231" i="33"/>
  <c r="F231" i="33"/>
  <c r="D232" i="31"/>
  <c r="A232" i="31"/>
  <c r="B233" i="31"/>
  <c r="E232" i="31"/>
  <c r="G231" i="31"/>
  <c r="C232" i="31" s="1"/>
  <c r="F231" i="30"/>
  <c r="G231" i="30"/>
  <c r="C232" i="30" s="1"/>
  <c r="A232" i="30"/>
  <c r="B233" i="30"/>
  <c r="D232" i="30"/>
  <c r="E232" i="30"/>
  <c r="F231" i="29"/>
  <c r="G231" i="29"/>
  <c r="F232" i="29"/>
  <c r="C232" i="29"/>
  <c r="A232" i="29"/>
  <c r="B233" i="29"/>
  <c r="C231" i="28"/>
  <c r="D231" i="28"/>
  <c r="E231" i="28"/>
  <c r="G231" i="28" s="1"/>
  <c r="A231" i="28"/>
  <c r="B232" i="28"/>
  <c r="G231" i="27"/>
  <c r="E232" i="27"/>
  <c r="B233" i="27"/>
  <c r="D232" i="27"/>
  <c r="C232" i="27"/>
  <c r="A232" i="27"/>
  <c r="F231" i="27"/>
  <c r="B235" i="26"/>
  <c r="E234" i="26"/>
  <c r="D234" i="26"/>
  <c r="F234" i="26" s="1"/>
  <c r="C234" i="26"/>
  <c r="G234" i="26" s="1"/>
  <c r="A234" i="26"/>
  <c r="G232" i="30" l="1"/>
  <c r="G232" i="35"/>
  <c r="F232" i="34"/>
  <c r="G232" i="34"/>
  <c r="D233" i="35"/>
  <c r="C233" i="35"/>
  <c r="B234" i="35"/>
  <c r="E233" i="35"/>
  <c r="A233" i="35"/>
  <c r="E233" i="34"/>
  <c r="D233" i="34"/>
  <c r="C233" i="34"/>
  <c r="A233" i="34"/>
  <c r="B234" i="34"/>
  <c r="E230" i="32"/>
  <c r="D230" i="32"/>
  <c r="B231" i="32"/>
  <c r="G230" i="32"/>
  <c r="F230" i="32"/>
  <c r="C230" i="32"/>
  <c r="A230" i="32"/>
  <c r="C232" i="33"/>
  <c r="B233" i="33"/>
  <c r="F232" i="33"/>
  <c r="E232" i="33"/>
  <c r="G232" i="33"/>
  <c r="D232" i="33"/>
  <c r="A232" i="33"/>
  <c r="G232" i="31"/>
  <c r="A233" i="31"/>
  <c r="E233" i="31"/>
  <c r="D233" i="31"/>
  <c r="F233" i="31" s="1"/>
  <c r="B234" i="31"/>
  <c r="C233" i="31"/>
  <c r="F232" i="31"/>
  <c r="F232" i="30"/>
  <c r="E233" i="30"/>
  <c r="D233" i="30"/>
  <c r="F233" i="30" s="1"/>
  <c r="C233" i="30"/>
  <c r="A233" i="30"/>
  <c r="B234" i="30"/>
  <c r="G233" i="30"/>
  <c r="F232" i="27"/>
  <c r="G232" i="29"/>
  <c r="C233" i="29" s="1"/>
  <c r="F231" i="28"/>
  <c r="E232" i="28"/>
  <c r="D232" i="28"/>
  <c r="F232" i="28" s="1"/>
  <c r="C232" i="28"/>
  <c r="G232" i="28" s="1"/>
  <c r="B233" i="28"/>
  <c r="A232" i="28"/>
  <c r="A233" i="29"/>
  <c r="B234" i="29"/>
  <c r="G232" i="27"/>
  <c r="C233" i="27" s="1"/>
  <c r="B234" i="27"/>
  <c r="D233" i="27"/>
  <c r="A233" i="27"/>
  <c r="E233" i="27"/>
  <c r="D235" i="26"/>
  <c r="C235" i="26"/>
  <c r="A235" i="26"/>
  <c r="B236" i="26"/>
  <c r="E235" i="26"/>
  <c r="G235" i="26" s="1"/>
  <c r="G233" i="31" l="1"/>
  <c r="C234" i="31" s="1"/>
  <c r="G233" i="35"/>
  <c r="F233" i="35"/>
  <c r="G233" i="34"/>
  <c r="C234" i="34" s="1"/>
  <c r="F233" i="34"/>
  <c r="B235" i="35"/>
  <c r="C234" i="35"/>
  <c r="A234" i="35"/>
  <c r="D234" i="35"/>
  <c r="E234" i="35"/>
  <c r="B235" i="34"/>
  <c r="E234" i="34"/>
  <c r="D234" i="34"/>
  <c r="A234" i="34"/>
  <c r="B232" i="32"/>
  <c r="G231" i="32"/>
  <c r="E231" i="32"/>
  <c r="C231" i="32"/>
  <c r="A231" i="32"/>
  <c r="F231" i="32"/>
  <c r="D231" i="32"/>
  <c r="G233" i="33"/>
  <c r="E233" i="33"/>
  <c r="C233" i="33"/>
  <c r="A233" i="33"/>
  <c r="B234" i="33"/>
  <c r="D233" i="33"/>
  <c r="F233" i="33"/>
  <c r="A234" i="31"/>
  <c r="D234" i="31"/>
  <c r="E234" i="31"/>
  <c r="B235" i="31"/>
  <c r="A234" i="30"/>
  <c r="B235" i="30"/>
  <c r="E234" i="30"/>
  <c r="D234" i="30"/>
  <c r="C234" i="30"/>
  <c r="G233" i="29"/>
  <c r="C234" i="29" s="1"/>
  <c r="G233" i="27"/>
  <c r="F233" i="29"/>
  <c r="A233" i="28"/>
  <c r="B234" i="28"/>
  <c r="E233" i="28"/>
  <c r="D233" i="28"/>
  <c r="F233" i="28" s="1"/>
  <c r="C233" i="28"/>
  <c r="G233" i="28" s="1"/>
  <c r="B235" i="29"/>
  <c r="A234" i="29"/>
  <c r="F235" i="26"/>
  <c r="B237" i="26"/>
  <c r="E236" i="26"/>
  <c r="D236" i="26"/>
  <c r="F236" i="26" s="1"/>
  <c r="C236" i="26"/>
  <c r="G236" i="26" s="1"/>
  <c r="A236" i="26"/>
  <c r="F233" i="27"/>
  <c r="C234" i="27"/>
  <c r="A234" i="27"/>
  <c r="E234" i="27"/>
  <c r="D234" i="27"/>
  <c r="B235" i="27"/>
  <c r="G234" i="31" l="1"/>
  <c r="F234" i="34"/>
  <c r="G234" i="34"/>
  <c r="F234" i="35"/>
  <c r="G234" i="35"/>
  <c r="D235" i="34"/>
  <c r="C235" i="34"/>
  <c r="A235" i="34"/>
  <c r="B236" i="34"/>
  <c r="E235" i="34"/>
  <c r="E235" i="35"/>
  <c r="D235" i="35"/>
  <c r="F235" i="35" s="1"/>
  <c r="A235" i="35"/>
  <c r="C235" i="35"/>
  <c r="B236" i="35"/>
  <c r="A234" i="33"/>
  <c r="G234" i="33"/>
  <c r="F234" i="33"/>
  <c r="D234" i="33"/>
  <c r="C234" i="33"/>
  <c r="E234" i="33"/>
  <c r="B235" i="33"/>
  <c r="C232" i="32"/>
  <c r="F232" i="32"/>
  <c r="D232" i="32"/>
  <c r="A232" i="32"/>
  <c r="B233" i="32"/>
  <c r="E232" i="32"/>
  <c r="G232" i="32"/>
  <c r="D235" i="31"/>
  <c r="E235" i="31"/>
  <c r="C235" i="31"/>
  <c r="B236" i="31"/>
  <c r="A235" i="31"/>
  <c r="G235" i="31"/>
  <c r="F234" i="31"/>
  <c r="F234" i="30"/>
  <c r="G234" i="30"/>
  <c r="D235" i="30"/>
  <c r="C235" i="30"/>
  <c r="A235" i="30"/>
  <c r="B236" i="30"/>
  <c r="E235" i="30"/>
  <c r="G235" i="30" s="1"/>
  <c r="G234" i="29"/>
  <c r="C235" i="29" s="1"/>
  <c r="F234" i="29"/>
  <c r="E234" i="28"/>
  <c r="G234" i="28" s="1"/>
  <c r="C234" i="28"/>
  <c r="A234" i="28"/>
  <c r="B235" i="28"/>
  <c r="D234" i="28"/>
  <c r="F235" i="29"/>
  <c r="B236" i="29"/>
  <c r="A235" i="29"/>
  <c r="F234" i="27"/>
  <c r="G234" i="27"/>
  <c r="C235" i="27" s="1"/>
  <c r="E235" i="27"/>
  <c r="B236" i="27"/>
  <c r="D235" i="27"/>
  <c r="F235" i="27" s="1"/>
  <c r="A235" i="27"/>
  <c r="A237" i="26"/>
  <c r="B238" i="26"/>
  <c r="E237" i="26"/>
  <c r="C237" i="26"/>
  <c r="D237" i="26"/>
  <c r="F237" i="26" s="1"/>
  <c r="F234" i="28" l="1"/>
  <c r="F235" i="34"/>
  <c r="G235" i="35"/>
  <c r="C236" i="35" s="1"/>
  <c r="G235" i="34"/>
  <c r="B237" i="34"/>
  <c r="C236" i="34"/>
  <c r="A236" i="34"/>
  <c r="E236" i="34"/>
  <c r="D236" i="34"/>
  <c r="F236" i="34" s="1"/>
  <c r="B237" i="35"/>
  <c r="E236" i="35"/>
  <c r="A236" i="35"/>
  <c r="D236" i="35"/>
  <c r="G233" i="32"/>
  <c r="E233" i="32"/>
  <c r="C233" i="32"/>
  <c r="A233" i="32"/>
  <c r="B234" i="32"/>
  <c r="F233" i="32"/>
  <c r="D233" i="32"/>
  <c r="F235" i="33"/>
  <c r="E235" i="33"/>
  <c r="C235" i="33"/>
  <c r="A235" i="33"/>
  <c r="B236" i="33"/>
  <c r="D235" i="33"/>
  <c r="G235" i="33"/>
  <c r="D236" i="31"/>
  <c r="B237" i="31"/>
  <c r="E236" i="31"/>
  <c r="F236" i="31" s="1"/>
  <c r="A236" i="31"/>
  <c r="C236" i="31"/>
  <c r="F235" i="31"/>
  <c r="F235" i="30"/>
  <c r="B237" i="30"/>
  <c r="E236" i="30"/>
  <c r="D236" i="30"/>
  <c r="C236" i="30"/>
  <c r="A236" i="30"/>
  <c r="G235" i="29"/>
  <c r="G235" i="27"/>
  <c r="B237" i="29"/>
  <c r="F236" i="29"/>
  <c r="C236" i="29"/>
  <c r="G236" i="29" s="1"/>
  <c r="A236" i="29"/>
  <c r="B236" i="28"/>
  <c r="A235" i="28"/>
  <c r="C235" i="28"/>
  <c r="E235" i="28"/>
  <c r="D235" i="28"/>
  <c r="F235" i="28" s="1"/>
  <c r="G237" i="26"/>
  <c r="E238" i="26"/>
  <c r="D238" i="26"/>
  <c r="F238" i="26" s="1"/>
  <c r="C238" i="26"/>
  <c r="G238" i="26" s="1"/>
  <c r="A238" i="26"/>
  <c r="B239" i="26"/>
  <c r="E236" i="27"/>
  <c r="C236" i="27"/>
  <c r="B237" i="27"/>
  <c r="D236" i="27"/>
  <c r="A236" i="27"/>
  <c r="F236" i="30" l="1"/>
  <c r="G236" i="31"/>
  <c r="G236" i="35"/>
  <c r="G236" i="34"/>
  <c r="F236" i="35"/>
  <c r="A237" i="34"/>
  <c r="E237" i="34"/>
  <c r="D237" i="34"/>
  <c r="B238" i="34"/>
  <c r="C237" i="34"/>
  <c r="C237" i="35"/>
  <c r="E237" i="35"/>
  <c r="B238" i="35"/>
  <c r="D237" i="35"/>
  <c r="A237" i="35"/>
  <c r="F236" i="33"/>
  <c r="E236" i="33"/>
  <c r="D236" i="33"/>
  <c r="A236" i="33"/>
  <c r="B237" i="33"/>
  <c r="G236" i="33"/>
  <c r="C236" i="33"/>
  <c r="A234" i="32"/>
  <c r="F234" i="32"/>
  <c r="D234" i="32"/>
  <c r="B235" i="32"/>
  <c r="G234" i="32"/>
  <c r="E234" i="32"/>
  <c r="C234" i="32"/>
  <c r="E237" i="31"/>
  <c r="D237" i="31"/>
  <c r="F237" i="31" s="1"/>
  <c r="A237" i="31"/>
  <c r="B238" i="31"/>
  <c r="C237" i="31"/>
  <c r="G236" i="30"/>
  <c r="C237" i="30" s="1"/>
  <c r="D237" i="30"/>
  <c r="A237" i="30"/>
  <c r="B238" i="30"/>
  <c r="E237" i="30"/>
  <c r="G235" i="28"/>
  <c r="D236" i="28"/>
  <c r="C236" i="28"/>
  <c r="A236" i="28"/>
  <c r="E236" i="28"/>
  <c r="B237" i="28"/>
  <c r="B238" i="29"/>
  <c r="C237" i="29"/>
  <c r="A237" i="29"/>
  <c r="G236" i="27"/>
  <c r="C237" i="27" s="1"/>
  <c r="G237" i="27" s="1"/>
  <c r="F236" i="27"/>
  <c r="B240" i="26"/>
  <c r="E239" i="26"/>
  <c r="D239" i="26"/>
  <c r="C239" i="26"/>
  <c r="A239" i="26"/>
  <c r="E237" i="27"/>
  <c r="B238" i="27"/>
  <c r="D237" i="27"/>
  <c r="F237" i="27" s="1"/>
  <c r="A237" i="27"/>
  <c r="F237" i="34" l="1"/>
  <c r="G237" i="34"/>
  <c r="F237" i="35"/>
  <c r="G237" i="35"/>
  <c r="E238" i="34"/>
  <c r="D238" i="34"/>
  <c r="A238" i="34"/>
  <c r="B239" i="34"/>
  <c r="C238" i="34"/>
  <c r="G238" i="34" s="1"/>
  <c r="E238" i="35"/>
  <c r="D238" i="35"/>
  <c r="C238" i="35"/>
  <c r="B239" i="35"/>
  <c r="A238" i="35"/>
  <c r="D237" i="33"/>
  <c r="C237" i="33"/>
  <c r="A237" i="33"/>
  <c r="B238" i="33"/>
  <c r="G237" i="33"/>
  <c r="F237" i="33"/>
  <c r="E237" i="33"/>
  <c r="F235" i="32"/>
  <c r="E235" i="32"/>
  <c r="C235" i="32"/>
  <c r="A235" i="32"/>
  <c r="B236" i="32"/>
  <c r="G235" i="32"/>
  <c r="D235" i="32"/>
  <c r="A238" i="31"/>
  <c r="B239" i="31"/>
  <c r="E238" i="31"/>
  <c r="D238" i="31"/>
  <c r="F238" i="31" s="1"/>
  <c r="G237" i="31"/>
  <c r="C238" i="31" s="1"/>
  <c r="G237" i="30"/>
  <c r="C238" i="30" s="1"/>
  <c r="F237" i="30"/>
  <c r="B239" i="30"/>
  <c r="E238" i="30"/>
  <c r="D238" i="30"/>
  <c r="F238" i="30" s="1"/>
  <c r="A238" i="30"/>
  <c r="F237" i="29"/>
  <c r="G236" i="28"/>
  <c r="F236" i="28"/>
  <c r="G237" i="29"/>
  <c r="C238" i="29" s="1"/>
  <c r="B238" i="28"/>
  <c r="E237" i="28"/>
  <c r="D237" i="28"/>
  <c r="C237" i="28"/>
  <c r="A237" i="28"/>
  <c r="B239" i="29"/>
  <c r="A238" i="29"/>
  <c r="G239" i="26"/>
  <c r="F239" i="26"/>
  <c r="B239" i="27"/>
  <c r="D238" i="27"/>
  <c r="C238" i="27"/>
  <c r="A238" i="27"/>
  <c r="E238" i="27"/>
  <c r="E240" i="26"/>
  <c r="D240" i="26"/>
  <c r="C240" i="26"/>
  <c r="A240" i="26"/>
  <c r="B241" i="26"/>
  <c r="F240" i="26"/>
  <c r="G240" i="26"/>
  <c r="G238" i="31" l="1"/>
  <c r="F238" i="27"/>
  <c r="F238" i="34"/>
  <c r="F238" i="35"/>
  <c r="G238" i="35"/>
  <c r="B240" i="34"/>
  <c r="C239" i="34"/>
  <c r="A239" i="34"/>
  <c r="D239" i="34"/>
  <c r="E239" i="34"/>
  <c r="G239" i="34" s="1"/>
  <c r="A239" i="35"/>
  <c r="B240" i="35"/>
  <c r="C239" i="35"/>
  <c r="D239" i="35"/>
  <c r="E239" i="35"/>
  <c r="F236" i="32"/>
  <c r="D236" i="32"/>
  <c r="B237" i="32"/>
  <c r="E236" i="32"/>
  <c r="A236" i="32"/>
  <c r="G236" i="32"/>
  <c r="C236" i="32"/>
  <c r="B239" i="33"/>
  <c r="F238" i="33"/>
  <c r="D238" i="33"/>
  <c r="C238" i="33"/>
  <c r="E238" i="33"/>
  <c r="A238" i="33"/>
  <c r="G238" i="33"/>
  <c r="A239" i="31"/>
  <c r="D239" i="31"/>
  <c r="B240" i="31"/>
  <c r="E239" i="31"/>
  <c r="C239" i="31"/>
  <c r="G238" i="30"/>
  <c r="B240" i="30"/>
  <c r="C239" i="30"/>
  <c r="E239" i="30"/>
  <c r="D239" i="30"/>
  <c r="A239" i="30"/>
  <c r="G238" i="29"/>
  <c r="C239" i="29" s="1"/>
  <c r="G237" i="28"/>
  <c r="F238" i="29"/>
  <c r="G238" i="27"/>
  <c r="F237" i="28"/>
  <c r="A238" i="28"/>
  <c r="B239" i="28"/>
  <c r="C238" i="28"/>
  <c r="E238" i="28"/>
  <c r="D238" i="28"/>
  <c r="A239" i="29"/>
  <c r="B240" i="29"/>
  <c r="A239" i="27"/>
  <c r="E239" i="27"/>
  <c r="B240" i="27"/>
  <c r="D239" i="27"/>
  <c r="F239" i="27" s="1"/>
  <c r="C239" i="27"/>
  <c r="G239" i="27" s="1"/>
  <c r="B242" i="26"/>
  <c r="E241" i="26"/>
  <c r="D241" i="26"/>
  <c r="F241" i="26" s="1"/>
  <c r="C241" i="26"/>
  <c r="A241" i="26"/>
  <c r="F239" i="34" l="1"/>
  <c r="G239" i="35"/>
  <c r="F239" i="35"/>
  <c r="E240" i="35"/>
  <c r="C240" i="35"/>
  <c r="A240" i="35"/>
  <c r="B241" i="35"/>
  <c r="D240" i="35"/>
  <c r="F240" i="35" s="1"/>
  <c r="E240" i="34"/>
  <c r="D240" i="34"/>
  <c r="C240" i="34"/>
  <c r="A240" i="34"/>
  <c r="B241" i="34"/>
  <c r="A239" i="33"/>
  <c r="B240" i="33"/>
  <c r="G239" i="33"/>
  <c r="E239" i="33"/>
  <c r="D239" i="33"/>
  <c r="F239" i="33"/>
  <c r="C239" i="33"/>
  <c r="D237" i="32"/>
  <c r="C237" i="32"/>
  <c r="A237" i="32"/>
  <c r="B238" i="32"/>
  <c r="G237" i="32"/>
  <c r="F237" i="32"/>
  <c r="E237" i="32"/>
  <c r="A240" i="31"/>
  <c r="D240" i="31"/>
  <c r="B241" i="31"/>
  <c r="E240" i="31"/>
  <c r="F239" i="31"/>
  <c r="G239" i="31"/>
  <c r="C240" i="31" s="1"/>
  <c r="G240" i="31" s="1"/>
  <c r="F239" i="30"/>
  <c r="G239" i="30"/>
  <c r="C240" i="30" s="1"/>
  <c r="G240" i="30" s="1"/>
  <c r="E240" i="30"/>
  <c r="F240" i="30" s="1"/>
  <c r="D240" i="30"/>
  <c r="A240" i="30"/>
  <c r="B241" i="30"/>
  <c r="G239" i="29"/>
  <c r="C240" i="29" s="1"/>
  <c r="G240" i="29" s="1"/>
  <c r="G238" i="28"/>
  <c r="C239" i="28" s="1"/>
  <c r="G239" i="28" s="1"/>
  <c r="F239" i="29"/>
  <c r="F238" i="28"/>
  <c r="B241" i="29"/>
  <c r="F240" i="29"/>
  <c r="A240" i="29"/>
  <c r="D239" i="28"/>
  <c r="B240" i="28"/>
  <c r="E239" i="28"/>
  <c r="A239" i="28"/>
  <c r="G241" i="26"/>
  <c r="C242" i="26" s="1"/>
  <c r="A242" i="26"/>
  <c r="B243" i="26"/>
  <c r="D242" i="26"/>
  <c r="E242" i="26"/>
  <c r="C240" i="27"/>
  <c r="A240" i="27"/>
  <c r="B241" i="27"/>
  <c r="E240" i="27"/>
  <c r="D240" i="27"/>
  <c r="F240" i="27" s="1"/>
  <c r="F239" i="28" l="1"/>
  <c r="F240" i="34"/>
  <c r="G240" i="35"/>
  <c r="G240" i="34"/>
  <c r="A241" i="35"/>
  <c r="B242" i="35"/>
  <c r="E241" i="35"/>
  <c r="C241" i="35"/>
  <c r="D241" i="35"/>
  <c r="F241" i="35" s="1"/>
  <c r="B242" i="34"/>
  <c r="D241" i="34"/>
  <c r="E241" i="34"/>
  <c r="C241" i="34"/>
  <c r="A241" i="34"/>
  <c r="B239" i="32"/>
  <c r="F238" i="32"/>
  <c r="D238" i="32"/>
  <c r="G238" i="32"/>
  <c r="E238" i="32"/>
  <c r="C238" i="32"/>
  <c r="A238" i="32"/>
  <c r="G240" i="33"/>
  <c r="F240" i="33"/>
  <c r="D240" i="33"/>
  <c r="A240" i="33"/>
  <c r="B241" i="33"/>
  <c r="E240" i="33"/>
  <c r="C240" i="33"/>
  <c r="D241" i="31"/>
  <c r="B242" i="31"/>
  <c r="C241" i="31"/>
  <c r="A241" i="31"/>
  <c r="E241" i="31"/>
  <c r="G241" i="31" s="1"/>
  <c r="F240" i="31"/>
  <c r="B242" i="30"/>
  <c r="E241" i="30"/>
  <c r="G241" i="30" s="1"/>
  <c r="A241" i="30"/>
  <c r="D241" i="30"/>
  <c r="C241" i="30"/>
  <c r="B241" i="28"/>
  <c r="A240" i="28"/>
  <c r="E240" i="28"/>
  <c r="D240" i="28"/>
  <c r="C240" i="28"/>
  <c r="C241" i="29"/>
  <c r="F241" i="29"/>
  <c r="G241" i="29"/>
  <c r="B242" i="29"/>
  <c r="A241" i="29"/>
  <c r="F242" i="26"/>
  <c r="G240" i="27"/>
  <c r="C241" i="27" s="1"/>
  <c r="G242" i="26"/>
  <c r="E243" i="26"/>
  <c r="D243" i="26"/>
  <c r="C243" i="26"/>
  <c r="A243" i="26"/>
  <c r="B244" i="26"/>
  <c r="E241" i="27"/>
  <c r="B242" i="27"/>
  <c r="D241" i="27"/>
  <c r="F241" i="27" s="1"/>
  <c r="A241" i="27"/>
  <c r="G241" i="34" l="1"/>
  <c r="G241" i="35"/>
  <c r="F241" i="34"/>
  <c r="C242" i="34"/>
  <c r="A242" i="34"/>
  <c r="B243" i="34"/>
  <c r="D242" i="34"/>
  <c r="E242" i="34"/>
  <c r="F242" i="34" s="1"/>
  <c r="D242" i="35"/>
  <c r="C242" i="35"/>
  <c r="A242" i="35"/>
  <c r="E242" i="35"/>
  <c r="G242" i="35" s="1"/>
  <c r="B243" i="35"/>
  <c r="B242" i="33"/>
  <c r="G241" i="33"/>
  <c r="F241" i="33"/>
  <c r="E241" i="33"/>
  <c r="C241" i="33"/>
  <c r="D241" i="33"/>
  <c r="A241" i="33"/>
  <c r="A239" i="32"/>
  <c r="B240" i="32"/>
  <c r="G239" i="32"/>
  <c r="E239" i="32"/>
  <c r="C239" i="32"/>
  <c r="D239" i="32"/>
  <c r="F239" i="32"/>
  <c r="D242" i="31"/>
  <c r="B243" i="31"/>
  <c r="A242" i="31"/>
  <c r="E242" i="31"/>
  <c r="F242" i="31" s="1"/>
  <c r="C242" i="31"/>
  <c r="F241" i="31"/>
  <c r="F241" i="30"/>
  <c r="E242" i="30"/>
  <c r="C242" i="30"/>
  <c r="G242" i="30" s="1"/>
  <c r="A242" i="30"/>
  <c r="B243" i="30"/>
  <c r="D242" i="30"/>
  <c r="G240" i="28"/>
  <c r="C241" i="28" s="1"/>
  <c r="G241" i="28" s="1"/>
  <c r="F240" i="28"/>
  <c r="B243" i="29"/>
  <c r="C242" i="29"/>
  <c r="A242" i="29"/>
  <c r="E241" i="28"/>
  <c r="D241" i="28"/>
  <c r="F241" i="28" s="1"/>
  <c r="A241" i="28"/>
  <c r="B242" i="28"/>
  <c r="G241" i="27"/>
  <c r="G243" i="26"/>
  <c r="F243" i="26"/>
  <c r="E242" i="27"/>
  <c r="C242" i="27"/>
  <c r="B243" i="27"/>
  <c r="A242" i="27"/>
  <c r="D242" i="27"/>
  <c r="A244" i="26"/>
  <c r="B245" i="26"/>
  <c r="E244" i="26"/>
  <c r="D244" i="26"/>
  <c r="F244" i="26" s="1"/>
  <c r="C244" i="26"/>
  <c r="G244" i="26" s="1"/>
  <c r="F242" i="30" l="1"/>
  <c r="G242" i="31"/>
  <c r="F242" i="35"/>
  <c r="G242" i="34"/>
  <c r="E243" i="34"/>
  <c r="B244" i="34"/>
  <c r="D243" i="34"/>
  <c r="C243" i="34"/>
  <c r="A243" i="34"/>
  <c r="B244" i="35"/>
  <c r="E243" i="35"/>
  <c r="D243" i="35"/>
  <c r="C243" i="35"/>
  <c r="A243" i="35"/>
  <c r="G240" i="32"/>
  <c r="F240" i="32"/>
  <c r="D240" i="32"/>
  <c r="B241" i="32"/>
  <c r="E240" i="32"/>
  <c r="A240" i="32"/>
  <c r="C240" i="32"/>
  <c r="E242" i="33"/>
  <c r="D242" i="33"/>
  <c r="G242" i="33"/>
  <c r="B243" i="33"/>
  <c r="F242" i="33"/>
  <c r="C242" i="33"/>
  <c r="A242" i="33"/>
  <c r="A243" i="31"/>
  <c r="D243" i="31"/>
  <c r="E243" i="31"/>
  <c r="B244" i="31"/>
  <c r="C243" i="31"/>
  <c r="G243" i="31" s="1"/>
  <c r="C244" i="31" s="1"/>
  <c r="E243" i="30"/>
  <c r="D243" i="30"/>
  <c r="F243" i="30" s="1"/>
  <c r="C243" i="30"/>
  <c r="B244" i="30"/>
  <c r="A243" i="30"/>
  <c r="G242" i="29"/>
  <c r="F242" i="27"/>
  <c r="F242" i="29"/>
  <c r="B243" i="28"/>
  <c r="E242" i="28"/>
  <c r="A242" i="28"/>
  <c r="D242" i="28"/>
  <c r="C242" i="28"/>
  <c r="B244" i="29"/>
  <c r="A243" i="29"/>
  <c r="C243" i="29"/>
  <c r="G243" i="29" s="1"/>
  <c r="G242" i="27"/>
  <c r="C243" i="27" s="1"/>
  <c r="E245" i="26"/>
  <c r="D245" i="26"/>
  <c r="F245" i="26" s="1"/>
  <c r="C245" i="26"/>
  <c r="A245" i="26"/>
  <c r="B246" i="26"/>
  <c r="G245" i="26"/>
  <c r="E243" i="27"/>
  <c r="B244" i="27"/>
  <c r="D243" i="27"/>
  <c r="F243" i="27" s="1"/>
  <c r="A243" i="27"/>
  <c r="G243" i="30" l="1"/>
  <c r="G243" i="35"/>
  <c r="F243" i="35"/>
  <c r="G243" i="34"/>
  <c r="C244" i="34" s="1"/>
  <c r="F243" i="34"/>
  <c r="A244" i="35"/>
  <c r="B245" i="35"/>
  <c r="D244" i="35"/>
  <c r="F244" i="35" s="1"/>
  <c r="E244" i="35"/>
  <c r="C244" i="35"/>
  <c r="A244" i="34"/>
  <c r="E244" i="34"/>
  <c r="D244" i="34"/>
  <c r="B245" i="34"/>
  <c r="B244" i="33"/>
  <c r="G243" i="33"/>
  <c r="E243" i="33"/>
  <c r="D243" i="33"/>
  <c r="C243" i="33"/>
  <c r="A243" i="33"/>
  <c r="F243" i="33"/>
  <c r="B242" i="32"/>
  <c r="G241" i="32"/>
  <c r="E241" i="32"/>
  <c r="C241" i="32"/>
  <c r="F241" i="32"/>
  <c r="D241" i="32"/>
  <c r="A241" i="32"/>
  <c r="B245" i="31"/>
  <c r="E244" i="31"/>
  <c r="G244" i="31" s="1"/>
  <c r="C245" i="31" s="1"/>
  <c r="D244" i="31"/>
  <c r="F244" i="31" s="1"/>
  <c r="A244" i="31"/>
  <c r="F243" i="31"/>
  <c r="C244" i="30"/>
  <c r="A244" i="30"/>
  <c r="B245" i="30"/>
  <c r="D244" i="30"/>
  <c r="E244" i="30"/>
  <c r="F242" i="28"/>
  <c r="G243" i="27"/>
  <c r="F243" i="29"/>
  <c r="G242" i="28"/>
  <c r="C244" i="29"/>
  <c r="A244" i="29"/>
  <c r="B245" i="29"/>
  <c r="C243" i="28"/>
  <c r="D243" i="28"/>
  <c r="B244" i="28"/>
  <c r="A243" i="28"/>
  <c r="E243" i="28"/>
  <c r="B247" i="26"/>
  <c r="E246" i="26"/>
  <c r="D246" i="26"/>
  <c r="F246" i="26" s="1"/>
  <c r="C246" i="26"/>
  <c r="A246" i="26"/>
  <c r="B245" i="27"/>
  <c r="D244" i="27"/>
  <c r="C244" i="27"/>
  <c r="A244" i="27"/>
  <c r="E244" i="27"/>
  <c r="G244" i="27" s="1"/>
  <c r="G244" i="30" l="1"/>
  <c r="G244" i="35"/>
  <c r="G244" i="34"/>
  <c r="F244" i="34"/>
  <c r="D245" i="35"/>
  <c r="C245" i="35"/>
  <c r="B246" i="35"/>
  <c r="E245" i="35"/>
  <c r="A245" i="35"/>
  <c r="E245" i="34"/>
  <c r="D245" i="34"/>
  <c r="F245" i="34" s="1"/>
  <c r="C245" i="34"/>
  <c r="A245" i="34"/>
  <c r="B246" i="34"/>
  <c r="E242" i="32"/>
  <c r="D242" i="32"/>
  <c r="F242" i="32"/>
  <c r="C242" i="32"/>
  <c r="A242" i="32"/>
  <c r="G242" i="32"/>
  <c r="B243" i="32"/>
  <c r="C244" i="33"/>
  <c r="B245" i="33"/>
  <c r="F244" i="33"/>
  <c r="E244" i="33"/>
  <c r="G244" i="33"/>
  <c r="D244" i="33"/>
  <c r="A244" i="33"/>
  <c r="E245" i="31"/>
  <c r="G245" i="31" s="1"/>
  <c r="D245" i="31"/>
  <c r="F245" i="31" s="1"/>
  <c r="B246" i="31"/>
  <c r="A245" i="31"/>
  <c r="F244" i="30"/>
  <c r="E245" i="30"/>
  <c r="G245" i="30" s="1"/>
  <c r="D245" i="30"/>
  <c r="F245" i="30" s="1"/>
  <c r="C245" i="30"/>
  <c r="A245" i="30"/>
  <c r="B246" i="30"/>
  <c r="G243" i="28"/>
  <c r="F244" i="29"/>
  <c r="G244" i="29"/>
  <c r="F243" i="28"/>
  <c r="A245" i="29"/>
  <c r="B246" i="29"/>
  <c r="F245" i="29"/>
  <c r="C245" i="29"/>
  <c r="G245" i="29" s="1"/>
  <c r="E244" i="28"/>
  <c r="D244" i="28"/>
  <c r="F244" i="28" s="1"/>
  <c r="C244" i="28"/>
  <c r="B245" i="28"/>
  <c r="A244" i="28"/>
  <c r="F244" i="27"/>
  <c r="G246" i="26"/>
  <c r="A245" i="27"/>
  <c r="E245" i="27"/>
  <c r="B246" i="27"/>
  <c r="D245" i="27"/>
  <c r="C245" i="27"/>
  <c r="D247" i="26"/>
  <c r="C247" i="26"/>
  <c r="A247" i="26"/>
  <c r="B248" i="26"/>
  <c r="E247" i="26"/>
  <c r="F247" i="26" s="1"/>
  <c r="G245" i="34" l="1"/>
  <c r="F245" i="35"/>
  <c r="G245" i="35"/>
  <c r="B247" i="35"/>
  <c r="C246" i="35"/>
  <c r="E246" i="35"/>
  <c r="D246" i="35"/>
  <c r="F246" i="35" s="1"/>
  <c r="A246" i="35"/>
  <c r="B247" i="34"/>
  <c r="E246" i="34"/>
  <c r="D246" i="34"/>
  <c r="F246" i="34" s="1"/>
  <c r="C246" i="34"/>
  <c r="A246" i="34"/>
  <c r="B246" i="33"/>
  <c r="F245" i="33"/>
  <c r="E245" i="33"/>
  <c r="G245" i="33"/>
  <c r="C245" i="33"/>
  <c r="A245" i="33"/>
  <c r="D245" i="33"/>
  <c r="B244" i="32"/>
  <c r="G243" i="32"/>
  <c r="E243" i="32"/>
  <c r="C243" i="32"/>
  <c r="A243" i="32"/>
  <c r="D243" i="32"/>
  <c r="F243" i="32"/>
  <c r="E246" i="31"/>
  <c r="B247" i="31"/>
  <c r="C246" i="31"/>
  <c r="G246" i="31" s="1"/>
  <c r="D246" i="31"/>
  <c r="F246" i="31" s="1"/>
  <c r="A246" i="31"/>
  <c r="A246" i="30"/>
  <c r="B247" i="30"/>
  <c r="E246" i="30"/>
  <c r="D246" i="30"/>
  <c r="C246" i="30"/>
  <c r="G244" i="28"/>
  <c r="G245" i="27"/>
  <c r="B247" i="29"/>
  <c r="F246" i="29"/>
  <c r="A246" i="29"/>
  <c r="C246" i="29"/>
  <c r="G246" i="29" s="1"/>
  <c r="A245" i="28"/>
  <c r="B246" i="28"/>
  <c r="D245" i="28"/>
  <c r="C245" i="28"/>
  <c r="E245" i="28"/>
  <c r="F245" i="28" s="1"/>
  <c r="F245" i="27"/>
  <c r="G247" i="26"/>
  <c r="C248" i="26" s="1"/>
  <c r="G248" i="26" s="1"/>
  <c r="C246" i="27"/>
  <c r="A246" i="27"/>
  <c r="B247" i="27"/>
  <c r="E246" i="27"/>
  <c r="D246" i="27"/>
  <c r="B249" i="26"/>
  <c r="E248" i="26"/>
  <c r="D248" i="26"/>
  <c r="A248" i="26"/>
  <c r="G246" i="35" l="1"/>
  <c r="G246" i="34"/>
  <c r="D247" i="34"/>
  <c r="C247" i="34"/>
  <c r="A247" i="34"/>
  <c r="E247" i="34"/>
  <c r="F247" i="34" s="1"/>
  <c r="B248" i="34"/>
  <c r="E247" i="35"/>
  <c r="D247" i="35"/>
  <c r="F247" i="35" s="1"/>
  <c r="A247" i="35"/>
  <c r="C247" i="35"/>
  <c r="G247" i="35" s="1"/>
  <c r="B248" i="35"/>
  <c r="C244" i="32"/>
  <c r="F244" i="32"/>
  <c r="B245" i="32"/>
  <c r="G244" i="32"/>
  <c r="E244" i="32"/>
  <c r="D244" i="32"/>
  <c r="A244" i="32"/>
  <c r="G246" i="33"/>
  <c r="E246" i="33"/>
  <c r="C246" i="33"/>
  <c r="F246" i="33"/>
  <c r="D246" i="33"/>
  <c r="B247" i="33"/>
  <c r="A246" i="33"/>
  <c r="B248" i="31"/>
  <c r="D247" i="31"/>
  <c r="C247" i="31"/>
  <c r="E247" i="31"/>
  <c r="G247" i="31" s="1"/>
  <c r="A247" i="31"/>
  <c r="G246" i="30"/>
  <c r="F246" i="30"/>
  <c r="D247" i="30"/>
  <c r="C247" i="30"/>
  <c r="A247" i="30"/>
  <c r="E247" i="30"/>
  <c r="B248" i="30"/>
  <c r="G246" i="27"/>
  <c r="C247" i="27" s="1"/>
  <c r="G247" i="27" s="1"/>
  <c r="F246" i="27"/>
  <c r="G245" i="28"/>
  <c r="C247" i="29"/>
  <c r="B248" i="29"/>
  <c r="F247" i="29"/>
  <c r="A247" i="29"/>
  <c r="E246" i="28"/>
  <c r="C246" i="28"/>
  <c r="A246" i="28"/>
  <c r="B247" i="28"/>
  <c r="D246" i="28"/>
  <c r="F248" i="26"/>
  <c r="A249" i="26"/>
  <c r="B250" i="26"/>
  <c r="E249" i="26"/>
  <c r="F249" i="26" s="1"/>
  <c r="C249" i="26"/>
  <c r="D249" i="26"/>
  <c r="E247" i="27"/>
  <c r="B248" i="27"/>
  <c r="D247" i="27"/>
  <c r="F247" i="27" s="1"/>
  <c r="A247" i="27"/>
  <c r="G247" i="30" l="1"/>
  <c r="B249" i="34"/>
  <c r="A248" i="34"/>
  <c r="E248" i="34"/>
  <c r="D248" i="34"/>
  <c r="G247" i="34"/>
  <c r="C248" i="34" s="1"/>
  <c r="B249" i="35"/>
  <c r="E248" i="35"/>
  <c r="D248" i="35"/>
  <c r="A248" i="35"/>
  <c r="C248" i="35"/>
  <c r="G245" i="32"/>
  <c r="E245" i="32"/>
  <c r="C245" i="32"/>
  <c r="A245" i="32"/>
  <c r="B246" i="32"/>
  <c r="F245" i="32"/>
  <c r="D245" i="32"/>
  <c r="G247" i="33"/>
  <c r="F247" i="33"/>
  <c r="D247" i="33"/>
  <c r="C247" i="33"/>
  <c r="E247" i="33"/>
  <c r="B248" i="33"/>
  <c r="A247" i="33"/>
  <c r="F247" i="31"/>
  <c r="E248" i="31"/>
  <c r="D248" i="31"/>
  <c r="F248" i="31" s="1"/>
  <c r="A248" i="31"/>
  <c r="C248" i="31"/>
  <c r="G248" i="31" s="1"/>
  <c r="B249" i="31"/>
  <c r="F247" i="30"/>
  <c r="B249" i="30"/>
  <c r="E248" i="30"/>
  <c r="G248" i="30" s="1"/>
  <c r="D248" i="30"/>
  <c r="C248" i="30"/>
  <c r="A248" i="30"/>
  <c r="G247" i="29"/>
  <c r="G246" i="28"/>
  <c r="F246" i="28"/>
  <c r="E247" i="28"/>
  <c r="B248" i="28"/>
  <c r="D247" i="28"/>
  <c r="A247" i="28"/>
  <c r="C247" i="28"/>
  <c r="B249" i="29"/>
  <c r="C248" i="29"/>
  <c r="A248" i="29"/>
  <c r="G249" i="26"/>
  <c r="E250" i="26"/>
  <c r="D250" i="26"/>
  <c r="F250" i="26" s="1"/>
  <c r="C250" i="26"/>
  <c r="G250" i="26" s="1"/>
  <c r="A250" i="26"/>
  <c r="B251" i="26"/>
  <c r="E248" i="27"/>
  <c r="C248" i="27"/>
  <c r="A248" i="27"/>
  <c r="B249" i="27"/>
  <c r="D248" i="27"/>
  <c r="F248" i="35" l="1"/>
  <c r="G248" i="34"/>
  <c r="C249" i="34" s="1"/>
  <c r="F248" i="34"/>
  <c r="G248" i="35"/>
  <c r="C249" i="35" s="1"/>
  <c r="E249" i="35"/>
  <c r="A249" i="35"/>
  <c r="D249" i="35"/>
  <c r="B250" i="35"/>
  <c r="A249" i="34"/>
  <c r="B250" i="34"/>
  <c r="E249" i="34"/>
  <c r="D249" i="34"/>
  <c r="A246" i="32"/>
  <c r="F246" i="32"/>
  <c r="D246" i="32"/>
  <c r="G246" i="32"/>
  <c r="C246" i="32"/>
  <c r="B247" i="32"/>
  <c r="E246" i="32"/>
  <c r="E248" i="33"/>
  <c r="C248" i="33"/>
  <c r="A248" i="33"/>
  <c r="B249" i="33"/>
  <c r="G248" i="33"/>
  <c r="F248" i="33"/>
  <c r="D248" i="33"/>
  <c r="A249" i="31"/>
  <c r="B250" i="31"/>
  <c r="D249" i="31"/>
  <c r="C249" i="31"/>
  <c r="E249" i="31"/>
  <c r="F249" i="31" s="1"/>
  <c r="D249" i="30"/>
  <c r="A249" i="30"/>
  <c r="B250" i="30"/>
  <c r="E249" i="30"/>
  <c r="F249" i="30" s="1"/>
  <c r="C249" i="30"/>
  <c r="F248" i="30"/>
  <c r="G248" i="29"/>
  <c r="C249" i="29" s="1"/>
  <c r="F247" i="28"/>
  <c r="F248" i="29"/>
  <c r="G247" i="28"/>
  <c r="C248" i="28" s="1"/>
  <c r="D248" i="28"/>
  <c r="A248" i="28"/>
  <c r="E248" i="28"/>
  <c r="F248" i="28" s="1"/>
  <c r="B249" i="28"/>
  <c r="B250" i="29"/>
  <c r="A249" i="29"/>
  <c r="F249" i="29"/>
  <c r="F248" i="27"/>
  <c r="G248" i="27"/>
  <c r="C249" i="27" s="1"/>
  <c r="B252" i="26"/>
  <c r="E251" i="26"/>
  <c r="D251" i="26"/>
  <c r="F251" i="26" s="1"/>
  <c r="C251" i="26"/>
  <c r="A251" i="26"/>
  <c r="E249" i="27"/>
  <c r="B250" i="27"/>
  <c r="D249" i="27"/>
  <c r="A249" i="27"/>
  <c r="G249" i="27" l="1"/>
  <c r="G249" i="35"/>
  <c r="F249" i="35"/>
  <c r="F249" i="34"/>
  <c r="E250" i="34"/>
  <c r="D250" i="34"/>
  <c r="A250" i="34"/>
  <c r="B251" i="34"/>
  <c r="E250" i="35"/>
  <c r="D250" i="35"/>
  <c r="F250" i="35" s="1"/>
  <c r="C250" i="35"/>
  <c r="B251" i="35"/>
  <c r="A250" i="35"/>
  <c r="G249" i="34"/>
  <c r="C250" i="34" s="1"/>
  <c r="F247" i="32"/>
  <c r="E247" i="32"/>
  <c r="C247" i="32"/>
  <c r="A247" i="32"/>
  <c r="B248" i="32"/>
  <c r="G247" i="32"/>
  <c r="D247" i="32"/>
  <c r="F249" i="33"/>
  <c r="E249" i="33"/>
  <c r="D249" i="33"/>
  <c r="A249" i="33"/>
  <c r="G249" i="33"/>
  <c r="B250" i="33"/>
  <c r="C249" i="33"/>
  <c r="G249" i="31"/>
  <c r="C250" i="31" s="1"/>
  <c r="D250" i="31"/>
  <c r="A250" i="31"/>
  <c r="B251" i="31"/>
  <c r="E250" i="31"/>
  <c r="G249" i="30"/>
  <c r="C250" i="30" s="1"/>
  <c r="B251" i="30"/>
  <c r="E250" i="30"/>
  <c r="D250" i="30"/>
  <c r="A250" i="30"/>
  <c r="G248" i="28"/>
  <c r="G249" i="29"/>
  <c r="C250" i="29" s="1"/>
  <c r="B250" i="28"/>
  <c r="E249" i="28"/>
  <c r="D249" i="28"/>
  <c r="F249" i="28" s="1"/>
  <c r="C249" i="28"/>
  <c r="A249" i="28"/>
  <c r="B251" i="29"/>
  <c r="A250" i="29"/>
  <c r="F249" i="27"/>
  <c r="G251" i="26"/>
  <c r="E252" i="26"/>
  <c r="D252" i="26"/>
  <c r="C252" i="26"/>
  <c r="A252" i="26"/>
  <c r="B253" i="26"/>
  <c r="F252" i="26"/>
  <c r="G252" i="26"/>
  <c r="B251" i="27"/>
  <c r="D250" i="27"/>
  <c r="C250" i="27"/>
  <c r="A250" i="27"/>
  <c r="E250" i="27"/>
  <c r="G250" i="30" l="1"/>
  <c r="G250" i="34"/>
  <c r="F250" i="27"/>
  <c r="G250" i="35"/>
  <c r="F250" i="34"/>
  <c r="A251" i="35"/>
  <c r="B252" i="35"/>
  <c r="C251" i="35"/>
  <c r="D251" i="35"/>
  <c r="E251" i="35"/>
  <c r="G251" i="35" s="1"/>
  <c r="B252" i="34"/>
  <c r="A251" i="34"/>
  <c r="E251" i="34"/>
  <c r="D251" i="34"/>
  <c r="C251" i="34"/>
  <c r="F248" i="32"/>
  <c r="D248" i="32"/>
  <c r="B249" i="32"/>
  <c r="G248" i="32"/>
  <c r="E248" i="32"/>
  <c r="C248" i="32"/>
  <c r="A248" i="32"/>
  <c r="C250" i="33"/>
  <c r="A250" i="33"/>
  <c r="B251" i="33"/>
  <c r="G250" i="33"/>
  <c r="F250" i="33"/>
  <c r="E250" i="33"/>
  <c r="D250" i="33"/>
  <c r="F250" i="31"/>
  <c r="D251" i="31"/>
  <c r="A251" i="31"/>
  <c r="E251" i="31"/>
  <c r="B252" i="31"/>
  <c r="G250" i="31"/>
  <c r="C251" i="31" s="1"/>
  <c r="F250" i="30"/>
  <c r="B252" i="30"/>
  <c r="C251" i="30"/>
  <c r="E251" i="30"/>
  <c r="D251" i="30"/>
  <c r="F251" i="30" s="1"/>
  <c r="A251" i="30"/>
  <c r="G249" i="28"/>
  <c r="C250" i="28" s="1"/>
  <c r="G250" i="29"/>
  <c r="C251" i="29" s="1"/>
  <c r="F250" i="29"/>
  <c r="A250" i="28"/>
  <c r="B251" i="28"/>
  <c r="D250" i="28"/>
  <c r="F250" i="28" s="1"/>
  <c r="E250" i="28"/>
  <c r="A251" i="29"/>
  <c r="B252" i="29"/>
  <c r="G250" i="27"/>
  <c r="C251" i="27" s="1"/>
  <c r="B254" i="26"/>
  <c r="E253" i="26"/>
  <c r="D253" i="26"/>
  <c r="F253" i="26" s="1"/>
  <c r="C253" i="26"/>
  <c r="G253" i="26" s="1"/>
  <c r="A253" i="26"/>
  <c r="A251" i="27"/>
  <c r="E251" i="27"/>
  <c r="B252" i="27"/>
  <c r="D251" i="27"/>
  <c r="F251" i="27" s="1"/>
  <c r="F251" i="35" l="1"/>
  <c r="G251" i="34"/>
  <c r="F251" i="34"/>
  <c r="E252" i="35"/>
  <c r="C252" i="35"/>
  <c r="A252" i="35"/>
  <c r="D252" i="35"/>
  <c r="F252" i="35" s="1"/>
  <c r="B253" i="35"/>
  <c r="G252" i="35"/>
  <c r="E252" i="34"/>
  <c r="D252" i="34"/>
  <c r="C252" i="34"/>
  <c r="B253" i="34"/>
  <c r="A252" i="34"/>
  <c r="F251" i="33"/>
  <c r="D251" i="33"/>
  <c r="C251" i="33"/>
  <c r="G251" i="33"/>
  <c r="E251" i="33"/>
  <c r="B252" i="33"/>
  <c r="A251" i="33"/>
  <c r="D249" i="32"/>
  <c r="C249" i="32"/>
  <c r="A249" i="32"/>
  <c r="B250" i="32"/>
  <c r="G249" i="32"/>
  <c r="E249" i="32"/>
  <c r="F249" i="32"/>
  <c r="B253" i="31"/>
  <c r="D252" i="31"/>
  <c r="A252" i="31"/>
  <c r="E252" i="31"/>
  <c r="F251" i="31"/>
  <c r="G251" i="31"/>
  <c r="C252" i="31" s="1"/>
  <c r="G252" i="31" s="1"/>
  <c r="G251" i="30"/>
  <c r="C252" i="30" s="1"/>
  <c r="E252" i="30"/>
  <c r="D252" i="30"/>
  <c r="A252" i="30"/>
  <c r="B253" i="30"/>
  <c r="G250" i="28"/>
  <c r="C251" i="28" s="1"/>
  <c r="G251" i="27"/>
  <c r="C252" i="27" s="1"/>
  <c r="F251" i="29"/>
  <c r="G251" i="29"/>
  <c r="B253" i="29"/>
  <c r="F252" i="29"/>
  <c r="C252" i="29"/>
  <c r="G252" i="29" s="1"/>
  <c r="A252" i="29"/>
  <c r="D251" i="28"/>
  <c r="A251" i="28"/>
  <c r="B252" i="28"/>
  <c r="E251" i="28"/>
  <c r="A252" i="27"/>
  <c r="E252" i="27"/>
  <c r="B253" i="27"/>
  <c r="D252" i="27"/>
  <c r="C254" i="26"/>
  <c r="A254" i="26"/>
  <c r="B255" i="26"/>
  <c r="D254" i="26"/>
  <c r="E254" i="26"/>
  <c r="G254" i="26" s="1"/>
  <c r="F252" i="30" l="1"/>
  <c r="F251" i="28"/>
  <c r="F252" i="31"/>
  <c r="F252" i="34"/>
  <c r="G252" i="34"/>
  <c r="B254" i="34"/>
  <c r="D253" i="34"/>
  <c r="E253" i="34"/>
  <c r="C253" i="34"/>
  <c r="A253" i="34"/>
  <c r="A253" i="35"/>
  <c r="B254" i="35"/>
  <c r="E253" i="35"/>
  <c r="D253" i="35"/>
  <c r="C253" i="35"/>
  <c r="B251" i="32"/>
  <c r="F250" i="32"/>
  <c r="D250" i="32"/>
  <c r="G250" i="32"/>
  <c r="C250" i="32"/>
  <c r="A250" i="32"/>
  <c r="E250" i="32"/>
  <c r="A252" i="33"/>
  <c r="B253" i="33"/>
  <c r="G252" i="33"/>
  <c r="E252" i="33"/>
  <c r="D252" i="33"/>
  <c r="F252" i="33"/>
  <c r="C252" i="33"/>
  <c r="B254" i="31"/>
  <c r="E253" i="31"/>
  <c r="A253" i="31"/>
  <c r="C253" i="31"/>
  <c r="D253" i="31"/>
  <c r="F253" i="31" s="1"/>
  <c r="G252" i="30"/>
  <c r="C253" i="30" s="1"/>
  <c r="B254" i="30"/>
  <c r="E253" i="30"/>
  <c r="A253" i="30"/>
  <c r="D253" i="30"/>
  <c r="G251" i="28"/>
  <c r="C252" i="28" s="1"/>
  <c r="F252" i="27"/>
  <c r="C253" i="29"/>
  <c r="F253" i="29"/>
  <c r="A253" i="29"/>
  <c r="B254" i="29"/>
  <c r="B253" i="28"/>
  <c r="E252" i="28"/>
  <c r="A252" i="28"/>
  <c r="D252" i="28"/>
  <c r="G252" i="27"/>
  <c r="C253" i="27" s="1"/>
  <c r="F254" i="26"/>
  <c r="E253" i="27"/>
  <c r="B254" i="27"/>
  <c r="D253" i="27"/>
  <c r="A253" i="27"/>
  <c r="E255" i="26"/>
  <c r="D255" i="26"/>
  <c r="F255" i="26" s="1"/>
  <c r="C255" i="26"/>
  <c r="G255" i="26" s="1"/>
  <c r="A255" i="26"/>
  <c r="B256" i="26"/>
  <c r="F253" i="30" l="1"/>
  <c r="F252" i="28"/>
  <c r="F253" i="34"/>
  <c r="F253" i="35"/>
  <c r="G253" i="34"/>
  <c r="D254" i="35"/>
  <c r="A254" i="35"/>
  <c r="E254" i="35"/>
  <c r="B255" i="35"/>
  <c r="G253" i="35"/>
  <c r="C254" i="35" s="1"/>
  <c r="G254" i="35" s="1"/>
  <c r="C254" i="34"/>
  <c r="A254" i="34"/>
  <c r="B255" i="34"/>
  <c r="E254" i="34"/>
  <c r="G254" i="34" s="1"/>
  <c r="D254" i="34"/>
  <c r="F253" i="33"/>
  <c r="D253" i="33"/>
  <c r="A253" i="33"/>
  <c r="B254" i="33"/>
  <c r="G253" i="33"/>
  <c r="C253" i="33"/>
  <c r="E253" i="33"/>
  <c r="A251" i="32"/>
  <c r="B252" i="32"/>
  <c r="G251" i="32"/>
  <c r="E251" i="32"/>
  <c r="F251" i="32"/>
  <c r="D251" i="32"/>
  <c r="C251" i="32"/>
  <c r="G253" i="31"/>
  <c r="E254" i="31"/>
  <c r="C254" i="31"/>
  <c r="D254" i="31"/>
  <c r="F254" i="31" s="1"/>
  <c r="B255" i="31"/>
  <c r="A254" i="31"/>
  <c r="G253" i="30"/>
  <c r="C254" i="30" s="1"/>
  <c r="E254" i="30"/>
  <c r="A254" i="30"/>
  <c r="B255" i="30"/>
  <c r="D254" i="30"/>
  <c r="G252" i="28"/>
  <c r="G253" i="29"/>
  <c r="C254" i="29" s="1"/>
  <c r="F253" i="27"/>
  <c r="G253" i="27"/>
  <c r="C254" i="27" s="1"/>
  <c r="E253" i="28"/>
  <c r="D253" i="28"/>
  <c r="F253" i="28" s="1"/>
  <c r="A253" i="28"/>
  <c r="C253" i="28"/>
  <c r="G253" i="28" s="1"/>
  <c r="B254" i="28"/>
  <c r="B255" i="29"/>
  <c r="A254" i="29"/>
  <c r="E254" i="27"/>
  <c r="D254" i="27"/>
  <c r="F254" i="27" s="1"/>
  <c r="A254" i="27"/>
  <c r="B255" i="27"/>
  <c r="A256" i="26"/>
  <c r="B257" i="26"/>
  <c r="E256" i="26"/>
  <c r="D256" i="26"/>
  <c r="F256" i="26" s="1"/>
  <c r="C256" i="26"/>
  <c r="F254" i="34" l="1"/>
  <c r="G254" i="31"/>
  <c r="F254" i="35"/>
  <c r="D255" i="34"/>
  <c r="B256" i="34"/>
  <c r="E255" i="34"/>
  <c r="F255" i="34" s="1"/>
  <c r="C255" i="34"/>
  <c r="A255" i="34"/>
  <c r="B256" i="35"/>
  <c r="E255" i="35"/>
  <c r="G255" i="35" s="1"/>
  <c r="D255" i="35"/>
  <c r="F255" i="35" s="1"/>
  <c r="C255" i="35"/>
  <c r="A255" i="35"/>
  <c r="G252" i="32"/>
  <c r="F252" i="32"/>
  <c r="D252" i="32"/>
  <c r="E252" i="32"/>
  <c r="C252" i="32"/>
  <c r="A252" i="32"/>
  <c r="B253" i="32"/>
  <c r="B255" i="33"/>
  <c r="G254" i="33"/>
  <c r="F254" i="33"/>
  <c r="E254" i="33"/>
  <c r="C254" i="33"/>
  <c r="D254" i="33"/>
  <c r="A254" i="33"/>
  <c r="C255" i="31"/>
  <c r="A255" i="31"/>
  <c r="B256" i="31"/>
  <c r="D255" i="31"/>
  <c r="E255" i="31"/>
  <c r="F254" i="30"/>
  <c r="G254" i="30"/>
  <c r="C255" i="30" s="1"/>
  <c r="E255" i="30"/>
  <c r="D255" i="30"/>
  <c r="F255" i="30" s="1"/>
  <c r="B256" i="30"/>
  <c r="A255" i="30"/>
  <c r="G254" i="29"/>
  <c r="C255" i="29" s="1"/>
  <c r="G254" i="27"/>
  <c r="F254" i="29"/>
  <c r="B255" i="28"/>
  <c r="E254" i="28"/>
  <c r="D254" i="28"/>
  <c r="F254" i="28" s="1"/>
  <c r="C254" i="28"/>
  <c r="A254" i="28"/>
  <c r="B256" i="29"/>
  <c r="A255" i="29"/>
  <c r="G256" i="26"/>
  <c r="E255" i="27"/>
  <c r="B256" i="27"/>
  <c r="D255" i="27"/>
  <c r="F255" i="27" s="1"/>
  <c r="C255" i="27"/>
  <c r="G255" i="27" s="1"/>
  <c r="A255" i="27"/>
  <c r="E257" i="26"/>
  <c r="D257" i="26"/>
  <c r="F257" i="26" s="1"/>
  <c r="C257" i="26"/>
  <c r="A257" i="26"/>
  <c r="B258" i="26"/>
  <c r="G257" i="26"/>
  <c r="G255" i="34" l="1"/>
  <c r="A256" i="35"/>
  <c r="B257" i="35"/>
  <c r="D256" i="35"/>
  <c r="F256" i="35" s="1"/>
  <c r="E256" i="35"/>
  <c r="C256" i="35"/>
  <c r="G256" i="35"/>
  <c r="B257" i="34"/>
  <c r="A256" i="34"/>
  <c r="E256" i="34"/>
  <c r="D256" i="34"/>
  <c r="C256" i="34"/>
  <c r="B254" i="32"/>
  <c r="G253" i="32"/>
  <c r="E253" i="32"/>
  <c r="C253" i="32"/>
  <c r="A253" i="32"/>
  <c r="F253" i="32"/>
  <c r="D253" i="32"/>
  <c r="D255" i="33"/>
  <c r="G255" i="33"/>
  <c r="A255" i="33"/>
  <c r="F255" i="33"/>
  <c r="E255" i="33"/>
  <c r="B256" i="33"/>
  <c r="C255" i="33"/>
  <c r="F255" i="31"/>
  <c r="D256" i="31"/>
  <c r="B257" i="31"/>
  <c r="A256" i="31"/>
  <c r="E256" i="31"/>
  <c r="G255" i="31"/>
  <c r="C256" i="31" s="1"/>
  <c r="G255" i="30"/>
  <c r="C256" i="30" s="1"/>
  <c r="A256" i="30"/>
  <c r="B257" i="30"/>
  <c r="D256" i="30"/>
  <c r="E256" i="30"/>
  <c r="G254" i="28"/>
  <c r="G255" i="29"/>
  <c r="F255" i="29"/>
  <c r="C256" i="29"/>
  <c r="F256" i="29"/>
  <c r="A256" i="29"/>
  <c r="B257" i="29"/>
  <c r="G256" i="29"/>
  <c r="C255" i="28"/>
  <c r="B256" i="28"/>
  <c r="D255" i="28"/>
  <c r="A255" i="28"/>
  <c r="E255" i="28"/>
  <c r="B259" i="26"/>
  <c r="E258" i="26"/>
  <c r="D258" i="26"/>
  <c r="F258" i="26" s="1"/>
  <c r="C258" i="26"/>
  <c r="G258" i="26" s="1"/>
  <c r="A258" i="26"/>
  <c r="B257" i="27"/>
  <c r="D256" i="27"/>
  <c r="C256" i="27"/>
  <c r="A256" i="27"/>
  <c r="E256" i="27"/>
  <c r="G256" i="30" l="1"/>
  <c r="F256" i="30"/>
  <c r="G256" i="31"/>
  <c r="C257" i="31" s="1"/>
  <c r="G256" i="27"/>
  <c r="F256" i="34"/>
  <c r="G256" i="34"/>
  <c r="A257" i="34"/>
  <c r="B258" i="34"/>
  <c r="C257" i="34"/>
  <c r="E257" i="34"/>
  <c r="D257" i="34"/>
  <c r="D257" i="35"/>
  <c r="C257" i="35"/>
  <c r="B258" i="35"/>
  <c r="E257" i="35"/>
  <c r="A257" i="35"/>
  <c r="B257" i="33"/>
  <c r="G256" i="33"/>
  <c r="E256" i="33"/>
  <c r="D256" i="33"/>
  <c r="C256" i="33"/>
  <c r="A256" i="33"/>
  <c r="F256" i="33"/>
  <c r="E254" i="32"/>
  <c r="D254" i="32"/>
  <c r="B255" i="32"/>
  <c r="G254" i="32"/>
  <c r="F254" i="32"/>
  <c r="C254" i="32"/>
  <c r="A254" i="32"/>
  <c r="F256" i="31"/>
  <c r="E257" i="31"/>
  <c r="G257" i="31" s="1"/>
  <c r="A257" i="31"/>
  <c r="B258" i="31"/>
  <c r="D257" i="31"/>
  <c r="F257" i="31" s="1"/>
  <c r="E257" i="30"/>
  <c r="G257" i="30" s="1"/>
  <c r="D257" i="30"/>
  <c r="C257" i="30"/>
  <c r="A257" i="30"/>
  <c r="B258" i="30"/>
  <c r="G255" i="28"/>
  <c r="F255" i="28"/>
  <c r="E256" i="28"/>
  <c r="D256" i="28"/>
  <c r="C256" i="28"/>
  <c r="A256" i="28"/>
  <c r="B257" i="28"/>
  <c r="A257" i="29"/>
  <c r="B258" i="29"/>
  <c r="C257" i="29"/>
  <c r="F257" i="29"/>
  <c r="F256" i="27"/>
  <c r="A257" i="27"/>
  <c r="E257" i="27"/>
  <c r="B258" i="27"/>
  <c r="D257" i="27"/>
  <c r="F257" i="27" s="1"/>
  <c r="C257" i="27"/>
  <c r="D259" i="26"/>
  <c r="C259" i="26"/>
  <c r="A259" i="26"/>
  <c r="B260" i="26"/>
  <c r="E259" i="26"/>
  <c r="F259" i="26" s="1"/>
  <c r="F257" i="30" l="1"/>
  <c r="F257" i="35"/>
  <c r="G257" i="35"/>
  <c r="F257" i="34"/>
  <c r="G257" i="34"/>
  <c r="A258" i="34"/>
  <c r="B259" i="34"/>
  <c r="E258" i="34"/>
  <c r="D258" i="34"/>
  <c r="C258" i="34"/>
  <c r="B259" i="35"/>
  <c r="F258" i="35"/>
  <c r="C258" i="35"/>
  <c r="G258" i="35" s="1"/>
  <c r="A258" i="35"/>
  <c r="E258" i="35"/>
  <c r="D258" i="35"/>
  <c r="B256" i="32"/>
  <c r="G255" i="32"/>
  <c r="E255" i="32"/>
  <c r="C255" i="32"/>
  <c r="A255" i="32"/>
  <c r="F255" i="32"/>
  <c r="D255" i="32"/>
  <c r="B258" i="33"/>
  <c r="G257" i="33"/>
  <c r="F257" i="33"/>
  <c r="E257" i="33"/>
  <c r="C257" i="33"/>
  <c r="A257" i="33"/>
  <c r="D257" i="33"/>
  <c r="D258" i="31"/>
  <c r="A258" i="31"/>
  <c r="E258" i="31"/>
  <c r="C258" i="31"/>
  <c r="B259" i="31"/>
  <c r="A258" i="30"/>
  <c r="B259" i="30"/>
  <c r="E258" i="30"/>
  <c r="D258" i="30"/>
  <c r="C258" i="30"/>
  <c r="F256" i="28"/>
  <c r="G257" i="27"/>
  <c r="C258" i="27" s="1"/>
  <c r="G256" i="28"/>
  <c r="C257" i="28" s="1"/>
  <c r="G257" i="29"/>
  <c r="C258" i="29" s="1"/>
  <c r="B259" i="29"/>
  <c r="F258" i="29"/>
  <c r="A258" i="29"/>
  <c r="A257" i="28"/>
  <c r="B258" i="28"/>
  <c r="E257" i="28"/>
  <c r="D257" i="28"/>
  <c r="F257" i="28" s="1"/>
  <c r="A258" i="27"/>
  <c r="E258" i="27"/>
  <c r="D258" i="27"/>
  <c r="F258" i="27" s="1"/>
  <c r="B259" i="27"/>
  <c r="B261" i="26"/>
  <c r="E260" i="26"/>
  <c r="D260" i="26"/>
  <c r="F260" i="26" s="1"/>
  <c r="A260" i="26"/>
  <c r="G259" i="26"/>
  <c r="C260" i="26" s="1"/>
  <c r="G260" i="26" s="1"/>
  <c r="F258" i="34" l="1"/>
  <c r="G258" i="31"/>
  <c r="G258" i="34"/>
  <c r="E259" i="35"/>
  <c r="D259" i="35"/>
  <c r="A259" i="35"/>
  <c r="C259" i="35"/>
  <c r="G259" i="35" s="1"/>
  <c r="B260" i="35"/>
  <c r="F259" i="35"/>
  <c r="B260" i="34"/>
  <c r="C259" i="34"/>
  <c r="E259" i="34"/>
  <c r="A259" i="34"/>
  <c r="D259" i="34"/>
  <c r="G258" i="33"/>
  <c r="E258" i="33"/>
  <c r="C258" i="33"/>
  <c r="A258" i="33"/>
  <c r="B259" i="33"/>
  <c r="D258" i="33"/>
  <c r="F258" i="33"/>
  <c r="C256" i="32"/>
  <c r="F256" i="32"/>
  <c r="D256" i="32"/>
  <c r="A256" i="32"/>
  <c r="B257" i="32"/>
  <c r="E256" i="32"/>
  <c r="G256" i="32"/>
  <c r="D259" i="31"/>
  <c r="C259" i="31"/>
  <c r="E259" i="31"/>
  <c r="G259" i="31" s="1"/>
  <c r="A259" i="31"/>
  <c r="B260" i="31"/>
  <c r="F259" i="31"/>
  <c r="F258" i="31"/>
  <c r="F258" i="30"/>
  <c r="G258" i="30"/>
  <c r="D259" i="30"/>
  <c r="C259" i="30"/>
  <c r="A259" i="30"/>
  <c r="B260" i="30"/>
  <c r="E259" i="30"/>
  <c r="G259" i="30" s="1"/>
  <c r="G258" i="29"/>
  <c r="C259" i="29" s="1"/>
  <c r="G257" i="28"/>
  <c r="C258" i="28" s="1"/>
  <c r="B260" i="29"/>
  <c r="A259" i="29"/>
  <c r="F259" i="29"/>
  <c r="E258" i="28"/>
  <c r="A258" i="28"/>
  <c r="B259" i="28"/>
  <c r="D258" i="28"/>
  <c r="G258" i="27"/>
  <c r="C259" i="27" s="1"/>
  <c r="E259" i="27"/>
  <c r="B260" i="27"/>
  <c r="D259" i="27"/>
  <c r="F259" i="27" s="1"/>
  <c r="A259" i="27"/>
  <c r="A261" i="26"/>
  <c r="B262" i="26"/>
  <c r="E261" i="26"/>
  <c r="C261" i="26"/>
  <c r="D261" i="26"/>
  <c r="F261" i="26" s="1"/>
  <c r="G258" i="28" l="1"/>
  <c r="F259" i="34"/>
  <c r="G259" i="34"/>
  <c r="B261" i="35"/>
  <c r="E260" i="35"/>
  <c r="A260" i="35"/>
  <c r="D260" i="35"/>
  <c r="F260" i="35" s="1"/>
  <c r="C260" i="35"/>
  <c r="G260" i="35" s="1"/>
  <c r="E260" i="34"/>
  <c r="D260" i="34"/>
  <c r="F260" i="34" s="1"/>
  <c r="A260" i="34"/>
  <c r="C260" i="34"/>
  <c r="B261" i="34"/>
  <c r="G257" i="32"/>
  <c r="E257" i="32"/>
  <c r="C257" i="32"/>
  <c r="A257" i="32"/>
  <c r="B258" i="32"/>
  <c r="F257" i="32"/>
  <c r="D257" i="32"/>
  <c r="G259" i="33"/>
  <c r="F259" i="33"/>
  <c r="E259" i="33"/>
  <c r="D259" i="33"/>
  <c r="C259" i="33"/>
  <c r="A259" i="33"/>
  <c r="B260" i="33"/>
  <c r="D260" i="31"/>
  <c r="E260" i="31"/>
  <c r="B261" i="31"/>
  <c r="A260" i="31"/>
  <c r="C260" i="31"/>
  <c r="G260" i="31" s="1"/>
  <c r="F260" i="31"/>
  <c r="F259" i="30"/>
  <c r="B261" i="30"/>
  <c r="E260" i="30"/>
  <c r="D260" i="30"/>
  <c r="C260" i="30"/>
  <c r="A260" i="30"/>
  <c r="G259" i="29"/>
  <c r="C260" i="29" s="1"/>
  <c r="F258" i="28"/>
  <c r="G259" i="27"/>
  <c r="C260" i="27" s="1"/>
  <c r="E259" i="28"/>
  <c r="D259" i="28"/>
  <c r="F259" i="28" s="1"/>
  <c r="A259" i="28"/>
  <c r="C259" i="28"/>
  <c r="G259" i="28" s="1"/>
  <c r="B260" i="28"/>
  <c r="B261" i="29"/>
  <c r="A260" i="29"/>
  <c r="G261" i="26"/>
  <c r="E260" i="27"/>
  <c r="B261" i="27"/>
  <c r="D260" i="27"/>
  <c r="F260" i="27" s="1"/>
  <c r="A260" i="27"/>
  <c r="E262" i="26"/>
  <c r="D262" i="26"/>
  <c r="F262" i="26" s="1"/>
  <c r="C262" i="26"/>
  <c r="G262" i="26" s="1"/>
  <c r="A262" i="26"/>
  <c r="B263" i="26"/>
  <c r="G260" i="34" l="1"/>
  <c r="B262" i="34"/>
  <c r="C261" i="34"/>
  <c r="E261" i="34"/>
  <c r="D261" i="34"/>
  <c r="F261" i="34" s="1"/>
  <c r="A261" i="34"/>
  <c r="C261" i="35"/>
  <c r="E261" i="35"/>
  <c r="B262" i="35"/>
  <c r="D261" i="35"/>
  <c r="F261" i="35" s="1"/>
  <c r="A261" i="35"/>
  <c r="A258" i="32"/>
  <c r="F258" i="32"/>
  <c r="D258" i="32"/>
  <c r="B259" i="32"/>
  <c r="G258" i="32"/>
  <c r="E258" i="32"/>
  <c r="C258" i="32"/>
  <c r="E260" i="33"/>
  <c r="C260" i="33"/>
  <c r="A260" i="33"/>
  <c r="B261" i="33"/>
  <c r="F260" i="33"/>
  <c r="D260" i="33"/>
  <c r="G260" i="33"/>
  <c r="B262" i="31"/>
  <c r="E261" i="31"/>
  <c r="A261" i="31"/>
  <c r="D261" i="31"/>
  <c r="F261" i="31" s="1"/>
  <c r="C261" i="31"/>
  <c r="G260" i="30"/>
  <c r="C261" i="30" s="1"/>
  <c r="F260" i="30"/>
  <c r="D261" i="30"/>
  <c r="A261" i="30"/>
  <c r="B262" i="30"/>
  <c r="E261" i="30"/>
  <c r="G260" i="27"/>
  <c r="G260" i="29"/>
  <c r="F260" i="29"/>
  <c r="B262" i="29"/>
  <c r="A261" i="29"/>
  <c r="F261" i="29"/>
  <c r="C261" i="29"/>
  <c r="D260" i="28"/>
  <c r="C260" i="28"/>
  <c r="A260" i="28"/>
  <c r="B261" i="28"/>
  <c r="E260" i="28"/>
  <c r="E261" i="27"/>
  <c r="B262" i="27"/>
  <c r="D261" i="27"/>
  <c r="F261" i="27" s="1"/>
  <c r="C261" i="27"/>
  <c r="A261" i="27"/>
  <c r="B264" i="26"/>
  <c r="E263" i="26"/>
  <c r="D263" i="26"/>
  <c r="F263" i="26" s="1"/>
  <c r="C263" i="26"/>
  <c r="G263" i="26" s="1"/>
  <c r="A263" i="26"/>
  <c r="G261" i="35" l="1"/>
  <c r="G261" i="34"/>
  <c r="E262" i="35"/>
  <c r="D262" i="35"/>
  <c r="F262" i="35" s="1"/>
  <c r="C262" i="35"/>
  <c r="G262" i="35" s="1"/>
  <c r="B263" i="35"/>
  <c r="A262" i="35"/>
  <c r="C262" i="34"/>
  <c r="D262" i="34"/>
  <c r="F262" i="34" s="1"/>
  <c r="A262" i="34"/>
  <c r="B263" i="34"/>
  <c r="E262" i="34"/>
  <c r="F261" i="33"/>
  <c r="E261" i="33"/>
  <c r="D261" i="33"/>
  <c r="C261" i="33"/>
  <c r="A261" i="33"/>
  <c r="B262" i="33"/>
  <c r="G261" i="33"/>
  <c r="F259" i="32"/>
  <c r="E259" i="32"/>
  <c r="C259" i="32"/>
  <c r="A259" i="32"/>
  <c r="B260" i="32"/>
  <c r="G259" i="32"/>
  <c r="D259" i="32"/>
  <c r="G261" i="31"/>
  <c r="E262" i="31"/>
  <c r="A262" i="31"/>
  <c r="B263" i="31"/>
  <c r="D262" i="31"/>
  <c r="F262" i="31" s="1"/>
  <c r="C262" i="31"/>
  <c r="G262" i="31" s="1"/>
  <c r="F261" i="30"/>
  <c r="G261" i="30"/>
  <c r="C262" i="30" s="1"/>
  <c r="B263" i="30"/>
  <c r="E262" i="30"/>
  <c r="D262" i="30"/>
  <c r="A262" i="30"/>
  <c r="G260" i="28"/>
  <c r="G261" i="29"/>
  <c r="B262" i="28"/>
  <c r="E261" i="28"/>
  <c r="D261" i="28"/>
  <c r="F261" i="28" s="1"/>
  <c r="C261" i="28"/>
  <c r="A261" i="28"/>
  <c r="F260" i="28"/>
  <c r="C262" i="29"/>
  <c r="G262" i="29" s="1"/>
  <c r="B263" i="29"/>
  <c r="A262" i="29"/>
  <c r="G261" i="27"/>
  <c r="B263" i="27"/>
  <c r="D262" i="27"/>
  <c r="C262" i="27"/>
  <c r="A262" i="27"/>
  <c r="E262" i="27"/>
  <c r="G262" i="27" s="1"/>
  <c r="E264" i="26"/>
  <c r="D264" i="26"/>
  <c r="F264" i="26" s="1"/>
  <c r="C264" i="26"/>
  <c r="G264" i="26" s="1"/>
  <c r="A264" i="26"/>
  <c r="B265" i="26"/>
  <c r="G262" i="34" l="1"/>
  <c r="B264" i="34"/>
  <c r="C263" i="34"/>
  <c r="E263" i="34"/>
  <c r="D263" i="34"/>
  <c r="F263" i="34" s="1"/>
  <c r="A263" i="34"/>
  <c r="A263" i="35"/>
  <c r="B264" i="35"/>
  <c r="C263" i="35"/>
  <c r="D263" i="35"/>
  <c r="E263" i="35"/>
  <c r="G263" i="35" s="1"/>
  <c r="C262" i="33"/>
  <c r="A262" i="33"/>
  <c r="B263" i="33"/>
  <c r="G262" i="33"/>
  <c r="F262" i="33"/>
  <c r="D262" i="33"/>
  <c r="E262" i="33"/>
  <c r="F260" i="32"/>
  <c r="D260" i="32"/>
  <c r="B261" i="32"/>
  <c r="E260" i="32"/>
  <c r="A260" i="32"/>
  <c r="G260" i="32"/>
  <c r="C260" i="32"/>
  <c r="C263" i="31"/>
  <c r="A263" i="31"/>
  <c r="B264" i="31"/>
  <c r="D263" i="31"/>
  <c r="E263" i="31"/>
  <c r="G262" i="30"/>
  <c r="F262" i="30"/>
  <c r="B264" i="30"/>
  <c r="C263" i="30"/>
  <c r="A263" i="30"/>
  <c r="E263" i="30"/>
  <c r="D263" i="30"/>
  <c r="G261" i="28"/>
  <c r="F262" i="29"/>
  <c r="A263" i="29"/>
  <c r="C263" i="29"/>
  <c r="B264" i="29"/>
  <c r="A262" i="28"/>
  <c r="B263" i="28"/>
  <c r="C262" i="28"/>
  <c r="E262" i="28"/>
  <c r="D262" i="28"/>
  <c r="F262" i="28" s="1"/>
  <c r="F262" i="27"/>
  <c r="B266" i="26"/>
  <c r="E265" i="26"/>
  <c r="G265" i="26" s="1"/>
  <c r="D265" i="26"/>
  <c r="C265" i="26"/>
  <c r="A265" i="26"/>
  <c r="A263" i="27"/>
  <c r="E263" i="27"/>
  <c r="B264" i="27"/>
  <c r="D263" i="27"/>
  <c r="F263" i="27" s="1"/>
  <c r="C263" i="27"/>
  <c r="G263" i="27" s="1"/>
  <c r="F263" i="35" l="1"/>
  <c r="G263" i="34"/>
  <c r="E264" i="35"/>
  <c r="G264" i="35" s="1"/>
  <c r="C264" i="35"/>
  <c r="A264" i="35"/>
  <c r="B265" i="35"/>
  <c r="D264" i="35"/>
  <c r="F264" i="35" s="1"/>
  <c r="A264" i="34"/>
  <c r="D264" i="34"/>
  <c r="C264" i="34"/>
  <c r="E264" i="34"/>
  <c r="B265" i="34"/>
  <c r="F263" i="33"/>
  <c r="D263" i="33"/>
  <c r="C263" i="33"/>
  <c r="A263" i="33"/>
  <c r="B264" i="33"/>
  <c r="E263" i="33"/>
  <c r="G263" i="33"/>
  <c r="D261" i="32"/>
  <c r="C261" i="32"/>
  <c r="A261" i="32"/>
  <c r="B262" i="32"/>
  <c r="G261" i="32"/>
  <c r="F261" i="32"/>
  <c r="E261" i="32"/>
  <c r="E264" i="31"/>
  <c r="B265" i="31"/>
  <c r="D264" i="31"/>
  <c r="F264" i="31" s="1"/>
  <c r="A264" i="31"/>
  <c r="F263" i="31"/>
  <c r="G263" i="31"/>
  <c r="C264" i="31" s="1"/>
  <c r="G264" i="31" s="1"/>
  <c r="G263" i="30"/>
  <c r="C264" i="30" s="1"/>
  <c r="F263" i="30"/>
  <c r="E264" i="30"/>
  <c r="D264" i="30"/>
  <c r="F264" i="30" s="1"/>
  <c r="A264" i="30"/>
  <c r="B265" i="30"/>
  <c r="F263" i="29"/>
  <c r="G263" i="29"/>
  <c r="C264" i="29" s="1"/>
  <c r="G262" i="28"/>
  <c r="D263" i="28"/>
  <c r="C263" i="28"/>
  <c r="A263" i="28"/>
  <c r="B264" i="28"/>
  <c r="E263" i="28"/>
  <c r="B265" i="29"/>
  <c r="F264" i="29"/>
  <c r="A264" i="29"/>
  <c r="F265" i="26"/>
  <c r="C264" i="27"/>
  <c r="A264" i="27"/>
  <c r="B265" i="27"/>
  <c r="E264" i="27"/>
  <c r="D264" i="27"/>
  <c r="C266" i="26"/>
  <c r="A266" i="26"/>
  <c r="B267" i="26"/>
  <c r="D266" i="26"/>
  <c r="E266" i="26"/>
  <c r="G266" i="26" s="1"/>
  <c r="F264" i="34" l="1"/>
  <c r="G264" i="34"/>
  <c r="E265" i="34"/>
  <c r="B266" i="34"/>
  <c r="C265" i="34"/>
  <c r="D265" i="34"/>
  <c r="A265" i="34"/>
  <c r="A265" i="35"/>
  <c r="B266" i="35"/>
  <c r="E265" i="35"/>
  <c r="G265" i="35" s="1"/>
  <c r="D265" i="35"/>
  <c r="C265" i="35"/>
  <c r="B263" i="32"/>
  <c r="F262" i="32"/>
  <c r="D262" i="32"/>
  <c r="G262" i="32"/>
  <c r="E262" i="32"/>
  <c r="C262" i="32"/>
  <c r="A262" i="32"/>
  <c r="A264" i="33"/>
  <c r="B265" i="33"/>
  <c r="G264" i="33"/>
  <c r="F264" i="33"/>
  <c r="E264" i="33"/>
  <c r="D264" i="33"/>
  <c r="C264" i="33"/>
  <c r="D265" i="31"/>
  <c r="A265" i="31"/>
  <c r="E265" i="31"/>
  <c r="C265" i="31"/>
  <c r="B266" i="31"/>
  <c r="G264" i="30"/>
  <c r="C265" i="30" s="1"/>
  <c r="B266" i="30"/>
  <c r="E265" i="30"/>
  <c r="A265" i="30"/>
  <c r="D265" i="30"/>
  <c r="G264" i="29"/>
  <c r="G263" i="28"/>
  <c r="C264" i="28" s="1"/>
  <c r="F263" i="28"/>
  <c r="F264" i="27"/>
  <c r="C265" i="29"/>
  <c r="F265" i="29"/>
  <c r="A265" i="29"/>
  <c r="B266" i="29"/>
  <c r="B265" i="28"/>
  <c r="E264" i="28"/>
  <c r="A264" i="28"/>
  <c r="D264" i="28"/>
  <c r="G264" i="27"/>
  <c r="C265" i="27" s="1"/>
  <c r="F266" i="26"/>
  <c r="E267" i="26"/>
  <c r="D267" i="26"/>
  <c r="C267" i="26"/>
  <c r="G267" i="26" s="1"/>
  <c r="A267" i="26"/>
  <c r="B268" i="26"/>
  <c r="E265" i="27"/>
  <c r="B266" i="27"/>
  <c r="D265" i="27"/>
  <c r="F265" i="27" s="1"/>
  <c r="A265" i="27"/>
  <c r="G265" i="27" l="1"/>
  <c r="F265" i="34"/>
  <c r="G265" i="31"/>
  <c r="G265" i="34"/>
  <c r="F265" i="35"/>
  <c r="D266" i="35"/>
  <c r="C266" i="35"/>
  <c r="A266" i="35"/>
  <c r="B267" i="35"/>
  <c r="E266" i="35"/>
  <c r="F266" i="35" s="1"/>
  <c r="D266" i="34"/>
  <c r="C266" i="34"/>
  <c r="A266" i="34"/>
  <c r="B267" i="34"/>
  <c r="E266" i="34"/>
  <c r="F265" i="33"/>
  <c r="D265" i="33"/>
  <c r="A265" i="33"/>
  <c r="B266" i="33"/>
  <c r="G265" i="33"/>
  <c r="E265" i="33"/>
  <c r="C265" i="33"/>
  <c r="A263" i="32"/>
  <c r="B264" i="32"/>
  <c r="G263" i="32"/>
  <c r="E263" i="32"/>
  <c r="C263" i="32"/>
  <c r="D263" i="32"/>
  <c r="F263" i="32"/>
  <c r="A266" i="31"/>
  <c r="B267" i="31"/>
  <c r="E266" i="31"/>
  <c r="D266" i="31"/>
  <c r="F266" i="31" s="1"/>
  <c r="C266" i="31"/>
  <c r="F265" i="31"/>
  <c r="G265" i="30"/>
  <c r="C266" i="30" s="1"/>
  <c r="F265" i="30"/>
  <c r="E266" i="30"/>
  <c r="A266" i="30"/>
  <c r="B267" i="30"/>
  <c r="D266" i="30"/>
  <c r="F266" i="30" s="1"/>
  <c r="G265" i="29"/>
  <c r="C266" i="29" s="1"/>
  <c r="G264" i="28"/>
  <c r="C265" i="28" s="1"/>
  <c r="G265" i="28" s="1"/>
  <c r="F264" i="28"/>
  <c r="E265" i="28"/>
  <c r="D265" i="28"/>
  <c r="F265" i="28" s="1"/>
  <c r="A265" i="28"/>
  <c r="B266" i="28"/>
  <c r="B267" i="29"/>
  <c r="A266" i="29"/>
  <c r="F267" i="26"/>
  <c r="E266" i="27"/>
  <c r="C266" i="27"/>
  <c r="B267" i="27"/>
  <c r="A266" i="27"/>
  <c r="D266" i="27"/>
  <c r="A268" i="26"/>
  <c r="B269" i="26"/>
  <c r="E268" i="26"/>
  <c r="D268" i="26"/>
  <c r="C268" i="26"/>
  <c r="G268" i="26" s="1"/>
  <c r="G266" i="31" l="1"/>
  <c r="F266" i="34"/>
  <c r="G266" i="34"/>
  <c r="G266" i="35"/>
  <c r="D267" i="34"/>
  <c r="C267" i="34"/>
  <c r="B268" i="34"/>
  <c r="E267" i="34"/>
  <c r="F267" i="34" s="1"/>
  <c r="A267" i="34"/>
  <c r="B268" i="35"/>
  <c r="E267" i="35"/>
  <c r="D267" i="35"/>
  <c r="F267" i="35" s="1"/>
  <c r="C267" i="35"/>
  <c r="A267" i="35"/>
  <c r="G264" i="32"/>
  <c r="F264" i="32"/>
  <c r="D264" i="32"/>
  <c r="B265" i="32"/>
  <c r="E264" i="32"/>
  <c r="A264" i="32"/>
  <c r="C264" i="32"/>
  <c r="B267" i="33"/>
  <c r="G266" i="33"/>
  <c r="F266" i="33"/>
  <c r="E266" i="33"/>
  <c r="D266" i="33"/>
  <c r="C266" i="33"/>
  <c r="A266" i="33"/>
  <c r="E267" i="31"/>
  <c r="A267" i="31"/>
  <c r="C267" i="31"/>
  <c r="D267" i="31"/>
  <c r="F267" i="31" s="1"/>
  <c r="B268" i="31"/>
  <c r="G266" i="30"/>
  <c r="C267" i="30" s="1"/>
  <c r="E267" i="30"/>
  <c r="D267" i="30"/>
  <c r="A267" i="30"/>
  <c r="B268" i="30"/>
  <c r="F266" i="27"/>
  <c r="G266" i="29"/>
  <c r="F266" i="29"/>
  <c r="B267" i="28"/>
  <c r="E266" i="28"/>
  <c r="D266" i="28"/>
  <c r="F266" i="28" s="1"/>
  <c r="C266" i="28"/>
  <c r="G266" i="28" s="1"/>
  <c r="A266" i="28"/>
  <c r="B268" i="29"/>
  <c r="C267" i="29"/>
  <c r="A267" i="29"/>
  <c r="G266" i="27"/>
  <c r="C267" i="27" s="1"/>
  <c r="F268" i="26"/>
  <c r="E267" i="27"/>
  <c r="B268" i="27"/>
  <c r="D267" i="27"/>
  <c r="A267" i="27"/>
  <c r="E269" i="26"/>
  <c r="D269" i="26"/>
  <c r="F269" i="26" s="1"/>
  <c r="C269" i="26"/>
  <c r="A269" i="26"/>
  <c r="B270" i="26"/>
  <c r="G269" i="26"/>
  <c r="G267" i="31" l="1"/>
  <c r="F267" i="30"/>
  <c r="G267" i="35"/>
  <c r="G267" i="34"/>
  <c r="A268" i="35"/>
  <c r="B269" i="35"/>
  <c r="D268" i="35"/>
  <c r="E268" i="35"/>
  <c r="F268" i="35" s="1"/>
  <c r="C268" i="35"/>
  <c r="G268" i="35"/>
  <c r="B269" i="34"/>
  <c r="D268" i="34"/>
  <c r="F268" i="34" s="1"/>
  <c r="C268" i="34"/>
  <c r="G268" i="34" s="1"/>
  <c r="A268" i="34"/>
  <c r="E268" i="34"/>
  <c r="B266" i="32"/>
  <c r="G265" i="32"/>
  <c r="E265" i="32"/>
  <c r="C265" i="32"/>
  <c r="F265" i="32"/>
  <c r="D265" i="32"/>
  <c r="A265" i="32"/>
  <c r="D267" i="33"/>
  <c r="B268" i="33"/>
  <c r="G267" i="33"/>
  <c r="E267" i="33"/>
  <c r="C267" i="33"/>
  <c r="A267" i="33"/>
  <c r="F267" i="33"/>
  <c r="C268" i="31"/>
  <c r="E268" i="31"/>
  <c r="B269" i="31"/>
  <c r="D268" i="31"/>
  <c r="F268" i="31" s="1"/>
  <c r="A268" i="31"/>
  <c r="G267" i="30"/>
  <c r="C268" i="30" s="1"/>
  <c r="A268" i="30"/>
  <c r="B269" i="30"/>
  <c r="D268" i="30"/>
  <c r="E268" i="30"/>
  <c r="G267" i="29"/>
  <c r="F267" i="29"/>
  <c r="F267" i="27"/>
  <c r="A268" i="29"/>
  <c r="C268" i="29"/>
  <c r="B269" i="29"/>
  <c r="C267" i="28"/>
  <c r="B268" i="28"/>
  <c r="D267" i="28"/>
  <c r="E267" i="28"/>
  <c r="G267" i="28" s="1"/>
  <c r="A267" i="28"/>
  <c r="G267" i="27"/>
  <c r="B269" i="27"/>
  <c r="D268" i="27"/>
  <c r="C268" i="27"/>
  <c r="A268" i="27"/>
  <c r="E268" i="27"/>
  <c r="G268" i="27" s="1"/>
  <c r="B271" i="26"/>
  <c r="E270" i="26"/>
  <c r="D270" i="26"/>
  <c r="F270" i="26" s="1"/>
  <c r="C270" i="26"/>
  <c r="A270" i="26"/>
  <c r="A269" i="34" l="1"/>
  <c r="B270" i="34"/>
  <c r="E269" i="34"/>
  <c r="D269" i="34"/>
  <c r="F269" i="34" s="1"/>
  <c r="C269" i="34"/>
  <c r="D269" i="35"/>
  <c r="C269" i="35"/>
  <c r="B270" i="35"/>
  <c r="E269" i="35"/>
  <c r="A269" i="35"/>
  <c r="B269" i="33"/>
  <c r="G268" i="33"/>
  <c r="E268" i="33"/>
  <c r="D268" i="33"/>
  <c r="C268" i="33"/>
  <c r="A268" i="33"/>
  <c r="F268" i="33"/>
  <c r="E266" i="32"/>
  <c r="D266" i="32"/>
  <c r="F266" i="32"/>
  <c r="C266" i="32"/>
  <c r="A266" i="32"/>
  <c r="G266" i="32"/>
  <c r="B267" i="32"/>
  <c r="G268" i="31"/>
  <c r="C269" i="31"/>
  <c r="D269" i="31"/>
  <c r="B270" i="31"/>
  <c r="E269" i="31"/>
  <c r="A269" i="31"/>
  <c r="G268" i="30"/>
  <c r="C269" i="30" s="1"/>
  <c r="F268" i="30"/>
  <c r="E269" i="30"/>
  <c r="D269" i="30"/>
  <c r="F269" i="30" s="1"/>
  <c r="A269" i="30"/>
  <c r="B270" i="30"/>
  <c r="G268" i="29"/>
  <c r="F268" i="29"/>
  <c r="F267" i="28"/>
  <c r="B270" i="29"/>
  <c r="C269" i="29"/>
  <c r="A269" i="29"/>
  <c r="E268" i="28"/>
  <c r="D268" i="28"/>
  <c r="F268" i="28" s="1"/>
  <c r="C268" i="28"/>
  <c r="A268" i="28"/>
  <c r="B269" i="28"/>
  <c r="G270" i="26"/>
  <c r="D271" i="26"/>
  <c r="C271" i="26"/>
  <c r="A271" i="26"/>
  <c r="B272" i="26"/>
  <c r="E271" i="26"/>
  <c r="G271" i="26" s="1"/>
  <c r="F268" i="27"/>
  <c r="A269" i="27"/>
  <c r="E269" i="27"/>
  <c r="B270" i="27"/>
  <c r="D269" i="27"/>
  <c r="F269" i="27" s="1"/>
  <c r="C269" i="27"/>
  <c r="G269" i="34" l="1"/>
  <c r="F269" i="35"/>
  <c r="G269" i="35"/>
  <c r="B271" i="35"/>
  <c r="C270" i="35"/>
  <c r="A270" i="35"/>
  <c r="E270" i="35"/>
  <c r="D270" i="35"/>
  <c r="D270" i="34"/>
  <c r="C270" i="34"/>
  <c r="A270" i="34"/>
  <c r="B271" i="34"/>
  <c r="E270" i="34"/>
  <c r="B268" i="32"/>
  <c r="G267" i="32"/>
  <c r="E267" i="32"/>
  <c r="C267" i="32"/>
  <c r="A267" i="32"/>
  <c r="D267" i="32"/>
  <c r="F267" i="32"/>
  <c r="B270" i="33"/>
  <c r="G269" i="33"/>
  <c r="F269" i="33"/>
  <c r="E269" i="33"/>
  <c r="D269" i="33"/>
  <c r="C269" i="33"/>
  <c r="A269" i="33"/>
  <c r="F269" i="31"/>
  <c r="G269" i="31"/>
  <c r="E270" i="31"/>
  <c r="B271" i="31"/>
  <c r="C270" i="31"/>
  <c r="G270" i="31" s="1"/>
  <c r="A270" i="31"/>
  <c r="D270" i="31"/>
  <c r="F270" i="31" s="1"/>
  <c r="G269" i="30"/>
  <c r="C270" i="30" s="1"/>
  <c r="A270" i="30"/>
  <c r="B271" i="30"/>
  <c r="E270" i="30"/>
  <c r="D270" i="30"/>
  <c r="G268" i="28"/>
  <c r="C269" i="28" s="1"/>
  <c r="G269" i="28" s="1"/>
  <c r="G269" i="29"/>
  <c r="F269" i="29"/>
  <c r="B271" i="29"/>
  <c r="C270" i="29"/>
  <c r="A270" i="29"/>
  <c r="A269" i="28"/>
  <c r="B270" i="28"/>
  <c r="D269" i="28"/>
  <c r="E269" i="28"/>
  <c r="G269" i="27"/>
  <c r="C270" i="27"/>
  <c r="A270" i="27"/>
  <c r="B271" i="27"/>
  <c r="E270" i="27"/>
  <c r="D270" i="27"/>
  <c r="F270" i="27" s="1"/>
  <c r="B273" i="26"/>
  <c r="E272" i="26"/>
  <c r="D272" i="26"/>
  <c r="F272" i="26" s="1"/>
  <c r="C272" i="26"/>
  <c r="A272" i="26"/>
  <c r="F271" i="26"/>
  <c r="G270" i="30" l="1"/>
  <c r="F269" i="28"/>
  <c r="F270" i="35"/>
  <c r="G270" i="35"/>
  <c r="C271" i="35" s="1"/>
  <c r="G270" i="34"/>
  <c r="F270" i="34"/>
  <c r="B272" i="34"/>
  <c r="E271" i="34"/>
  <c r="C271" i="34"/>
  <c r="A271" i="34"/>
  <c r="D271" i="34"/>
  <c r="F271" i="34" s="1"/>
  <c r="E271" i="35"/>
  <c r="D271" i="35"/>
  <c r="F271" i="35" s="1"/>
  <c r="A271" i="35"/>
  <c r="B272" i="35"/>
  <c r="G270" i="33"/>
  <c r="E270" i="33"/>
  <c r="C270" i="33"/>
  <c r="A270" i="33"/>
  <c r="F270" i="33"/>
  <c r="B271" i="33"/>
  <c r="D270" i="33"/>
  <c r="C268" i="32"/>
  <c r="F268" i="32"/>
  <c r="B269" i="32"/>
  <c r="G268" i="32"/>
  <c r="E268" i="32"/>
  <c r="D268" i="32"/>
  <c r="A268" i="32"/>
  <c r="C271" i="31"/>
  <c r="B272" i="31"/>
  <c r="D271" i="31"/>
  <c r="A271" i="31"/>
  <c r="E271" i="31"/>
  <c r="F270" i="30"/>
  <c r="E271" i="30"/>
  <c r="D271" i="30"/>
  <c r="B272" i="30"/>
  <c r="C271" i="30"/>
  <c r="A271" i="30"/>
  <c r="G270" i="29"/>
  <c r="F270" i="29"/>
  <c r="B272" i="29"/>
  <c r="A271" i="29"/>
  <c r="C271" i="29"/>
  <c r="E270" i="28"/>
  <c r="G270" i="28" s="1"/>
  <c r="C270" i="28"/>
  <c r="A270" i="28"/>
  <c r="B271" i="28"/>
  <c r="D270" i="28"/>
  <c r="G270" i="27"/>
  <c r="C271" i="27" s="1"/>
  <c r="G272" i="26"/>
  <c r="C273" i="26" s="1"/>
  <c r="A273" i="26"/>
  <c r="B274" i="26"/>
  <c r="E273" i="26"/>
  <c r="D273" i="26"/>
  <c r="E271" i="27"/>
  <c r="B272" i="27"/>
  <c r="D271" i="27"/>
  <c r="F271" i="27" s="1"/>
  <c r="A271" i="27"/>
  <c r="G271" i="30" l="1"/>
  <c r="F271" i="30"/>
  <c r="F270" i="28"/>
  <c r="G271" i="27"/>
  <c r="G271" i="34"/>
  <c r="G271" i="35"/>
  <c r="B273" i="35"/>
  <c r="E272" i="35"/>
  <c r="D272" i="35"/>
  <c r="A272" i="35"/>
  <c r="C272" i="35"/>
  <c r="E272" i="34"/>
  <c r="D272" i="34"/>
  <c r="F272" i="34" s="1"/>
  <c r="C272" i="34"/>
  <c r="A272" i="34"/>
  <c r="B273" i="34"/>
  <c r="G269" i="32"/>
  <c r="E269" i="32"/>
  <c r="C269" i="32"/>
  <c r="A269" i="32"/>
  <c r="B270" i="32"/>
  <c r="F269" i="32"/>
  <c r="D269" i="32"/>
  <c r="G271" i="33"/>
  <c r="F271" i="33"/>
  <c r="E271" i="33"/>
  <c r="D271" i="33"/>
  <c r="C271" i="33"/>
  <c r="B272" i="33"/>
  <c r="A271" i="33"/>
  <c r="F271" i="31"/>
  <c r="A272" i="31"/>
  <c r="B273" i="31"/>
  <c r="D272" i="31"/>
  <c r="E272" i="31"/>
  <c r="G271" i="31"/>
  <c r="C272" i="31" s="1"/>
  <c r="D272" i="30"/>
  <c r="C272" i="30"/>
  <c r="A272" i="30"/>
  <c r="B273" i="30"/>
  <c r="E272" i="30"/>
  <c r="G272" i="30" s="1"/>
  <c r="F271" i="29"/>
  <c r="G271" i="29"/>
  <c r="C272" i="29" s="1"/>
  <c r="E271" i="28"/>
  <c r="D271" i="28"/>
  <c r="F271" i="28" s="1"/>
  <c r="B272" i="28"/>
  <c r="C271" i="28"/>
  <c r="G271" i="28" s="1"/>
  <c r="A271" i="28"/>
  <c r="B273" i="29"/>
  <c r="A272" i="29"/>
  <c r="F272" i="29"/>
  <c r="G273" i="26"/>
  <c r="E274" i="26"/>
  <c r="D274" i="26"/>
  <c r="F274" i="26" s="1"/>
  <c r="C274" i="26"/>
  <c r="G274" i="26" s="1"/>
  <c r="A274" i="26"/>
  <c r="B275" i="26"/>
  <c r="F273" i="26"/>
  <c r="E272" i="27"/>
  <c r="C272" i="27"/>
  <c r="A272" i="27"/>
  <c r="B273" i="27"/>
  <c r="D272" i="27"/>
  <c r="F272" i="31" l="1"/>
  <c r="G272" i="31"/>
  <c r="F272" i="27"/>
  <c r="G272" i="35"/>
  <c r="F272" i="35"/>
  <c r="G272" i="34"/>
  <c r="C273" i="34" s="1"/>
  <c r="B274" i="34"/>
  <c r="E273" i="34"/>
  <c r="A273" i="34"/>
  <c r="D273" i="34"/>
  <c r="F273" i="34" s="1"/>
  <c r="C273" i="35"/>
  <c r="E273" i="35"/>
  <c r="A273" i="35"/>
  <c r="B274" i="35"/>
  <c r="D273" i="35"/>
  <c r="A270" i="32"/>
  <c r="F270" i="32"/>
  <c r="D270" i="32"/>
  <c r="G270" i="32"/>
  <c r="C270" i="32"/>
  <c r="E270" i="32"/>
  <c r="B271" i="32"/>
  <c r="E272" i="33"/>
  <c r="C272" i="33"/>
  <c r="A272" i="33"/>
  <c r="B273" i="33"/>
  <c r="F272" i="33"/>
  <c r="D272" i="33"/>
  <c r="G272" i="33"/>
  <c r="B274" i="31"/>
  <c r="C273" i="31"/>
  <c r="E273" i="31"/>
  <c r="A273" i="31"/>
  <c r="D273" i="31"/>
  <c r="F273" i="31" s="1"/>
  <c r="F272" i="30"/>
  <c r="B274" i="30"/>
  <c r="D273" i="30"/>
  <c r="C273" i="30"/>
  <c r="A273" i="30"/>
  <c r="E273" i="30"/>
  <c r="G272" i="29"/>
  <c r="D272" i="28"/>
  <c r="C272" i="28"/>
  <c r="A272" i="28"/>
  <c r="B273" i="28"/>
  <c r="E272" i="28"/>
  <c r="G272" i="28" s="1"/>
  <c r="C273" i="29"/>
  <c r="B274" i="29"/>
  <c r="F273" i="29"/>
  <c r="A273" i="29"/>
  <c r="G272" i="27"/>
  <c r="C273" i="27" s="1"/>
  <c r="B276" i="26"/>
  <c r="E275" i="26"/>
  <c r="D275" i="26"/>
  <c r="F275" i="26" s="1"/>
  <c r="C275" i="26"/>
  <c r="G275" i="26" s="1"/>
  <c r="A275" i="26"/>
  <c r="E273" i="27"/>
  <c r="B274" i="27"/>
  <c r="D273" i="27"/>
  <c r="A273" i="27"/>
  <c r="G273" i="30" l="1"/>
  <c r="G273" i="35"/>
  <c r="F273" i="35"/>
  <c r="G273" i="34"/>
  <c r="E274" i="35"/>
  <c r="D274" i="35"/>
  <c r="C274" i="35"/>
  <c r="G274" i="35" s="1"/>
  <c r="B275" i="35"/>
  <c r="F274" i="35"/>
  <c r="A274" i="35"/>
  <c r="C274" i="34"/>
  <c r="E274" i="34"/>
  <c r="D274" i="34"/>
  <c r="F274" i="34" s="1"/>
  <c r="A274" i="34"/>
  <c r="B275" i="34"/>
  <c r="F273" i="33"/>
  <c r="E273" i="33"/>
  <c r="D273" i="33"/>
  <c r="C273" i="33"/>
  <c r="A273" i="33"/>
  <c r="G273" i="33"/>
  <c r="B274" i="33"/>
  <c r="F271" i="32"/>
  <c r="E271" i="32"/>
  <c r="C271" i="32"/>
  <c r="A271" i="32"/>
  <c r="B272" i="32"/>
  <c r="G271" i="32"/>
  <c r="D271" i="32"/>
  <c r="G273" i="31"/>
  <c r="E274" i="31"/>
  <c r="C274" i="31"/>
  <c r="B275" i="31"/>
  <c r="D274" i="31"/>
  <c r="F274" i="31" s="1"/>
  <c r="A274" i="31"/>
  <c r="F273" i="30"/>
  <c r="A274" i="30"/>
  <c r="B275" i="30"/>
  <c r="C274" i="30"/>
  <c r="E274" i="30"/>
  <c r="F274" i="30" s="1"/>
  <c r="D274" i="30"/>
  <c r="F273" i="27"/>
  <c r="G273" i="29"/>
  <c r="B275" i="29"/>
  <c r="F274" i="29"/>
  <c r="C274" i="29"/>
  <c r="A274" i="29"/>
  <c r="F272" i="28"/>
  <c r="B274" i="28"/>
  <c r="E273" i="28"/>
  <c r="D273" i="28"/>
  <c r="C273" i="28"/>
  <c r="A273" i="28"/>
  <c r="G273" i="27"/>
  <c r="C274" i="27" s="1"/>
  <c r="B275" i="27"/>
  <c r="D274" i="27"/>
  <c r="A274" i="27"/>
  <c r="E274" i="27"/>
  <c r="E276" i="26"/>
  <c r="D276" i="26"/>
  <c r="C276" i="26"/>
  <c r="A276" i="26"/>
  <c r="B277" i="26"/>
  <c r="F276" i="26"/>
  <c r="G276" i="26"/>
  <c r="G273" i="28" l="1"/>
  <c r="G274" i="31"/>
  <c r="G274" i="34"/>
  <c r="A275" i="35"/>
  <c r="B276" i="35"/>
  <c r="C275" i="35"/>
  <c r="D275" i="35"/>
  <c r="E275" i="35"/>
  <c r="G275" i="35" s="1"/>
  <c r="E275" i="34"/>
  <c r="A275" i="34"/>
  <c r="B276" i="34"/>
  <c r="D275" i="34"/>
  <c r="F275" i="34" s="1"/>
  <c r="C275" i="34"/>
  <c r="F272" i="32"/>
  <c r="D272" i="32"/>
  <c r="B273" i="32"/>
  <c r="G272" i="32"/>
  <c r="E272" i="32"/>
  <c r="C272" i="32"/>
  <c r="A272" i="32"/>
  <c r="C274" i="33"/>
  <c r="A274" i="33"/>
  <c r="B275" i="33"/>
  <c r="G274" i="33"/>
  <c r="F274" i="33"/>
  <c r="E274" i="33"/>
  <c r="D274" i="33"/>
  <c r="E275" i="31"/>
  <c r="D275" i="31"/>
  <c r="F275" i="31" s="1"/>
  <c r="C275" i="31"/>
  <c r="G275" i="31" s="1"/>
  <c r="A275" i="31"/>
  <c r="B276" i="31"/>
  <c r="G274" i="30"/>
  <c r="C275" i="30" s="1"/>
  <c r="D275" i="30"/>
  <c r="A275" i="30"/>
  <c r="B276" i="30"/>
  <c r="E275" i="30"/>
  <c r="G274" i="29"/>
  <c r="F273" i="28"/>
  <c r="G274" i="27"/>
  <c r="A274" i="28"/>
  <c r="B275" i="28"/>
  <c r="C274" i="28"/>
  <c r="E274" i="28"/>
  <c r="D274" i="28"/>
  <c r="F274" i="28" s="1"/>
  <c r="C275" i="29"/>
  <c r="A275" i="29"/>
  <c r="B276" i="29"/>
  <c r="F274" i="27"/>
  <c r="B278" i="26"/>
  <c r="E277" i="26"/>
  <c r="G277" i="26" s="1"/>
  <c r="D277" i="26"/>
  <c r="C277" i="26"/>
  <c r="A277" i="26"/>
  <c r="A275" i="27"/>
  <c r="E275" i="27"/>
  <c r="B276" i="27"/>
  <c r="D275" i="27"/>
  <c r="F275" i="27" s="1"/>
  <c r="C275" i="27"/>
  <c r="G275" i="27"/>
  <c r="F275" i="35" l="1"/>
  <c r="G275" i="34"/>
  <c r="E276" i="35"/>
  <c r="C276" i="35"/>
  <c r="A276" i="35"/>
  <c r="D276" i="35"/>
  <c r="F276" i="35" s="1"/>
  <c r="B277" i="35"/>
  <c r="G276" i="35"/>
  <c r="A276" i="34"/>
  <c r="E276" i="34"/>
  <c r="D276" i="34"/>
  <c r="C276" i="34"/>
  <c r="B277" i="34"/>
  <c r="F275" i="33"/>
  <c r="D275" i="33"/>
  <c r="C275" i="33"/>
  <c r="A275" i="33"/>
  <c r="B276" i="33"/>
  <c r="G275" i="33"/>
  <c r="E275" i="33"/>
  <c r="D273" i="32"/>
  <c r="C273" i="32"/>
  <c r="A273" i="32"/>
  <c r="B274" i="32"/>
  <c r="G273" i="32"/>
  <c r="E273" i="32"/>
  <c r="F273" i="32"/>
  <c r="E276" i="31"/>
  <c r="B277" i="31"/>
  <c r="D276" i="31"/>
  <c r="C276" i="31"/>
  <c r="G276" i="31" s="1"/>
  <c r="C277" i="31" s="1"/>
  <c r="A276" i="31"/>
  <c r="G275" i="30"/>
  <c r="C276" i="30" s="1"/>
  <c r="F275" i="30"/>
  <c r="B277" i="30"/>
  <c r="E276" i="30"/>
  <c r="A276" i="30"/>
  <c r="D276" i="30"/>
  <c r="G275" i="29"/>
  <c r="G274" i="28"/>
  <c r="F275" i="29"/>
  <c r="A276" i="29"/>
  <c r="B277" i="29"/>
  <c r="C276" i="29"/>
  <c r="D275" i="28"/>
  <c r="C275" i="28"/>
  <c r="A275" i="28"/>
  <c r="B276" i="28"/>
  <c r="E275" i="28"/>
  <c r="F277" i="26"/>
  <c r="C276" i="27"/>
  <c r="A276" i="27"/>
  <c r="E276" i="27"/>
  <c r="D276" i="27"/>
  <c r="F276" i="27" s="1"/>
  <c r="B277" i="27"/>
  <c r="C278" i="26"/>
  <c r="A278" i="26"/>
  <c r="B279" i="26"/>
  <c r="D278" i="26"/>
  <c r="E278" i="26"/>
  <c r="G278" i="26" s="1"/>
  <c r="G276" i="30" l="1"/>
  <c r="F276" i="34"/>
  <c r="G276" i="34"/>
  <c r="A277" i="35"/>
  <c r="B278" i="35"/>
  <c r="E277" i="35"/>
  <c r="C277" i="35"/>
  <c r="D277" i="35"/>
  <c r="F277" i="35" s="1"/>
  <c r="E277" i="34"/>
  <c r="C277" i="34"/>
  <c r="B278" i="34"/>
  <c r="D277" i="34"/>
  <c r="A277" i="34"/>
  <c r="A276" i="33"/>
  <c r="B277" i="33"/>
  <c r="G276" i="33"/>
  <c r="F276" i="33"/>
  <c r="E276" i="33"/>
  <c r="D276" i="33"/>
  <c r="C276" i="33"/>
  <c r="B275" i="32"/>
  <c r="F274" i="32"/>
  <c r="D274" i="32"/>
  <c r="G274" i="32"/>
  <c r="C274" i="32"/>
  <c r="A274" i="32"/>
  <c r="E274" i="32"/>
  <c r="B278" i="31"/>
  <c r="E277" i="31"/>
  <c r="G277" i="31" s="1"/>
  <c r="A277" i="31"/>
  <c r="D277" i="31"/>
  <c r="F277" i="31" s="1"/>
  <c r="F276" i="31"/>
  <c r="F276" i="30"/>
  <c r="E277" i="30"/>
  <c r="G277" i="30" s="1"/>
  <c r="D277" i="30"/>
  <c r="F277" i="30" s="1"/>
  <c r="A277" i="30"/>
  <c r="C277" i="30"/>
  <c r="B278" i="30"/>
  <c r="G276" i="29"/>
  <c r="C277" i="29" s="1"/>
  <c r="F276" i="29"/>
  <c r="G275" i="28"/>
  <c r="C276" i="28" s="1"/>
  <c r="G276" i="28" s="1"/>
  <c r="F275" i="28"/>
  <c r="B278" i="29"/>
  <c r="F277" i="29"/>
  <c r="A277" i="29"/>
  <c r="B277" i="28"/>
  <c r="E276" i="28"/>
  <c r="A276" i="28"/>
  <c r="D276" i="28"/>
  <c r="G276" i="27"/>
  <c r="C277" i="27" s="1"/>
  <c r="F278" i="26"/>
  <c r="E277" i="27"/>
  <c r="B278" i="27"/>
  <c r="D277" i="27"/>
  <c r="F277" i="27" s="1"/>
  <c r="A277" i="27"/>
  <c r="E279" i="26"/>
  <c r="D279" i="26"/>
  <c r="F279" i="26" s="1"/>
  <c r="C279" i="26"/>
  <c r="G279" i="26" s="1"/>
  <c r="A279" i="26"/>
  <c r="B280" i="26"/>
  <c r="F276" i="28" l="1"/>
  <c r="G277" i="35"/>
  <c r="F277" i="34"/>
  <c r="G277" i="34"/>
  <c r="D278" i="35"/>
  <c r="C278" i="35"/>
  <c r="A278" i="35"/>
  <c r="E278" i="35"/>
  <c r="F278" i="35" s="1"/>
  <c r="B279" i="35"/>
  <c r="E278" i="34"/>
  <c r="D278" i="34"/>
  <c r="F278" i="34" s="1"/>
  <c r="A278" i="34"/>
  <c r="C278" i="34"/>
  <c r="B279" i="34"/>
  <c r="F277" i="33"/>
  <c r="D277" i="33"/>
  <c r="A277" i="33"/>
  <c r="B278" i="33"/>
  <c r="G277" i="33"/>
  <c r="E277" i="33"/>
  <c r="C277" i="33"/>
  <c r="A275" i="32"/>
  <c r="B276" i="32"/>
  <c r="G275" i="32"/>
  <c r="E275" i="32"/>
  <c r="F275" i="32"/>
  <c r="D275" i="32"/>
  <c r="C275" i="32"/>
  <c r="C278" i="31"/>
  <c r="E278" i="31"/>
  <c r="A278" i="31"/>
  <c r="B279" i="31"/>
  <c r="D278" i="31"/>
  <c r="F278" i="31" s="1"/>
  <c r="B279" i="30"/>
  <c r="E278" i="30"/>
  <c r="D278" i="30"/>
  <c r="C278" i="30"/>
  <c r="A278" i="30"/>
  <c r="G277" i="27"/>
  <c r="G277" i="29"/>
  <c r="E277" i="28"/>
  <c r="D277" i="28"/>
  <c r="F277" i="28" s="1"/>
  <c r="A277" i="28"/>
  <c r="B278" i="28"/>
  <c r="C277" i="28"/>
  <c r="F278" i="29"/>
  <c r="B279" i="29"/>
  <c r="C278" i="29"/>
  <c r="A278" i="29"/>
  <c r="A280" i="26"/>
  <c r="B281" i="26"/>
  <c r="E280" i="26"/>
  <c r="D280" i="26"/>
  <c r="C280" i="26"/>
  <c r="E278" i="27"/>
  <c r="C278" i="27"/>
  <c r="D278" i="27"/>
  <c r="F278" i="27" s="1"/>
  <c r="A278" i="27"/>
  <c r="B279" i="27"/>
  <c r="F278" i="30" l="1"/>
  <c r="G278" i="30"/>
  <c r="G278" i="34"/>
  <c r="G278" i="35"/>
  <c r="D279" i="34"/>
  <c r="C279" i="34"/>
  <c r="A279" i="34"/>
  <c r="B280" i="34"/>
  <c r="E279" i="34"/>
  <c r="G279" i="34" s="1"/>
  <c r="B280" i="35"/>
  <c r="E279" i="35"/>
  <c r="D279" i="35"/>
  <c r="C279" i="35"/>
  <c r="A279" i="35"/>
  <c r="G276" i="32"/>
  <c r="F276" i="32"/>
  <c r="D276" i="32"/>
  <c r="E276" i="32"/>
  <c r="C276" i="32"/>
  <c r="A276" i="32"/>
  <c r="B277" i="32"/>
  <c r="B279" i="33"/>
  <c r="G278" i="33"/>
  <c r="F278" i="33"/>
  <c r="E278" i="33"/>
  <c r="D278" i="33"/>
  <c r="C278" i="33"/>
  <c r="A278" i="33"/>
  <c r="D279" i="31"/>
  <c r="B280" i="31"/>
  <c r="A279" i="31"/>
  <c r="E279" i="31"/>
  <c r="G278" i="31"/>
  <c r="C279" i="31" s="1"/>
  <c r="G279" i="31" s="1"/>
  <c r="C279" i="30"/>
  <c r="B280" i="30"/>
  <c r="D279" i="30"/>
  <c r="E279" i="30"/>
  <c r="A279" i="30"/>
  <c r="G278" i="29"/>
  <c r="G277" i="28"/>
  <c r="C279" i="29"/>
  <c r="A279" i="29"/>
  <c r="B280" i="29"/>
  <c r="F279" i="29"/>
  <c r="B279" i="28"/>
  <c r="E278" i="28"/>
  <c r="G278" i="28" s="1"/>
  <c r="D278" i="28"/>
  <c r="C278" i="28"/>
  <c r="A278" i="28"/>
  <c r="G278" i="27"/>
  <c r="C279" i="27" s="1"/>
  <c r="G280" i="26"/>
  <c r="F280" i="26"/>
  <c r="E279" i="27"/>
  <c r="B280" i="27"/>
  <c r="D279" i="27"/>
  <c r="A279" i="27"/>
  <c r="E281" i="26"/>
  <c r="D281" i="26"/>
  <c r="F281" i="26" s="1"/>
  <c r="C281" i="26"/>
  <c r="A281" i="26"/>
  <c r="B282" i="26"/>
  <c r="G281" i="26"/>
  <c r="G279" i="30" l="1"/>
  <c r="F279" i="35"/>
  <c r="G279" i="35"/>
  <c r="F279" i="34"/>
  <c r="A280" i="35"/>
  <c r="B281" i="35"/>
  <c r="D280" i="35"/>
  <c r="E280" i="35"/>
  <c r="F280" i="35" s="1"/>
  <c r="C280" i="35"/>
  <c r="B281" i="34"/>
  <c r="E280" i="34"/>
  <c r="D280" i="34"/>
  <c r="C280" i="34"/>
  <c r="A280" i="34"/>
  <c r="B278" i="32"/>
  <c r="G277" i="32"/>
  <c r="E277" i="32"/>
  <c r="C277" i="32"/>
  <c r="A277" i="32"/>
  <c r="F277" i="32"/>
  <c r="D277" i="32"/>
  <c r="D279" i="33"/>
  <c r="B280" i="33"/>
  <c r="G279" i="33"/>
  <c r="F279" i="33"/>
  <c r="E279" i="33"/>
  <c r="A279" i="33"/>
  <c r="C279" i="33"/>
  <c r="A280" i="31"/>
  <c r="D280" i="31"/>
  <c r="C280" i="31"/>
  <c r="E280" i="31"/>
  <c r="B281" i="31"/>
  <c r="F279" i="31"/>
  <c r="F279" i="30"/>
  <c r="E280" i="30"/>
  <c r="D280" i="30"/>
  <c r="C280" i="30"/>
  <c r="A280" i="30"/>
  <c r="B281" i="30"/>
  <c r="F278" i="28"/>
  <c r="G279" i="29"/>
  <c r="C280" i="29" s="1"/>
  <c r="C279" i="28"/>
  <c r="B280" i="28"/>
  <c r="D279" i="28"/>
  <c r="E279" i="28"/>
  <c r="G279" i="28" s="1"/>
  <c r="A279" i="28"/>
  <c r="B281" i="29"/>
  <c r="A280" i="29"/>
  <c r="G279" i="27"/>
  <c r="F279" i="27"/>
  <c r="B281" i="27"/>
  <c r="D280" i="27"/>
  <c r="C280" i="27"/>
  <c r="A280" i="27"/>
  <c r="E280" i="27"/>
  <c r="B283" i="26"/>
  <c r="E282" i="26"/>
  <c r="D282" i="26"/>
  <c r="F282" i="26" s="1"/>
  <c r="C282" i="26"/>
  <c r="A282" i="26"/>
  <c r="G280" i="35" l="1"/>
  <c r="F280" i="34"/>
  <c r="G280" i="34"/>
  <c r="D281" i="35"/>
  <c r="C281" i="35"/>
  <c r="B282" i="35"/>
  <c r="E281" i="35"/>
  <c r="A281" i="35"/>
  <c r="A281" i="34"/>
  <c r="D281" i="34"/>
  <c r="C281" i="34"/>
  <c r="B282" i="34"/>
  <c r="E281" i="34"/>
  <c r="B281" i="33"/>
  <c r="G280" i="33"/>
  <c r="E280" i="33"/>
  <c r="D280" i="33"/>
  <c r="C280" i="33"/>
  <c r="A280" i="33"/>
  <c r="F280" i="33"/>
  <c r="E278" i="32"/>
  <c r="D278" i="32"/>
  <c r="B279" i="32"/>
  <c r="G278" i="32"/>
  <c r="F278" i="32"/>
  <c r="C278" i="32"/>
  <c r="A278" i="32"/>
  <c r="G280" i="31"/>
  <c r="F280" i="31"/>
  <c r="C281" i="31"/>
  <c r="D281" i="31"/>
  <c r="B282" i="31"/>
  <c r="A281" i="31"/>
  <c r="E281" i="31"/>
  <c r="F280" i="30"/>
  <c r="G280" i="30"/>
  <c r="C281" i="30" s="1"/>
  <c r="A281" i="30"/>
  <c r="B282" i="30"/>
  <c r="E281" i="30"/>
  <c r="D281" i="30"/>
  <c r="F281" i="30" s="1"/>
  <c r="G280" i="29"/>
  <c r="C281" i="29" s="1"/>
  <c r="F280" i="29"/>
  <c r="G280" i="27"/>
  <c r="C281" i="27" s="1"/>
  <c r="G281" i="27" s="1"/>
  <c r="F279" i="28"/>
  <c r="E280" i="28"/>
  <c r="D280" i="28"/>
  <c r="F280" i="28" s="1"/>
  <c r="C280" i="28"/>
  <c r="G280" i="28" s="1"/>
  <c r="A280" i="28"/>
  <c r="B281" i="28"/>
  <c r="B282" i="29"/>
  <c r="A281" i="29"/>
  <c r="G282" i="26"/>
  <c r="D283" i="26"/>
  <c r="F283" i="26" s="1"/>
  <c r="C283" i="26"/>
  <c r="G283" i="26" s="1"/>
  <c r="A283" i="26"/>
  <c r="B284" i="26"/>
  <c r="E283" i="26"/>
  <c r="F280" i="27"/>
  <c r="A281" i="27"/>
  <c r="E281" i="27"/>
  <c r="B282" i="27"/>
  <c r="D281" i="27"/>
  <c r="F281" i="27" s="1"/>
  <c r="G281" i="35" l="1"/>
  <c r="F281" i="35"/>
  <c r="G281" i="34"/>
  <c r="F281" i="34"/>
  <c r="D282" i="34"/>
  <c r="B283" i="34"/>
  <c r="C282" i="34"/>
  <c r="A282" i="34"/>
  <c r="E282" i="34"/>
  <c r="B283" i="35"/>
  <c r="F282" i="35"/>
  <c r="C282" i="35"/>
  <c r="G282" i="35" s="1"/>
  <c r="A282" i="35"/>
  <c r="D282" i="35"/>
  <c r="E282" i="35"/>
  <c r="B280" i="32"/>
  <c r="G279" i="32"/>
  <c r="E279" i="32"/>
  <c r="C279" i="32"/>
  <c r="A279" i="32"/>
  <c r="F279" i="32"/>
  <c r="D279" i="32"/>
  <c r="B282" i="33"/>
  <c r="G281" i="33"/>
  <c r="F281" i="33"/>
  <c r="E281" i="33"/>
  <c r="C281" i="33"/>
  <c r="A281" i="33"/>
  <c r="D281" i="33"/>
  <c r="F281" i="31"/>
  <c r="B283" i="31"/>
  <c r="D282" i="31"/>
  <c r="E282" i="31"/>
  <c r="A282" i="31"/>
  <c r="G281" i="31"/>
  <c r="C282" i="31" s="1"/>
  <c r="G281" i="30"/>
  <c r="C282" i="30" s="1"/>
  <c r="E282" i="30"/>
  <c r="A282" i="30"/>
  <c r="D282" i="30"/>
  <c r="B283" i="30"/>
  <c r="F281" i="29"/>
  <c r="G281" i="29"/>
  <c r="C282" i="29" s="1"/>
  <c r="A282" i="29"/>
  <c r="B283" i="29"/>
  <c r="A281" i="28"/>
  <c r="B282" i="28"/>
  <c r="D281" i="28"/>
  <c r="E281" i="28"/>
  <c r="C281" i="28"/>
  <c r="B285" i="26"/>
  <c r="E284" i="26"/>
  <c r="D284" i="26"/>
  <c r="F284" i="26" s="1"/>
  <c r="C284" i="26"/>
  <c r="G284" i="26" s="1"/>
  <c r="A284" i="26"/>
  <c r="C282" i="27"/>
  <c r="A282" i="27"/>
  <c r="E282" i="27"/>
  <c r="D282" i="27"/>
  <c r="B283" i="27"/>
  <c r="G282" i="30" l="1"/>
  <c r="G282" i="31"/>
  <c r="F282" i="31"/>
  <c r="G282" i="34"/>
  <c r="F282" i="34"/>
  <c r="B284" i="34"/>
  <c r="E283" i="34"/>
  <c r="D283" i="34"/>
  <c r="F283" i="34" s="1"/>
  <c r="C283" i="34"/>
  <c r="G283" i="34" s="1"/>
  <c r="A283" i="34"/>
  <c r="E283" i="35"/>
  <c r="D283" i="35"/>
  <c r="F283" i="35" s="1"/>
  <c r="A283" i="35"/>
  <c r="C283" i="35"/>
  <c r="G283" i="35" s="1"/>
  <c r="B284" i="35"/>
  <c r="G282" i="33"/>
  <c r="E282" i="33"/>
  <c r="C282" i="33"/>
  <c r="A282" i="33"/>
  <c r="F282" i="33"/>
  <c r="D282" i="33"/>
  <c r="B283" i="33"/>
  <c r="C280" i="32"/>
  <c r="F280" i="32"/>
  <c r="D280" i="32"/>
  <c r="A280" i="32"/>
  <c r="B281" i="32"/>
  <c r="E280" i="32"/>
  <c r="G280" i="32"/>
  <c r="D283" i="31"/>
  <c r="E283" i="31"/>
  <c r="C283" i="31"/>
  <c r="B284" i="31"/>
  <c r="A283" i="31"/>
  <c r="F282" i="30"/>
  <c r="E283" i="30"/>
  <c r="D283" i="30"/>
  <c r="B284" i="30"/>
  <c r="C283" i="30"/>
  <c r="A283" i="30"/>
  <c r="G281" i="28"/>
  <c r="F282" i="29"/>
  <c r="F281" i="28"/>
  <c r="E282" i="28"/>
  <c r="C282" i="28"/>
  <c r="A282" i="28"/>
  <c r="G282" i="28"/>
  <c r="B283" i="28"/>
  <c r="D282" i="28"/>
  <c r="F282" i="28" s="1"/>
  <c r="G282" i="29"/>
  <c r="C283" i="29" s="1"/>
  <c r="B284" i="29"/>
  <c r="A283" i="29"/>
  <c r="F282" i="27"/>
  <c r="G282" i="27"/>
  <c r="C283" i="27" s="1"/>
  <c r="G283" i="27" s="1"/>
  <c r="E283" i="27"/>
  <c r="B284" i="27"/>
  <c r="D283" i="27"/>
  <c r="A283" i="27"/>
  <c r="A285" i="26"/>
  <c r="B286" i="26"/>
  <c r="E285" i="26"/>
  <c r="C285" i="26"/>
  <c r="D285" i="26"/>
  <c r="F285" i="26" s="1"/>
  <c r="B285" i="35" l="1"/>
  <c r="E284" i="35"/>
  <c r="A284" i="35"/>
  <c r="D284" i="35"/>
  <c r="C284" i="35"/>
  <c r="G284" i="35" s="1"/>
  <c r="E284" i="34"/>
  <c r="D284" i="34"/>
  <c r="B285" i="34"/>
  <c r="C284" i="34"/>
  <c r="A284" i="34"/>
  <c r="G281" i="32"/>
  <c r="E281" i="32"/>
  <c r="C281" i="32"/>
  <c r="A281" i="32"/>
  <c r="B282" i="32"/>
  <c r="F281" i="32"/>
  <c r="D281" i="32"/>
  <c r="G283" i="33"/>
  <c r="F283" i="33"/>
  <c r="E283" i="33"/>
  <c r="D283" i="33"/>
  <c r="C283" i="33"/>
  <c r="B284" i="33"/>
  <c r="A283" i="33"/>
  <c r="A284" i="31"/>
  <c r="B285" i="31"/>
  <c r="D284" i="31"/>
  <c r="E284" i="31"/>
  <c r="G283" i="31"/>
  <c r="C284" i="31" s="1"/>
  <c r="G284" i="31" s="1"/>
  <c r="F283" i="31"/>
  <c r="G283" i="30"/>
  <c r="F283" i="30"/>
  <c r="D284" i="30"/>
  <c r="C284" i="30"/>
  <c r="A284" i="30"/>
  <c r="B285" i="30"/>
  <c r="E284" i="30"/>
  <c r="G283" i="29"/>
  <c r="F283" i="27"/>
  <c r="F283" i="29"/>
  <c r="A284" i="29"/>
  <c r="C284" i="29"/>
  <c r="G284" i="29" s="1"/>
  <c r="B285" i="29"/>
  <c r="F284" i="29"/>
  <c r="E283" i="28"/>
  <c r="D283" i="28"/>
  <c r="F283" i="28" s="1"/>
  <c r="B284" i="28"/>
  <c r="C283" i="28"/>
  <c r="G283" i="28" s="1"/>
  <c r="A283" i="28"/>
  <c r="G285" i="26"/>
  <c r="E284" i="27"/>
  <c r="C284" i="27"/>
  <c r="B285" i="27"/>
  <c r="D284" i="27"/>
  <c r="A284" i="27"/>
  <c r="E286" i="26"/>
  <c r="D286" i="26"/>
  <c r="F286" i="26" s="1"/>
  <c r="C286" i="26"/>
  <c r="G286" i="26" s="1"/>
  <c r="A286" i="26"/>
  <c r="B287" i="26"/>
  <c r="G284" i="30" l="1"/>
  <c r="F284" i="35"/>
  <c r="F284" i="31"/>
  <c r="G284" i="34"/>
  <c r="F284" i="34"/>
  <c r="B286" i="34"/>
  <c r="E285" i="34"/>
  <c r="D285" i="34"/>
  <c r="C285" i="34"/>
  <c r="A285" i="34"/>
  <c r="C285" i="35"/>
  <c r="E285" i="35"/>
  <c r="B286" i="35"/>
  <c r="D285" i="35"/>
  <c r="A285" i="35"/>
  <c r="A282" i="32"/>
  <c r="F282" i="32"/>
  <c r="D282" i="32"/>
  <c r="B283" i="32"/>
  <c r="G282" i="32"/>
  <c r="E282" i="32"/>
  <c r="C282" i="32"/>
  <c r="E284" i="33"/>
  <c r="C284" i="33"/>
  <c r="A284" i="33"/>
  <c r="B285" i="33"/>
  <c r="G284" i="33"/>
  <c r="F284" i="33"/>
  <c r="D284" i="33"/>
  <c r="B286" i="31"/>
  <c r="D285" i="31"/>
  <c r="A285" i="31"/>
  <c r="E285" i="31"/>
  <c r="C285" i="31"/>
  <c r="B286" i="30"/>
  <c r="E285" i="30"/>
  <c r="D285" i="30"/>
  <c r="C285" i="30"/>
  <c r="G285" i="30" s="1"/>
  <c r="A285" i="30"/>
  <c r="F284" i="30"/>
  <c r="A285" i="29"/>
  <c r="C285" i="29"/>
  <c r="G285" i="29" s="1"/>
  <c r="B286" i="29"/>
  <c r="F285" i="29"/>
  <c r="D284" i="28"/>
  <c r="C284" i="28"/>
  <c r="A284" i="28"/>
  <c r="B285" i="28"/>
  <c r="E284" i="28"/>
  <c r="G284" i="27"/>
  <c r="C285" i="27" s="1"/>
  <c r="F284" i="27"/>
  <c r="B288" i="26"/>
  <c r="E287" i="26"/>
  <c r="D287" i="26"/>
  <c r="F287" i="26" s="1"/>
  <c r="C287" i="26"/>
  <c r="G287" i="26" s="1"/>
  <c r="A287" i="26"/>
  <c r="A285" i="27"/>
  <c r="D285" i="27"/>
  <c r="B286" i="27"/>
  <c r="E285" i="27"/>
  <c r="F285" i="30" l="1"/>
  <c r="G285" i="27"/>
  <c r="F285" i="35"/>
  <c r="F285" i="34"/>
  <c r="G285" i="31"/>
  <c r="G285" i="35"/>
  <c r="G285" i="34"/>
  <c r="E286" i="35"/>
  <c r="D286" i="35"/>
  <c r="F286" i="35" s="1"/>
  <c r="C286" i="35"/>
  <c r="B287" i="35"/>
  <c r="A286" i="35"/>
  <c r="C286" i="34"/>
  <c r="A286" i="34"/>
  <c r="B287" i="34"/>
  <c r="E286" i="34"/>
  <c r="D286" i="34"/>
  <c r="F285" i="33"/>
  <c r="E285" i="33"/>
  <c r="D285" i="33"/>
  <c r="C285" i="33"/>
  <c r="A285" i="33"/>
  <c r="B286" i="33"/>
  <c r="G285" i="33"/>
  <c r="F283" i="32"/>
  <c r="E283" i="32"/>
  <c r="C283" i="32"/>
  <c r="A283" i="32"/>
  <c r="B284" i="32"/>
  <c r="G283" i="32"/>
  <c r="D283" i="32"/>
  <c r="F285" i="31"/>
  <c r="E286" i="31"/>
  <c r="C286" i="31"/>
  <c r="A286" i="31"/>
  <c r="B287" i="31"/>
  <c r="D286" i="31"/>
  <c r="A286" i="30"/>
  <c r="B287" i="30"/>
  <c r="C286" i="30"/>
  <c r="D286" i="30"/>
  <c r="E286" i="30"/>
  <c r="F285" i="27"/>
  <c r="G284" i="28"/>
  <c r="F284" i="28"/>
  <c r="B286" i="28"/>
  <c r="E285" i="28"/>
  <c r="D285" i="28"/>
  <c r="F285" i="28" s="1"/>
  <c r="C285" i="28"/>
  <c r="A285" i="28"/>
  <c r="B287" i="29"/>
  <c r="F286" i="29"/>
  <c r="A286" i="29"/>
  <c r="C286" i="29"/>
  <c r="A286" i="27"/>
  <c r="D286" i="27"/>
  <c r="C286" i="27"/>
  <c r="B287" i="27"/>
  <c r="E286" i="27"/>
  <c r="E288" i="26"/>
  <c r="D288" i="26"/>
  <c r="C288" i="26"/>
  <c r="A288" i="26"/>
  <c r="B289" i="26"/>
  <c r="F288" i="26"/>
  <c r="G288" i="26"/>
  <c r="F286" i="31" l="1"/>
  <c r="G286" i="31"/>
  <c r="G286" i="35"/>
  <c r="G286" i="34"/>
  <c r="F286" i="34"/>
  <c r="E287" i="34"/>
  <c r="C287" i="34"/>
  <c r="B288" i="34"/>
  <c r="D287" i="34"/>
  <c r="F287" i="34" s="1"/>
  <c r="A287" i="34"/>
  <c r="A287" i="35"/>
  <c r="B288" i="35"/>
  <c r="C287" i="35"/>
  <c r="G287" i="35" s="1"/>
  <c r="D287" i="35"/>
  <c r="F287" i="35" s="1"/>
  <c r="E287" i="35"/>
  <c r="F284" i="32"/>
  <c r="D284" i="32"/>
  <c r="B285" i="32"/>
  <c r="E284" i="32"/>
  <c r="A284" i="32"/>
  <c r="G284" i="32"/>
  <c r="C284" i="32"/>
  <c r="C286" i="33"/>
  <c r="A286" i="33"/>
  <c r="B287" i="33"/>
  <c r="G286" i="33"/>
  <c r="F286" i="33"/>
  <c r="D286" i="33"/>
  <c r="E286" i="33"/>
  <c r="E287" i="31"/>
  <c r="C287" i="31"/>
  <c r="A287" i="31"/>
  <c r="D287" i="31"/>
  <c r="B288" i="31"/>
  <c r="F286" i="30"/>
  <c r="G286" i="30"/>
  <c r="C287" i="30" s="1"/>
  <c r="G287" i="30" s="1"/>
  <c r="D287" i="30"/>
  <c r="F287" i="30" s="1"/>
  <c r="A287" i="30"/>
  <c r="E287" i="30"/>
  <c r="B288" i="30"/>
  <c r="G286" i="29"/>
  <c r="C287" i="29" s="1"/>
  <c r="G285" i="28"/>
  <c r="A286" i="28"/>
  <c r="B287" i="28"/>
  <c r="C286" i="28"/>
  <c r="E286" i="28"/>
  <c r="D286" i="28"/>
  <c r="F286" i="28" s="1"/>
  <c r="B288" i="29"/>
  <c r="F287" i="29"/>
  <c r="A287" i="29"/>
  <c r="F286" i="27"/>
  <c r="G286" i="27"/>
  <c r="C287" i="27" s="1"/>
  <c r="B290" i="26"/>
  <c r="E289" i="26"/>
  <c r="D289" i="26"/>
  <c r="F289" i="26" s="1"/>
  <c r="C289" i="26"/>
  <c r="G289" i="26" s="1"/>
  <c r="A289" i="26"/>
  <c r="D287" i="27"/>
  <c r="B288" i="27"/>
  <c r="E287" i="27"/>
  <c r="A287" i="27"/>
  <c r="F287" i="31" l="1"/>
  <c r="G287" i="31"/>
  <c r="C288" i="31" s="1"/>
  <c r="G287" i="34"/>
  <c r="C288" i="34" s="1"/>
  <c r="E288" i="35"/>
  <c r="G288" i="35" s="1"/>
  <c r="C288" i="35"/>
  <c r="A288" i="35"/>
  <c r="B289" i="35"/>
  <c r="D288" i="35"/>
  <c r="F288" i="35" s="1"/>
  <c r="A288" i="34"/>
  <c r="E288" i="34"/>
  <c r="D288" i="34"/>
  <c r="B289" i="34"/>
  <c r="F287" i="33"/>
  <c r="D287" i="33"/>
  <c r="C287" i="33"/>
  <c r="A287" i="33"/>
  <c r="B288" i="33"/>
  <c r="G287" i="33"/>
  <c r="E287" i="33"/>
  <c r="D285" i="32"/>
  <c r="C285" i="32"/>
  <c r="A285" i="32"/>
  <c r="B286" i="32"/>
  <c r="G285" i="32"/>
  <c r="F285" i="32"/>
  <c r="E285" i="32"/>
  <c r="A288" i="31"/>
  <c r="B289" i="31"/>
  <c r="E288" i="31"/>
  <c r="D288" i="31"/>
  <c r="F288" i="31" s="1"/>
  <c r="B289" i="30"/>
  <c r="E288" i="30"/>
  <c r="A288" i="30"/>
  <c r="D288" i="30"/>
  <c r="F288" i="30" s="1"/>
  <c r="C288" i="30"/>
  <c r="G288" i="30" s="1"/>
  <c r="G287" i="29"/>
  <c r="C288" i="29" s="1"/>
  <c r="G286" i="28"/>
  <c r="A288" i="29"/>
  <c r="B289" i="29"/>
  <c r="F288" i="29"/>
  <c r="D287" i="28"/>
  <c r="C287" i="28"/>
  <c r="A287" i="28"/>
  <c r="B288" i="28"/>
  <c r="E287" i="28"/>
  <c r="F287" i="27"/>
  <c r="G287" i="27"/>
  <c r="C288" i="27" s="1"/>
  <c r="D288" i="27"/>
  <c r="B289" i="27"/>
  <c r="E288" i="27"/>
  <c r="A288" i="27"/>
  <c r="C290" i="26"/>
  <c r="A290" i="26"/>
  <c r="B291" i="26"/>
  <c r="D290" i="26"/>
  <c r="E290" i="26"/>
  <c r="G290" i="26" s="1"/>
  <c r="F288" i="34" l="1"/>
  <c r="G288" i="31"/>
  <c r="G288" i="34"/>
  <c r="E289" i="34"/>
  <c r="C289" i="34"/>
  <c r="A289" i="34"/>
  <c r="B290" i="34"/>
  <c r="D289" i="34"/>
  <c r="F289" i="34" s="1"/>
  <c r="A289" i="35"/>
  <c r="B290" i="35"/>
  <c r="E289" i="35"/>
  <c r="G289" i="35" s="1"/>
  <c r="C289" i="35"/>
  <c r="D289" i="35"/>
  <c r="A288" i="33"/>
  <c r="B289" i="33"/>
  <c r="G288" i="33"/>
  <c r="F288" i="33"/>
  <c r="E288" i="33"/>
  <c r="D288" i="33"/>
  <c r="C288" i="33"/>
  <c r="B287" i="32"/>
  <c r="F286" i="32"/>
  <c r="D286" i="32"/>
  <c r="G286" i="32"/>
  <c r="E286" i="32"/>
  <c r="C286" i="32"/>
  <c r="A286" i="32"/>
  <c r="D289" i="31"/>
  <c r="C289" i="31"/>
  <c r="A289" i="31"/>
  <c r="E289" i="31"/>
  <c r="G289" i="31" s="1"/>
  <c r="B290" i="31"/>
  <c r="E289" i="30"/>
  <c r="D289" i="30"/>
  <c r="F289" i="30" s="1"/>
  <c r="A289" i="30"/>
  <c r="B290" i="30"/>
  <c r="C289" i="30"/>
  <c r="G288" i="29"/>
  <c r="G287" i="28"/>
  <c r="F287" i="28"/>
  <c r="B289" i="28"/>
  <c r="E288" i="28"/>
  <c r="A288" i="28"/>
  <c r="D288" i="28"/>
  <c r="C288" i="28"/>
  <c r="B290" i="29"/>
  <c r="C289" i="29"/>
  <c r="A289" i="29"/>
  <c r="F290" i="26"/>
  <c r="F288" i="27"/>
  <c r="G288" i="27"/>
  <c r="C289" i="27" s="1"/>
  <c r="E289" i="27"/>
  <c r="D289" i="27"/>
  <c r="F289" i="27" s="1"/>
  <c r="B290" i="27"/>
  <c r="A289" i="27"/>
  <c r="E291" i="26"/>
  <c r="D291" i="26"/>
  <c r="F291" i="26" s="1"/>
  <c r="C291" i="26"/>
  <c r="G291" i="26" s="1"/>
  <c r="A291" i="26"/>
  <c r="B292" i="26"/>
  <c r="G289" i="30" l="1"/>
  <c r="G289" i="27"/>
  <c r="G289" i="34"/>
  <c r="C290" i="34" s="1"/>
  <c r="D290" i="35"/>
  <c r="C290" i="35"/>
  <c r="A290" i="35"/>
  <c r="E290" i="35"/>
  <c r="F290" i="35" s="1"/>
  <c r="B291" i="35"/>
  <c r="F289" i="35"/>
  <c r="B291" i="34"/>
  <c r="E290" i="34"/>
  <c r="D290" i="34"/>
  <c r="A290" i="34"/>
  <c r="A287" i="32"/>
  <c r="B288" i="32"/>
  <c r="G287" i="32"/>
  <c r="E287" i="32"/>
  <c r="C287" i="32"/>
  <c r="D287" i="32"/>
  <c r="F287" i="32"/>
  <c r="F289" i="33"/>
  <c r="D289" i="33"/>
  <c r="A289" i="33"/>
  <c r="B290" i="33"/>
  <c r="G289" i="33"/>
  <c r="C289" i="33"/>
  <c r="E289" i="33"/>
  <c r="B291" i="31"/>
  <c r="A290" i="31"/>
  <c r="C290" i="31"/>
  <c r="E290" i="31"/>
  <c r="D290" i="31"/>
  <c r="F290" i="31" s="1"/>
  <c r="F289" i="31"/>
  <c r="B291" i="30"/>
  <c r="E290" i="30"/>
  <c r="D290" i="30"/>
  <c r="F290" i="30" s="1"/>
  <c r="C290" i="30"/>
  <c r="A290" i="30"/>
  <c r="F289" i="29"/>
  <c r="F288" i="28"/>
  <c r="G289" i="29"/>
  <c r="E289" i="28"/>
  <c r="D289" i="28"/>
  <c r="F289" i="28" s="1"/>
  <c r="A289" i="28"/>
  <c r="C289" i="28"/>
  <c r="G289" i="28" s="1"/>
  <c r="B290" i="28"/>
  <c r="A290" i="29"/>
  <c r="C290" i="29"/>
  <c r="B291" i="29"/>
  <c r="G288" i="28"/>
  <c r="A292" i="26"/>
  <c r="B293" i="26"/>
  <c r="E292" i="26"/>
  <c r="D292" i="26"/>
  <c r="F292" i="26" s="1"/>
  <c r="C292" i="26"/>
  <c r="G292" i="26" s="1"/>
  <c r="E290" i="27"/>
  <c r="C290" i="27"/>
  <c r="G290" i="27" s="1"/>
  <c r="D290" i="27"/>
  <c r="A290" i="27"/>
  <c r="B291" i="27"/>
  <c r="G290" i="30" l="1"/>
  <c r="G290" i="34"/>
  <c r="F290" i="27"/>
  <c r="E291" i="35"/>
  <c r="D291" i="35"/>
  <c r="F291" i="35" s="1"/>
  <c r="B292" i="35"/>
  <c r="A291" i="35"/>
  <c r="F290" i="34"/>
  <c r="G290" i="35"/>
  <c r="C291" i="35" s="1"/>
  <c r="G291" i="35" s="1"/>
  <c r="D291" i="34"/>
  <c r="C291" i="34"/>
  <c r="A291" i="34"/>
  <c r="E291" i="34"/>
  <c r="B292" i="34"/>
  <c r="B291" i="33"/>
  <c r="G290" i="33"/>
  <c r="F290" i="33"/>
  <c r="E290" i="33"/>
  <c r="D290" i="33"/>
  <c r="C290" i="33"/>
  <c r="A290" i="33"/>
  <c r="G288" i="32"/>
  <c r="F288" i="32"/>
  <c r="D288" i="32"/>
  <c r="B289" i="32"/>
  <c r="E288" i="32"/>
  <c r="A288" i="32"/>
  <c r="C288" i="32"/>
  <c r="G290" i="31"/>
  <c r="E291" i="31"/>
  <c r="C291" i="31"/>
  <c r="A291" i="31"/>
  <c r="B292" i="31"/>
  <c r="D291" i="31"/>
  <c r="F291" i="31" s="1"/>
  <c r="C291" i="30"/>
  <c r="B292" i="30"/>
  <c r="D291" i="30"/>
  <c r="E291" i="30"/>
  <c r="A291" i="30"/>
  <c r="G290" i="29"/>
  <c r="C291" i="29" s="1"/>
  <c r="F290" i="29"/>
  <c r="A291" i="29"/>
  <c r="B292" i="29"/>
  <c r="B291" i="28"/>
  <c r="E290" i="28"/>
  <c r="G290" i="28" s="1"/>
  <c r="D290" i="28"/>
  <c r="F290" i="28" s="1"/>
  <c r="C290" i="28"/>
  <c r="A290" i="28"/>
  <c r="C291" i="27"/>
  <c r="A291" i="27"/>
  <c r="E291" i="27"/>
  <c r="B292" i="27"/>
  <c r="D291" i="27"/>
  <c r="E293" i="26"/>
  <c r="D293" i="26"/>
  <c r="F293" i="26" s="1"/>
  <c r="C293" i="26"/>
  <c r="A293" i="26"/>
  <c r="B294" i="26"/>
  <c r="G293" i="26"/>
  <c r="G291" i="30" l="1"/>
  <c r="G291" i="31"/>
  <c r="F291" i="34"/>
  <c r="G291" i="34"/>
  <c r="C292" i="35"/>
  <c r="A292" i="35"/>
  <c r="E292" i="35"/>
  <c r="G292" i="35" s="1"/>
  <c r="D292" i="35"/>
  <c r="F292" i="35" s="1"/>
  <c r="B293" i="35"/>
  <c r="B293" i="34"/>
  <c r="D292" i="34"/>
  <c r="C292" i="34"/>
  <c r="E292" i="34"/>
  <c r="A292" i="34"/>
  <c r="B290" i="32"/>
  <c r="G289" i="32"/>
  <c r="E289" i="32"/>
  <c r="C289" i="32"/>
  <c r="F289" i="32"/>
  <c r="D289" i="32"/>
  <c r="A289" i="32"/>
  <c r="D291" i="33"/>
  <c r="B292" i="33"/>
  <c r="G291" i="33"/>
  <c r="E291" i="33"/>
  <c r="C291" i="33"/>
  <c r="F291" i="33"/>
  <c r="A291" i="33"/>
  <c r="D292" i="31"/>
  <c r="B293" i="31"/>
  <c r="A292" i="31"/>
  <c r="C292" i="31"/>
  <c r="E292" i="31"/>
  <c r="F291" i="30"/>
  <c r="E292" i="30"/>
  <c r="D292" i="30"/>
  <c r="F292" i="30" s="1"/>
  <c r="C292" i="30"/>
  <c r="A292" i="30"/>
  <c r="B293" i="30"/>
  <c r="G291" i="29"/>
  <c r="F291" i="29"/>
  <c r="B293" i="29"/>
  <c r="F292" i="29"/>
  <c r="A292" i="29"/>
  <c r="C292" i="29"/>
  <c r="C291" i="28"/>
  <c r="B292" i="28"/>
  <c r="D291" i="28"/>
  <c r="E291" i="28"/>
  <c r="A291" i="28"/>
  <c r="F291" i="27"/>
  <c r="G291" i="27"/>
  <c r="C292" i="27" s="1"/>
  <c r="B295" i="26"/>
  <c r="E294" i="26"/>
  <c r="D294" i="26"/>
  <c r="F294" i="26" s="1"/>
  <c r="C294" i="26"/>
  <c r="G294" i="26" s="1"/>
  <c r="A294" i="26"/>
  <c r="A292" i="27"/>
  <c r="E292" i="27"/>
  <c r="B293" i="27"/>
  <c r="D292" i="27"/>
  <c r="G292" i="30" l="1"/>
  <c r="G291" i="28"/>
  <c r="F292" i="27"/>
  <c r="G292" i="34"/>
  <c r="C293" i="34" s="1"/>
  <c r="F292" i="34"/>
  <c r="E293" i="35"/>
  <c r="B294" i="35"/>
  <c r="D293" i="35"/>
  <c r="F293" i="35" s="1"/>
  <c r="A293" i="35"/>
  <c r="C293" i="35"/>
  <c r="G293" i="35" s="1"/>
  <c r="A293" i="34"/>
  <c r="B294" i="34"/>
  <c r="E293" i="34"/>
  <c r="D293" i="34"/>
  <c r="F293" i="34" s="1"/>
  <c r="B293" i="33"/>
  <c r="G292" i="33"/>
  <c r="E292" i="33"/>
  <c r="D292" i="33"/>
  <c r="C292" i="33"/>
  <c r="A292" i="33"/>
  <c r="F292" i="33"/>
  <c r="E290" i="32"/>
  <c r="D290" i="32"/>
  <c r="F290" i="32"/>
  <c r="C290" i="32"/>
  <c r="A290" i="32"/>
  <c r="G290" i="32"/>
  <c r="B291" i="32"/>
  <c r="G292" i="31"/>
  <c r="A293" i="31"/>
  <c r="B294" i="31"/>
  <c r="D293" i="31"/>
  <c r="E293" i="31"/>
  <c r="C293" i="31"/>
  <c r="F292" i="31"/>
  <c r="A293" i="30"/>
  <c r="B294" i="30"/>
  <c r="E293" i="30"/>
  <c r="C293" i="30"/>
  <c r="D293" i="30"/>
  <c r="F293" i="30" s="1"/>
  <c r="F291" i="28"/>
  <c r="G292" i="29"/>
  <c r="B294" i="29"/>
  <c r="F293" i="29"/>
  <c r="C293" i="29"/>
  <c r="A293" i="29"/>
  <c r="E292" i="28"/>
  <c r="D292" i="28"/>
  <c r="F292" i="28" s="1"/>
  <c r="C292" i="28"/>
  <c r="A292" i="28"/>
  <c r="B293" i="28"/>
  <c r="G292" i="27"/>
  <c r="C293" i="27" s="1"/>
  <c r="E293" i="27"/>
  <c r="B294" i="27"/>
  <c r="A293" i="27"/>
  <c r="D293" i="27"/>
  <c r="D295" i="26"/>
  <c r="C295" i="26"/>
  <c r="A295" i="26"/>
  <c r="B296" i="26"/>
  <c r="E295" i="26"/>
  <c r="G295" i="26" s="1"/>
  <c r="G293" i="34" l="1"/>
  <c r="C294" i="34" s="1"/>
  <c r="D294" i="34"/>
  <c r="B295" i="34"/>
  <c r="E294" i="34"/>
  <c r="A294" i="34"/>
  <c r="A294" i="35"/>
  <c r="E294" i="35"/>
  <c r="C294" i="35"/>
  <c r="D294" i="35"/>
  <c r="F294" i="35" s="1"/>
  <c r="B295" i="35"/>
  <c r="B292" i="32"/>
  <c r="G291" i="32"/>
  <c r="E291" i="32"/>
  <c r="C291" i="32"/>
  <c r="A291" i="32"/>
  <c r="D291" i="32"/>
  <c r="F291" i="32"/>
  <c r="B294" i="33"/>
  <c r="G293" i="33"/>
  <c r="F293" i="33"/>
  <c r="E293" i="33"/>
  <c r="C293" i="33"/>
  <c r="A293" i="33"/>
  <c r="D293" i="33"/>
  <c r="E294" i="31"/>
  <c r="B295" i="31"/>
  <c r="D294" i="31"/>
  <c r="F294" i="31" s="1"/>
  <c r="A294" i="31"/>
  <c r="G293" i="31"/>
  <c r="C294" i="31" s="1"/>
  <c r="G294" i="31" s="1"/>
  <c r="F293" i="31"/>
  <c r="G293" i="30"/>
  <c r="E294" i="30"/>
  <c r="G294" i="30" s="1"/>
  <c r="C294" i="30"/>
  <c r="A294" i="30"/>
  <c r="B295" i="30"/>
  <c r="D294" i="30"/>
  <c r="G293" i="29"/>
  <c r="G292" i="28"/>
  <c r="A293" i="28"/>
  <c r="B294" i="28"/>
  <c r="E293" i="28"/>
  <c r="D293" i="28"/>
  <c r="C293" i="28"/>
  <c r="C294" i="29"/>
  <c r="A294" i="29"/>
  <c r="B295" i="29"/>
  <c r="F293" i="27"/>
  <c r="F295" i="26"/>
  <c r="B295" i="27"/>
  <c r="A294" i="27"/>
  <c r="E294" i="27"/>
  <c r="D294" i="27"/>
  <c r="F294" i="27" s="1"/>
  <c r="B297" i="26"/>
  <c r="E296" i="26"/>
  <c r="G296" i="26" s="1"/>
  <c r="D296" i="26"/>
  <c r="C296" i="26"/>
  <c r="A296" i="26"/>
  <c r="G293" i="27"/>
  <c r="C294" i="27" s="1"/>
  <c r="G294" i="34" l="1"/>
  <c r="G294" i="35"/>
  <c r="F294" i="34"/>
  <c r="B296" i="34"/>
  <c r="E295" i="34"/>
  <c r="C295" i="34"/>
  <c r="A295" i="34"/>
  <c r="D295" i="34"/>
  <c r="F295" i="34" s="1"/>
  <c r="D295" i="35"/>
  <c r="C295" i="35"/>
  <c r="B296" i="35"/>
  <c r="A295" i="35"/>
  <c r="E295" i="35"/>
  <c r="G294" i="33"/>
  <c r="E294" i="33"/>
  <c r="C294" i="33"/>
  <c r="A294" i="33"/>
  <c r="B295" i="33"/>
  <c r="D294" i="33"/>
  <c r="F294" i="33"/>
  <c r="C292" i="32"/>
  <c r="F292" i="32"/>
  <c r="B293" i="32"/>
  <c r="G292" i="32"/>
  <c r="E292" i="32"/>
  <c r="D292" i="32"/>
  <c r="A292" i="32"/>
  <c r="B296" i="31"/>
  <c r="E295" i="31"/>
  <c r="G295" i="31" s="1"/>
  <c r="C295" i="31"/>
  <c r="D295" i="31"/>
  <c r="F295" i="31" s="1"/>
  <c r="A295" i="31"/>
  <c r="F294" i="30"/>
  <c r="E295" i="30"/>
  <c r="D295" i="30"/>
  <c r="B296" i="30"/>
  <c r="C295" i="30"/>
  <c r="A295" i="30"/>
  <c r="G294" i="29"/>
  <c r="F294" i="29"/>
  <c r="G293" i="28"/>
  <c r="G294" i="27"/>
  <c r="C295" i="27" s="1"/>
  <c r="G295" i="27" s="1"/>
  <c r="F293" i="28"/>
  <c r="B296" i="29"/>
  <c r="C295" i="29"/>
  <c r="G295" i="29" s="1"/>
  <c r="A295" i="29"/>
  <c r="E294" i="28"/>
  <c r="F294" i="28" s="1"/>
  <c r="C294" i="28"/>
  <c r="A294" i="28"/>
  <c r="B295" i="28"/>
  <c r="D294" i="28"/>
  <c r="A297" i="26"/>
  <c r="B298" i="26"/>
  <c r="E297" i="26"/>
  <c r="C297" i="26"/>
  <c r="D297" i="26"/>
  <c r="F297" i="26" s="1"/>
  <c r="F296" i="26"/>
  <c r="E295" i="27"/>
  <c r="A295" i="27"/>
  <c r="B296" i="27"/>
  <c r="D295" i="27"/>
  <c r="F295" i="27" l="1"/>
  <c r="F295" i="35"/>
  <c r="G295" i="35"/>
  <c r="G295" i="34"/>
  <c r="B297" i="35"/>
  <c r="D296" i="35"/>
  <c r="C296" i="35"/>
  <c r="E296" i="35"/>
  <c r="A296" i="35"/>
  <c r="E296" i="34"/>
  <c r="D296" i="34"/>
  <c r="F296" i="34" s="1"/>
  <c r="C296" i="34"/>
  <c r="A296" i="34"/>
  <c r="B297" i="34"/>
  <c r="G295" i="33"/>
  <c r="F295" i="33"/>
  <c r="E295" i="33"/>
  <c r="D295" i="33"/>
  <c r="C295" i="33"/>
  <c r="A295" i="33"/>
  <c r="B296" i="33"/>
  <c r="G293" i="32"/>
  <c r="E293" i="32"/>
  <c r="C293" i="32"/>
  <c r="A293" i="32"/>
  <c r="B294" i="32"/>
  <c r="F293" i="32"/>
  <c r="D293" i="32"/>
  <c r="E296" i="31"/>
  <c r="G296" i="31" s="1"/>
  <c r="C296" i="31"/>
  <c r="B297" i="31"/>
  <c r="D296" i="31"/>
  <c r="F296" i="31" s="1"/>
  <c r="A296" i="31"/>
  <c r="F295" i="30"/>
  <c r="G295" i="30"/>
  <c r="C296" i="30" s="1"/>
  <c r="D296" i="30"/>
  <c r="A296" i="30"/>
  <c r="B297" i="30"/>
  <c r="E296" i="30"/>
  <c r="F295" i="29"/>
  <c r="G294" i="28"/>
  <c r="C295" i="28" s="1"/>
  <c r="G295" i="28" s="1"/>
  <c r="A296" i="29"/>
  <c r="C296" i="29"/>
  <c r="B297" i="29"/>
  <c r="E295" i="28"/>
  <c r="D295" i="28"/>
  <c r="A295" i="28"/>
  <c r="B296" i="28"/>
  <c r="G297" i="26"/>
  <c r="E296" i="27"/>
  <c r="B297" i="27"/>
  <c r="D296" i="27"/>
  <c r="F296" i="27" s="1"/>
  <c r="C296" i="27"/>
  <c r="G296" i="27" s="1"/>
  <c r="A296" i="27"/>
  <c r="E298" i="26"/>
  <c r="D298" i="26"/>
  <c r="F298" i="26" s="1"/>
  <c r="C298" i="26"/>
  <c r="G298" i="26" s="1"/>
  <c r="A298" i="26"/>
  <c r="B299" i="26"/>
  <c r="F296" i="30" l="1"/>
  <c r="F295" i="28"/>
  <c r="F296" i="35"/>
  <c r="G296" i="35"/>
  <c r="G296" i="34"/>
  <c r="B298" i="34"/>
  <c r="E297" i="34"/>
  <c r="D297" i="34"/>
  <c r="F297" i="34" s="1"/>
  <c r="C297" i="34"/>
  <c r="A297" i="34"/>
  <c r="D297" i="35"/>
  <c r="A297" i="35"/>
  <c r="E297" i="35"/>
  <c r="G297" i="35" s="1"/>
  <c r="C297" i="35"/>
  <c r="B298" i="35"/>
  <c r="E296" i="33"/>
  <c r="C296" i="33"/>
  <c r="A296" i="33"/>
  <c r="B297" i="33"/>
  <c r="F296" i="33"/>
  <c r="D296" i="33"/>
  <c r="G296" i="33"/>
  <c r="D294" i="32"/>
  <c r="A294" i="32"/>
  <c r="B295" i="32"/>
  <c r="G294" i="32"/>
  <c r="E294" i="32"/>
  <c r="C294" i="32"/>
  <c r="F294" i="32"/>
  <c r="D297" i="31"/>
  <c r="A297" i="31"/>
  <c r="E297" i="31"/>
  <c r="C297" i="31"/>
  <c r="B298" i="31"/>
  <c r="G296" i="30"/>
  <c r="C297" i="30" s="1"/>
  <c r="B298" i="30"/>
  <c r="E297" i="30"/>
  <c r="D297" i="30"/>
  <c r="F297" i="30" s="1"/>
  <c r="A297" i="30"/>
  <c r="F296" i="29"/>
  <c r="G296" i="29"/>
  <c r="C297" i="29" s="1"/>
  <c r="D296" i="28"/>
  <c r="C296" i="28"/>
  <c r="A296" i="28"/>
  <c r="B297" i="28"/>
  <c r="E296" i="28"/>
  <c r="G296" i="28" s="1"/>
  <c r="A297" i="29"/>
  <c r="F297" i="29"/>
  <c r="B298" i="29"/>
  <c r="B300" i="26"/>
  <c r="E299" i="26"/>
  <c r="D299" i="26"/>
  <c r="F299" i="26" s="1"/>
  <c r="C299" i="26"/>
  <c r="G299" i="26" s="1"/>
  <c r="A299" i="26"/>
  <c r="C297" i="27"/>
  <c r="A297" i="27"/>
  <c r="E297" i="27"/>
  <c r="B298" i="27"/>
  <c r="D297" i="27"/>
  <c r="F297" i="27" s="1"/>
  <c r="G297" i="31" l="1"/>
  <c r="G297" i="34"/>
  <c r="C298" i="34" s="1"/>
  <c r="F297" i="35"/>
  <c r="B299" i="35"/>
  <c r="E298" i="35"/>
  <c r="D298" i="35"/>
  <c r="F298" i="35" s="1"/>
  <c r="C298" i="35"/>
  <c r="A298" i="35"/>
  <c r="E298" i="34"/>
  <c r="D298" i="34"/>
  <c r="B299" i="34"/>
  <c r="A298" i="34"/>
  <c r="C295" i="32"/>
  <c r="B296" i="32"/>
  <c r="G295" i="32"/>
  <c r="E295" i="32"/>
  <c r="F295" i="32"/>
  <c r="A295" i="32"/>
  <c r="D295" i="32"/>
  <c r="F297" i="33"/>
  <c r="E297" i="33"/>
  <c r="D297" i="33"/>
  <c r="C297" i="33"/>
  <c r="A297" i="33"/>
  <c r="B298" i="33"/>
  <c r="G297" i="33"/>
  <c r="A298" i="31"/>
  <c r="B299" i="31"/>
  <c r="E298" i="31"/>
  <c r="D298" i="31"/>
  <c r="F298" i="31" s="1"/>
  <c r="C298" i="31"/>
  <c r="F297" i="31"/>
  <c r="G297" i="30"/>
  <c r="A298" i="30"/>
  <c r="B299" i="30"/>
  <c r="C298" i="30"/>
  <c r="E298" i="30"/>
  <c r="D298" i="30"/>
  <c r="F298" i="30" s="1"/>
  <c r="G297" i="29"/>
  <c r="C298" i="29" s="1"/>
  <c r="G297" i="27"/>
  <c r="F296" i="28"/>
  <c r="B298" i="28"/>
  <c r="E297" i="28"/>
  <c r="D297" i="28"/>
  <c r="C297" i="28"/>
  <c r="A297" i="28"/>
  <c r="B299" i="29"/>
  <c r="F298" i="29"/>
  <c r="A298" i="29"/>
  <c r="A298" i="27"/>
  <c r="B299" i="27"/>
  <c r="D298" i="27"/>
  <c r="F298" i="27" s="1"/>
  <c r="E298" i="27"/>
  <c r="C298" i="27"/>
  <c r="E300" i="26"/>
  <c r="D300" i="26"/>
  <c r="C300" i="26"/>
  <c r="A300" i="26"/>
  <c r="B301" i="26"/>
  <c r="F300" i="26"/>
  <c r="G300" i="26"/>
  <c r="F297" i="28" l="1"/>
  <c r="G297" i="28"/>
  <c r="G298" i="35"/>
  <c r="G298" i="31"/>
  <c r="G298" i="34"/>
  <c r="C299" i="34" s="1"/>
  <c r="F298" i="34"/>
  <c r="E299" i="34"/>
  <c r="D299" i="34"/>
  <c r="F299" i="34" s="1"/>
  <c r="A299" i="34"/>
  <c r="B300" i="34"/>
  <c r="D299" i="35"/>
  <c r="C299" i="35"/>
  <c r="E299" i="35"/>
  <c r="F299" i="35" s="1"/>
  <c r="A299" i="35"/>
  <c r="B300" i="35"/>
  <c r="C298" i="33"/>
  <c r="A298" i="33"/>
  <c r="B299" i="33"/>
  <c r="G298" i="33"/>
  <c r="F298" i="33"/>
  <c r="D298" i="33"/>
  <c r="E298" i="33"/>
  <c r="A296" i="32"/>
  <c r="G296" i="32"/>
  <c r="E296" i="32"/>
  <c r="B297" i="32"/>
  <c r="F296" i="32"/>
  <c r="D296" i="32"/>
  <c r="C296" i="32"/>
  <c r="B300" i="31"/>
  <c r="E299" i="31"/>
  <c r="C299" i="31"/>
  <c r="D299" i="31"/>
  <c r="F299" i="31" s="1"/>
  <c r="A299" i="31"/>
  <c r="G298" i="30"/>
  <c r="C299" i="30" s="1"/>
  <c r="D299" i="30"/>
  <c r="A299" i="30"/>
  <c r="B300" i="30"/>
  <c r="E299" i="30"/>
  <c r="G298" i="29"/>
  <c r="B300" i="29"/>
  <c r="F299" i="29"/>
  <c r="C299" i="29"/>
  <c r="G299" i="29" s="1"/>
  <c r="A299" i="29"/>
  <c r="A298" i="28"/>
  <c r="B299" i="28"/>
  <c r="C298" i="28"/>
  <c r="E298" i="28"/>
  <c r="D298" i="28"/>
  <c r="F298" i="28" s="1"/>
  <c r="G298" i="27"/>
  <c r="C299" i="27" s="1"/>
  <c r="B302" i="26"/>
  <c r="E301" i="26"/>
  <c r="D301" i="26"/>
  <c r="F301" i="26" s="1"/>
  <c r="C301" i="26"/>
  <c r="G301" i="26" s="1"/>
  <c r="A301" i="26"/>
  <c r="A299" i="27"/>
  <c r="B300" i="27"/>
  <c r="E299" i="27"/>
  <c r="D299" i="27"/>
  <c r="F299" i="27" s="1"/>
  <c r="G299" i="31" l="1"/>
  <c r="G299" i="34"/>
  <c r="C300" i="34" s="1"/>
  <c r="G299" i="35"/>
  <c r="A300" i="34"/>
  <c r="B301" i="34"/>
  <c r="E300" i="34"/>
  <c r="D300" i="34"/>
  <c r="F300" i="34" s="1"/>
  <c r="E300" i="35"/>
  <c r="D300" i="35"/>
  <c r="F300" i="35" s="1"/>
  <c r="B301" i="35"/>
  <c r="A300" i="35"/>
  <c r="C300" i="35"/>
  <c r="A297" i="32"/>
  <c r="G297" i="32"/>
  <c r="B298" i="32"/>
  <c r="E297" i="32"/>
  <c r="C297" i="32"/>
  <c r="F297" i="32"/>
  <c r="D297" i="32"/>
  <c r="F299" i="33"/>
  <c r="D299" i="33"/>
  <c r="C299" i="33"/>
  <c r="A299" i="33"/>
  <c r="B300" i="33"/>
  <c r="E299" i="33"/>
  <c r="G299" i="33"/>
  <c r="A300" i="31"/>
  <c r="D300" i="31"/>
  <c r="E300" i="31"/>
  <c r="B301" i="31"/>
  <c r="C300" i="31"/>
  <c r="G300" i="31" s="1"/>
  <c r="G299" i="30"/>
  <c r="C300" i="30" s="1"/>
  <c r="F299" i="30"/>
  <c r="B301" i="30"/>
  <c r="E300" i="30"/>
  <c r="A300" i="30"/>
  <c r="D300" i="30"/>
  <c r="G299" i="27"/>
  <c r="G298" i="28"/>
  <c r="C300" i="29"/>
  <c r="A300" i="29"/>
  <c r="B301" i="29"/>
  <c r="D299" i="28"/>
  <c r="C299" i="28"/>
  <c r="A299" i="28"/>
  <c r="B300" i="28"/>
  <c r="E299" i="28"/>
  <c r="B301" i="27"/>
  <c r="D300" i="27"/>
  <c r="E300" i="27"/>
  <c r="C300" i="27"/>
  <c r="A300" i="27"/>
  <c r="C302" i="26"/>
  <c r="A302" i="26"/>
  <c r="B303" i="26"/>
  <c r="D302" i="26"/>
  <c r="E302" i="26"/>
  <c r="G302" i="26" s="1"/>
  <c r="G300" i="30" l="1"/>
  <c r="G300" i="35"/>
  <c r="G300" i="34"/>
  <c r="B302" i="35"/>
  <c r="E301" i="35"/>
  <c r="D301" i="35"/>
  <c r="A301" i="35"/>
  <c r="C301" i="35"/>
  <c r="G301" i="35" s="1"/>
  <c r="F301" i="35"/>
  <c r="E301" i="34"/>
  <c r="C301" i="34"/>
  <c r="A301" i="34"/>
  <c r="D301" i="34"/>
  <c r="F301" i="34" s="1"/>
  <c r="B302" i="34"/>
  <c r="A300" i="33"/>
  <c r="B301" i="33"/>
  <c r="G300" i="33"/>
  <c r="F300" i="33"/>
  <c r="E300" i="33"/>
  <c r="D300" i="33"/>
  <c r="C300" i="33"/>
  <c r="F298" i="32"/>
  <c r="A298" i="32"/>
  <c r="E298" i="32"/>
  <c r="C298" i="32"/>
  <c r="B299" i="32"/>
  <c r="D298" i="32"/>
  <c r="G298" i="32"/>
  <c r="D301" i="31"/>
  <c r="C301" i="31"/>
  <c r="A301" i="31"/>
  <c r="E301" i="31"/>
  <c r="B302" i="31"/>
  <c r="F300" i="31"/>
  <c r="F300" i="30"/>
  <c r="E301" i="30"/>
  <c r="D301" i="30"/>
  <c r="F301" i="30" s="1"/>
  <c r="A301" i="30"/>
  <c r="B302" i="30"/>
  <c r="C301" i="30"/>
  <c r="F300" i="29"/>
  <c r="G300" i="27"/>
  <c r="C301" i="27" s="1"/>
  <c r="G301" i="27" s="1"/>
  <c r="G299" i="28"/>
  <c r="F299" i="28"/>
  <c r="B301" i="28"/>
  <c r="E300" i="28"/>
  <c r="A300" i="28"/>
  <c r="C300" i="28"/>
  <c r="G300" i="28" s="1"/>
  <c r="D300" i="28"/>
  <c r="G300" i="29"/>
  <c r="C301" i="29" s="1"/>
  <c r="B302" i="29"/>
  <c r="A301" i="29"/>
  <c r="F300" i="27"/>
  <c r="F302" i="26"/>
  <c r="E303" i="26"/>
  <c r="D303" i="26"/>
  <c r="F303" i="26" s="1"/>
  <c r="C303" i="26"/>
  <c r="A303" i="26"/>
  <c r="B304" i="26"/>
  <c r="E301" i="27"/>
  <c r="D301" i="27"/>
  <c r="B302" i="27"/>
  <c r="A301" i="27"/>
  <c r="G301" i="30" l="1"/>
  <c r="F300" i="28"/>
  <c r="F301" i="27"/>
  <c r="G301" i="34"/>
  <c r="C302" i="34" s="1"/>
  <c r="E302" i="34"/>
  <c r="B303" i="34"/>
  <c r="A302" i="34"/>
  <c r="D302" i="34"/>
  <c r="F302" i="34" s="1"/>
  <c r="E302" i="35"/>
  <c r="C302" i="35"/>
  <c r="B303" i="35"/>
  <c r="D302" i="35"/>
  <c r="F302" i="35" s="1"/>
  <c r="G302" i="35"/>
  <c r="A302" i="35"/>
  <c r="E299" i="32"/>
  <c r="B300" i="32"/>
  <c r="F299" i="32"/>
  <c r="C299" i="32"/>
  <c r="A299" i="32"/>
  <c r="G299" i="32"/>
  <c r="D299" i="32"/>
  <c r="F301" i="33"/>
  <c r="D301" i="33"/>
  <c r="A301" i="33"/>
  <c r="B302" i="33"/>
  <c r="G301" i="33"/>
  <c r="E301" i="33"/>
  <c r="C301" i="33"/>
  <c r="A302" i="31"/>
  <c r="D302" i="31"/>
  <c r="E302" i="31"/>
  <c r="B303" i="31"/>
  <c r="G301" i="31"/>
  <c r="C302" i="31" s="1"/>
  <c r="F301" i="31"/>
  <c r="B303" i="30"/>
  <c r="E302" i="30"/>
  <c r="G302" i="30" s="1"/>
  <c r="D302" i="30"/>
  <c r="C302" i="30"/>
  <c r="A302" i="30"/>
  <c r="G301" i="29"/>
  <c r="F301" i="29"/>
  <c r="A302" i="29"/>
  <c r="C302" i="29"/>
  <c r="B303" i="29"/>
  <c r="E301" i="28"/>
  <c r="D301" i="28"/>
  <c r="F301" i="28" s="1"/>
  <c r="A301" i="28"/>
  <c r="B302" i="28"/>
  <c r="C301" i="28"/>
  <c r="G301" i="28" s="1"/>
  <c r="G303" i="26"/>
  <c r="E302" i="27"/>
  <c r="B303" i="27"/>
  <c r="D302" i="27"/>
  <c r="F302" i="27" s="1"/>
  <c r="C302" i="27"/>
  <c r="G302" i="27" s="1"/>
  <c r="A302" i="27"/>
  <c r="A304" i="26"/>
  <c r="B305" i="26"/>
  <c r="E304" i="26"/>
  <c r="D304" i="26"/>
  <c r="F304" i="26" s="1"/>
  <c r="C304" i="26"/>
  <c r="G304" i="26" s="1"/>
  <c r="G302" i="31" l="1"/>
  <c r="G302" i="34"/>
  <c r="C303" i="34" s="1"/>
  <c r="D303" i="34"/>
  <c r="A303" i="34"/>
  <c r="E303" i="34"/>
  <c r="B304" i="34"/>
  <c r="E303" i="35"/>
  <c r="C303" i="35"/>
  <c r="A303" i="35"/>
  <c r="D303" i="35"/>
  <c r="B304" i="35"/>
  <c r="B303" i="33"/>
  <c r="G302" i="33"/>
  <c r="F302" i="33"/>
  <c r="E302" i="33"/>
  <c r="D302" i="33"/>
  <c r="C302" i="33"/>
  <c r="A302" i="33"/>
  <c r="D300" i="32"/>
  <c r="A300" i="32"/>
  <c r="F300" i="32"/>
  <c r="B301" i="32"/>
  <c r="G300" i="32"/>
  <c r="E300" i="32"/>
  <c r="C300" i="32"/>
  <c r="A303" i="31"/>
  <c r="B304" i="31"/>
  <c r="E303" i="31"/>
  <c r="G303" i="31" s="1"/>
  <c r="C303" i="31"/>
  <c r="D303" i="31"/>
  <c r="F303" i="31" s="1"/>
  <c r="F302" i="31"/>
  <c r="F302" i="30"/>
  <c r="C303" i="30"/>
  <c r="B304" i="30"/>
  <c r="D303" i="30"/>
  <c r="A303" i="30"/>
  <c r="E303" i="30"/>
  <c r="F302" i="29"/>
  <c r="G302" i="29"/>
  <c r="B303" i="28"/>
  <c r="E302" i="28"/>
  <c r="D302" i="28"/>
  <c r="C302" i="28"/>
  <c r="A302" i="28"/>
  <c r="A303" i="29"/>
  <c r="C303" i="29"/>
  <c r="B304" i="29"/>
  <c r="C303" i="27"/>
  <c r="A303" i="27"/>
  <c r="E303" i="27"/>
  <c r="B304" i="27"/>
  <c r="D303" i="27"/>
  <c r="E305" i="26"/>
  <c r="D305" i="26"/>
  <c r="F305" i="26" s="1"/>
  <c r="C305" i="26"/>
  <c r="A305" i="26"/>
  <c r="B306" i="26"/>
  <c r="G305" i="26"/>
  <c r="F303" i="30" l="1"/>
  <c r="G302" i="28"/>
  <c r="F302" i="28"/>
  <c r="G303" i="34"/>
  <c r="C304" i="34" s="1"/>
  <c r="F303" i="35"/>
  <c r="G303" i="35"/>
  <c r="F303" i="34"/>
  <c r="B305" i="34"/>
  <c r="D304" i="34"/>
  <c r="A304" i="34"/>
  <c r="E304" i="34"/>
  <c r="C304" i="35"/>
  <c r="G304" i="35" s="1"/>
  <c r="A304" i="35"/>
  <c r="B305" i="35"/>
  <c r="F304" i="35"/>
  <c r="D304" i="35"/>
  <c r="E304" i="35"/>
  <c r="B302" i="32"/>
  <c r="C301" i="32"/>
  <c r="F301" i="32"/>
  <c r="D301" i="32"/>
  <c r="A301" i="32"/>
  <c r="G301" i="32"/>
  <c r="E301" i="32"/>
  <c r="D303" i="33"/>
  <c r="B304" i="33"/>
  <c r="G303" i="33"/>
  <c r="E303" i="33"/>
  <c r="C303" i="33"/>
  <c r="A303" i="33"/>
  <c r="F303" i="33"/>
  <c r="B305" i="31"/>
  <c r="D304" i="31"/>
  <c r="E304" i="31"/>
  <c r="A304" i="31"/>
  <c r="C304" i="31"/>
  <c r="G303" i="30"/>
  <c r="E304" i="30"/>
  <c r="D304" i="30"/>
  <c r="C304" i="30"/>
  <c r="G304" i="30" s="1"/>
  <c r="A304" i="30"/>
  <c r="B305" i="30"/>
  <c r="F304" i="30"/>
  <c r="G303" i="29"/>
  <c r="F303" i="29"/>
  <c r="B305" i="29"/>
  <c r="F304" i="29"/>
  <c r="A304" i="29"/>
  <c r="C304" i="29"/>
  <c r="C303" i="28"/>
  <c r="B304" i="28"/>
  <c r="D303" i="28"/>
  <c r="E303" i="28"/>
  <c r="A303" i="28"/>
  <c r="F303" i="27"/>
  <c r="G303" i="27"/>
  <c r="C304" i="27" s="1"/>
  <c r="B307" i="26"/>
  <c r="E306" i="26"/>
  <c r="D306" i="26"/>
  <c r="F306" i="26" s="1"/>
  <c r="C306" i="26"/>
  <c r="G306" i="26" s="1"/>
  <c r="A306" i="26"/>
  <c r="A304" i="27"/>
  <c r="B305" i="27"/>
  <c r="D304" i="27"/>
  <c r="E304" i="27"/>
  <c r="F303" i="28" l="1"/>
  <c r="G304" i="31"/>
  <c r="G304" i="34"/>
  <c r="C305" i="34" s="1"/>
  <c r="F304" i="34"/>
  <c r="E305" i="35"/>
  <c r="B306" i="35"/>
  <c r="D305" i="35"/>
  <c r="F305" i="35" s="1"/>
  <c r="C305" i="35"/>
  <c r="A305" i="35"/>
  <c r="G305" i="35"/>
  <c r="A305" i="34"/>
  <c r="B306" i="34"/>
  <c r="D305" i="34"/>
  <c r="E305" i="34"/>
  <c r="C302" i="32"/>
  <c r="A302" i="32"/>
  <c r="B303" i="32"/>
  <c r="F302" i="32"/>
  <c r="D302" i="32"/>
  <c r="E302" i="32"/>
  <c r="G302" i="32"/>
  <c r="B305" i="33"/>
  <c r="G304" i="33"/>
  <c r="E304" i="33"/>
  <c r="D304" i="33"/>
  <c r="C304" i="33"/>
  <c r="A304" i="33"/>
  <c r="F304" i="33"/>
  <c r="F304" i="31"/>
  <c r="A305" i="31"/>
  <c r="D305" i="31"/>
  <c r="C305" i="31"/>
  <c r="B306" i="31"/>
  <c r="E305" i="31"/>
  <c r="A305" i="30"/>
  <c r="B306" i="30"/>
  <c r="E305" i="30"/>
  <c r="D305" i="30"/>
  <c r="F305" i="30" s="1"/>
  <c r="C305" i="30"/>
  <c r="G305" i="30" s="1"/>
  <c r="G304" i="29"/>
  <c r="G303" i="28"/>
  <c r="B306" i="29"/>
  <c r="F305" i="29"/>
  <c r="C305" i="29"/>
  <c r="G305" i="29" s="1"/>
  <c r="A305" i="29"/>
  <c r="E304" i="28"/>
  <c r="D304" i="28"/>
  <c r="F304" i="28" s="1"/>
  <c r="C304" i="28"/>
  <c r="A304" i="28"/>
  <c r="B305" i="28"/>
  <c r="F304" i="27"/>
  <c r="G304" i="27"/>
  <c r="C305" i="27" s="1"/>
  <c r="E305" i="27"/>
  <c r="A305" i="27"/>
  <c r="D305" i="27"/>
  <c r="F305" i="27" s="1"/>
  <c r="B306" i="27"/>
  <c r="D307" i="26"/>
  <c r="C307" i="26"/>
  <c r="A307" i="26"/>
  <c r="B308" i="26"/>
  <c r="E307" i="26"/>
  <c r="G307" i="26" s="1"/>
  <c r="G305" i="27" l="1"/>
  <c r="G305" i="34"/>
  <c r="C306" i="34" s="1"/>
  <c r="F305" i="34"/>
  <c r="D306" i="34"/>
  <c r="E306" i="34"/>
  <c r="A306" i="34"/>
  <c r="B307" i="34"/>
  <c r="A306" i="35"/>
  <c r="C306" i="35"/>
  <c r="E306" i="35"/>
  <c r="G306" i="35" s="1"/>
  <c r="B307" i="35"/>
  <c r="D306" i="35"/>
  <c r="F306" i="35" s="1"/>
  <c r="B306" i="33"/>
  <c r="G305" i="33"/>
  <c r="F305" i="33"/>
  <c r="E305" i="33"/>
  <c r="D305" i="33"/>
  <c r="C305" i="33"/>
  <c r="A305" i="33"/>
  <c r="G303" i="32"/>
  <c r="A303" i="32"/>
  <c r="B304" i="32"/>
  <c r="F303" i="32"/>
  <c r="D303" i="32"/>
  <c r="C303" i="32"/>
  <c r="E303" i="32"/>
  <c r="G305" i="31"/>
  <c r="F305" i="31"/>
  <c r="E306" i="31"/>
  <c r="A306" i="31"/>
  <c r="C306" i="31"/>
  <c r="B307" i="31"/>
  <c r="D306" i="31"/>
  <c r="F306" i="31" s="1"/>
  <c r="E306" i="30"/>
  <c r="C306" i="30"/>
  <c r="A306" i="30"/>
  <c r="D306" i="30"/>
  <c r="B307" i="30"/>
  <c r="G304" i="28"/>
  <c r="C306" i="29"/>
  <c r="A306" i="29"/>
  <c r="B307" i="29"/>
  <c r="A305" i="28"/>
  <c r="B306" i="28"/>
  <c r="D305" i="28"/>
  <c r="C305" i="28"/>
  <c r="E305" i="28"/>
  <c r="E306" i="27"/>
  <c r="B307" i="27"/>
  <c r="D306" i="27"/>
  <c r="C306" i="27"/>
  <c r="A306" i="27"/>
  <c r="B309" i="26"/>
  <c r="E308" i="26"/>
  <c r="D308" i="26"/>
  <c r="F308" i="26" s="1"/>
  <c r="C308" i="26"/>
  <c r="G308" i="26" s="1"/>
  <c r="A308" i="26"/>
  <c r="F307" i="26"/>
  <c r="F306" i="27" l="1"/>
  <c r="G306" i="27"/>
  <c r="G306" i="34"/>
  <c r="C307" i="34" s="1"/>
  <c r="F306" i="34"/>
  <c r="E307" i="35"/>
  <c r="D307" i="35"/>
  <c r="F307" i="35" s="1"/>
  <c r="C307" i="35"/>
  <c r="B308" i="35"/>
  <c r="G307" i="35"/>
  <c r="A307" i="35"/>
  <c r="B308" i="34"/>
  <c r="E307" i="34"/>
  <c r="D307" i="34"/>
  <c r="A307" i="34"/>
  <c r="G306" i="33"/>
  <c r="E306" i="33"/>
  <c r="C306" i="33"/>
  <c r="A306" i="33"/>
  <c r="F306" i="33"/>
  <c r="B307" i="33"/>
  <c r="D306" i="33"/>
  <c r="F304" i="32"/>
  <c r="C304" i="32"/>
  <c r="B305" i="32"/>
  <c r="G304" i="32"/>
  <c r="E304" i="32"/>
  <c r="D304" i="32"/>
  <c r="A304" i="32"/>
  <c r="E307" i="31"/>
  <c r="D307" i="31"/>
  <c r="F307" i="31" s="1"/>
  <c r="A307" i="31"/>
  <c r="B308" i="31"/>
  <c r="G306" i="31"/>
  <c r="C307" i="31" s="1"/>
  <c r="F306" i="30"/>
  <c r="G306" i="30"/>
  <c r="C307" i="30" s="1"/>
  <c r="E307" i="30"/>
  <c r="D307" i="30"/>
  <c r="A307" i="30"/>
  <c r="B308" i="30"/>
  <c r="G305" i="28"/>
  <c r="F306" i="29"/>
  <c r="F305" i="28"/>
  <c r="G306" i="29"/>
  <c r="C307" i="29" s="1"/>
  <c r="E306" i="28"/>
  <c r="C306" i="28"/>
  <c r="A306" i="28"/>
  <c r="B307" i="28"/>
  <c r="D306" i="28"/>
  <c r="B308" i="29"/>
  <c r="A307" i="29"/>
  <c r="E307" i="27"/>
  <c r="B308" i="27"/>
  <c r="D307" i="27"/>
  <c r="F307" i="27" s="1"/>
  <c r="C307" i="27"/>
  <c r="A307" i="27"/>
  <c r="A309" i="26"/>
  <c r="B310" i="26"/>
  <c r="E309" i="26"/>
  <c r="C309" i="26"/>
  <c r="D309" i="26"/>
  <c r="F309" i="26" s="1"/>
  <c r="F307" i="34" l="1"/>
  <c r="G307" i="34"/>
  <c r="C308" i="34" s="1"/>
  <c r="A308" i="35"/>
  <c r="B309" i="35"/>
  <c r="E308" i="35"/>
  <c r="C308" i="35"/>
  <c r="G308" i="35" s="1"/>
  <c r="D308" i="35"/>
  <c r="F308" i="35" s="1"/>
  <c r="E308" i="34"/>
  <c r="D308" i="34"/>
  <c r="B309" i="34"/>
  <c r="A308" i="34"/>
  <c r="G307" i="33"/>
  <c r="F307" i="33"/>
  <c r="E307" i="33"/>
  <c r="D307" i="33"/>
  <c r="C307" i="33"/>
  <c r="B308" i="33"/>
  <c r="A307" i="33"/>
  <c r="E305" i="32"/>
  <c r="B306" i="32"/>
  <c r="G305" i="32"/>
  <c r="D305" i="32"/>
  <c r="F305" i="32"/>
  <c r="C305" i="32"/>
  <c r="A305" i="32"/>
  <c r="D308" i="31"/>
  <c r="A308" i="31"/>
  <c r="E308" i="31"/>
  <c r="B309" i="31"/>
  <c r="F308" i="31"/>
  <c r="G307" i="31"/>
  <c r="C308" i="31" s="1"/>
  <c r="F307" i="30"/>
  <c r="G307" i="30"/>
  <c r="D308" i="30"/>
  <c r="C308" i="30"/>
  <c r="A308" i="30"/>
  <c r="B309" i="30"/>
  <c r="E308" i="30"/>
  <c r="F306" i="28"/>
  <c r="G307" i="29"/>
  <c r="G307" i="27"/>
  <c r="G306" i="28"/>
  <c r="C307" i="28" s="1"/>
  <c r="F307" i="29"/>
  <c r="A308" i="29"/>
  <c r="C308" i="29"/>
  <c r="B309" i="29"/>
  <c r="E307" i="28"/>
  <c r="D307" i="28"/>
  <c r="F307" i="28" s="1"/>
  <c r="B308" i="28"/>
  <c r="A307" i="28"/>
  <c r="G309" i="26"/>
  <c r="E308" i="27"/>
  <c r="B309" i="27"/>
  <c r="D308" i="27"/>
  <c r="F308" i="27" s="1"/>
  <c r="C308" i="27"/>
  <c r="A308" i="27"/>
  <c r="E310" i="26"/>
  <c r="D310" i="26"/>
  <c r="F310" i="26" s="1"/>
  <c r="C310" i="26"/>
  <c r="A310" i="26"/>
  <c r="B311" i="26"/>
  <c r="F308" i="30" l="1"/>
  <c r="G307" i="28"/>
  <c r="F308" i="34"/>
  <c r="G308" i="34"/>
  <c r="B310" i="34"/>
  <c r="E309" i="34"/>
  <c r="A309" i="34"/>
  <c r="D309" i="34"/>
  <c r="C309" i="34"/>
  <c r="E309" i="35"/>
  <c r="D309" i="35"/>
  <c r="F309" i="35" s="1"/>
  <c r="C309" i="35"/>
  <c r="A309" i="35"/>
  <c r="B310" i="35"/>
  <c r="D306" i="32"/>
  <c r="C306" i="32"/>
  <c r="B307" i="32"/>
  <c r="G306" i="32"/>
  <c r="E306" i="32"/>
  <c r="A306" i="32"/>
  <c r="F306" i="32"/>
  <c r="E308" i="33"/>
  <c r="C308" i="33"/>
  <c r="A308" i="33"/>
  <c r="B309" i="33"/>
  <c r="F308" i="33"/>
  <c r="D308" i="33"/>
  <c r="G308" i="33"/>
  <c r="G308" i="31"/>
  <c r="A309" i="31"/>
  <c r="E309" i="31"/>
  <c r="B310" i="31"/>
  <c r="D309" i="31"/>
  <c r="F309" i="31" s="1"/>
  <c r="C309" i="31"/>
  <c r="G309" i="31" s="1"/>
  <c r="G308" i="30"/>
  <c r="C309" i="30" s="1"/>
  <c r="B310" i="30"/>
  <c r="E309" i="30"/>
  <c r="D309" i="30"/>
  <c r="F309" i="30" s="1"/>
  <c r="A309" i="30"/>
  <c r="G308" i="29"/>
  <c r="C309" i="29" s="1"/>
  <c r="F308" i="29"/>
  <c r="G308" i="27"/>
  <c r="D308" i="28"/>
  <c r="C308" i="28"/>
  <c r="A308" i="28"/>
  <c r="B309" i="28"/>
  <c r="E308" i="28"/>
  <c r="F308" i="28" s="1"/>
  <c r="A309" i="29"/>
  <c r="B310" i="29"/>
  <c r="G310" i="26"/>
  <c r="B312" i="26"/>
  <c r="E311" i="26"/>
  <c r="G311" i="26" s="1"/>
  <c r="D311" i="26"/>
  <c r="F311" i="26" s="1"/>
  <c r="C311" i="26"/>
  <c r="A311" i="26"/>
  <c r="C309" i="27"/>
  <c r="A309" i="27"/>
  <c r="E309" i="27"/>
  <c r="B310" i="27"/>
  <c r="D309" i="27"/>
  <c r="F309" i="27" s="1"/>
  <c r="G309" i="27"/>
  <c r="G309" i="35" l="1"/>
  <c r="F309" i="34"/>
  <c r="G309" i="34"/>
  <c r="B311" i="35"/>
  <c r="E310" i="35"/>
  <c r="D310" i="35"/>
  <c r="F310" i="35" s="1"/>
  <c r="C310" i="35"/>
  <c r="A310" i="35"/>
  <c r="C310" i="34"/>
  <c r="A310" i="34"/>
  <c r="B311" i="34"/>
  <c r="E310" i="34"/>
  <c r="F310" i="34" s="1"/>
  <c r="D310" i="34"/>
  <c r="C307" i="32"/>
  <c r="B308" i="32"/>
  <c r="G307" i="32"/>
  <c r="E307" i="32"/>
  <c r="D307" i="32"/>
  <c r="F307" i="32"/>
  <c r="A307" i="32"/>
  <c r="F309" i="33"/>
  <c r="E309" i="33"/>
  <c r="D309" i="33"/>
  <c r="C309" i="33"/>
  <c r="A309" i="33"/>
  <c r="G309" i="33"/>
  <c r="B310" i="33"/>
  <c r="B311" i="31"/>
  <c r="E310" i="31"/>
  <c r="A310" i="31"/>
  <c r="C310" i="31"/>
  <c r="D310" i="31"/>
  <c r="F310" i="31" s="1"/>
  <c r="G309" i="30"/>
  <c r="A310" i="30"/>
  <c r="B311" i="30"/>
  <c r="C310" i="30"/>
  <c r="E310" i="30"/>
  <c r="D310" i="30"/>
  <c r="F310" i="30" s="1"/>
  <c r="F309" i="29"/>
  <c r="G309" i="29"/>
  <c r="C310" i="29" s="1"/>
  <c r="G310" i="29" s="1"/>
  <c r="B311" i="29"/>
  <c r="F310" i="29"/>
  <c r="A310" i="29"/>
  <c r="B310" i="28"/>
  <c r="E309" i="28"/>
  <c r="D309" i="28"/>
  <c r="F309" i="28" s="1"/>
  <c r="C309" i="28"/>
  <c r="A309" i="28"/>
  <c r="G308" i="28"/>
  <c r="A310" i="27"/>
  <c r="B311" i="27"/>
  <c r="D310" i="27"/>
  <c r="C310" i="27"/>
  <c r="E310" i="27"/>
  <c r="E312" i="26"/>
  <c r="D312" i="26"/>
  <c r="C312" i="26"/>
  <c r="A312" i="26"/>
  <c r="B313" i="26"/>
  <c r="F312" i="26"/>
  <c r="G312" i="26"/>
  <c r="G310" i="31" l="1"/>
  <c r="G310" i="35"/>
  <c r="G310" i="34"/>
  <c r="E311" i="34"/>
  <c r="C311" i="34"/>
  <c r="B312" i="34"/>
  <c r="D311" i="34"/>
  <c r="A311" i="34"/>
  <c r="D311" i="35"/>
  <c r="C311" i="35"/>
  <c r="A311" i="35"/>
  <c r="B312" i="35"/>
  <c r="E311" i="35"/>
  <c r="C310" i="33"/>
  <c r="A310" i="33"/>
  <c r="B311" i="33"/>
  <c r="G310" i="33"/>
  <c r="F310" i="33"/>
  <c r="E310" i="33"/>
  <c r="D310" i="33"/>
  <c r="D308" i="32"/>
  <c r="C308" i="32"/>
  <c r="G308" i="32"/>
  <c r="B309" i="32"/>
  <c r="F308" i="32"/>
  <c r="E308" i="32"/>
  <c r="A308" i="32"/>
  <c r="B312" i="31"/>
  <c r="A311" i="31"/>
  <c r="C311" i="31"/>
  <c r="D311" i="31"/>
  <c r="E311" i="31"/>
  <c r="G310" i="30"/>
  <c r="D311" i="30"/>
  <c r="C311" i="30"/>
  <c r="A311" i="30"/>
  <c r="B312" i="30"/>
  <c r="E311" i="30"/>
  <c r="G309" i="28"/>
  <c r="A310" i="28"/>
  <c r="B311" i="28"/>
  <c r="C310" i="28"/>
  <c r="E310" i="28"/>
  <c r="D310" i="28"/>
  <c r="F310" i="28" s="1"/>
  <c r="B312" i="29"/>
  <c r="F311" i="29"/>
  <c r="C311" i="29"/>
  <c r="A311" i="29"/>
  <c r="F310" i="27"/>
  <c r="G310" i="27"/>
  <c r="C311" i="27" s="1"/>
  <c r="B314" i="26"/>
  <c r="E313" i="26"/>
  <c r="D313" i="26"/>
  <c r="F313" i="26" s="1"/>
  <c r="C313" i="26"/>
  <c r="G313" i="26" s="1"/>
  <c r="A313" i="26"/>
  <c r="E311" i="27"/>
  <c r="A311" i="27"/>
  <c r="B312" i="27"/>
  <c r="D311" i="27"/>
  <c r="F311" i="27" s="1"/>
  <c r="F311" i="31" l="1"/>
  <c r="G311" i="35"/>
  <c r="F311" i="34"/>
  <c r="F311" i="35"/>
  <c r="G311" i="34"/>
  <c r="B313" i="35"/>
  <c r="E312" i="35"/>
  <c r="D312" i="35"/>
  <c r="F312" i="35" s="1"/>
  <c r="C312" i="35"/>
  <c r="A312" i="35"/>
  <c r="A312" i="34"/>
  <c r="C312" i="34"/>
  <c r="B313" i="34"/>
  <c r="E312" i="34"/>
  <c r="D312" i="34"/>
  <c r="A309" i="32"/>
  <c r="B310" i="32"/>
  <c r="G309" i="32"/>
  <c r="E309" i="32"/>
  <c r="C309" i="32"/>
  <c r="F309" i="32"/>
  <c r="D309" i="32"/>
  <c r="F311" i="33"/>
  <c r="D311" i="33"/>
  <c r="C311" i="33"/>
  <c r="A311" i="33"/>
  <c r="B312" i="33"/>
  <c r="G311" i="33"/>
  <c r="E311" i="33"/>
  <c r="G311" i="31"/>
  <c r="B313" i="31"/>
  <c r="D312" i="31"/>
  <c r="E312" i="31"/>
  <c r="C312" i="31"/>
  <c r="A312" i="31"/>
  <c r="F311" i="30"/>
  <c r="G311" i="30"/>
  <c r="B313" i="30"/>
  <c r="E312" i="30"/>
  <c r="G312" i="30" s="1"/>
  <c r="A312" i="30"/>
  <c r="D312" i="30"/>
  <c r="C312" i="30"/>
  <c r="G311" i="29"/>
  <c r="G310" i="28"/>
  <c r="C311" i="28" s="1"/>
  <c r="C312" i="29"/>
  <c r="A312" i="29"/>
  <c r="B313" i="29"/>
  <c r="D311" i="28"/>
  <c r="A311" i="28"/>
  <c r="E311" i="28"/>
  <c r="B312" i="28"/>
  <c r="G311" i="27"/>
  <c r="E312" i="27"/>
  <c r="B313" i="27"/>
  <c r="D312" i="27"/>
  <c r="F312" i="27" s="1"/>
  <c r="C312" i="27"/>
  <c r="A312" i="27"/>
  <c r="C314" i="26"/>
  <c r="A314" i="26"/>
  <c r="B315" i="26"/>
  <c r="D314" i="26"/>
  <c r="E314" i="26"/>
  <c r="G314" i="26" s="1"/>
  <c r="G312" i="35" l="1"/>
  <c r="G312" i="34"/>
  <c r="C313" i="34" s="1"/>
  <c r="F312" i="34"/>
  <c r="E313" i="34"/>
  <c r="D313" i="34"/>
  <c r="A313" i="34"/>
  <c r="B314" i="34"/>
  <c r="A313" i="35"/>
  <c r="B314" i="35"/>
  <c r="C313" i="35"/>
  <c r="E313" i="35"/>
  <c r="D313" i="35"/>
  <c r="A312" i="33"/>
  <c r="B313" i="33"/>
  <c r="G312" i="33"/>
  <c r="F312" i="33"/>
  <c r="E312" i="33"/>
  <c r="D312" i="33"/>
  <c r="C312" i="33"/>
  <c r="F310" i="32"/>
  <c r="C310" i="32"/>
  <c r="G310" i="32"/>
  <c r="E310" i="32"/>
  <c r="A310" i="32"/>
  <c r="D310" i="32"/>
  <c r="B311" i="32"/>
  <c r="F312" i="31"/>
  <c r="G312" i="31"/>
  <c r="D313" i="31"/>
  <c r="C313" i="31"/>
  <c r="A313" i="31"/>
  <c r="B314" i="31"/>
  <c r="E313" i="31"/>
  <c r="F312" i="30"/>
  <c r="E313" i="30"/>
  <c r="G313" i="30" s="1"/>
  <c r="D313" i="30"/>
  <c r="F313" i="30" s="1"/>
  <c r="A313" i="30"/>
  <c r="C313" i="30"/>
  <c r="B314" i="30"/>
  <c r="G312" i="27"/>
  <c r="F312" i="29"/>
  <c r="G311" i="28"/>
  <c r="C312" i="28" s="1"/>
  <c r="G312" i="28" s="1"/>
  <c r="F311" i="28"/>
  <c r="B313" i="28"/>
  <c r="E312" i="28"/>
  <c r="A312" i="28"/>
  <c r="D312" i="28"/>
  <c r="B314" i="29"/>
  <c r="A313" i="29"/>
  <c r="G312" i="29"/>
  <c r="C313" i="29" s="1"/>
  <c r="G313" i="29" s="1"/>
  <c r="F314" i="26"/>
  <c r="E313" i="27"/>
  <c r="B314" i="27"/>
  <c r="D313" i="27"/>
  <c r="C313" i="27"/>
  <c r="A313" i="27"/>
  <c r="E315" i="26"/>
  <c r="D315" i="26"/>
  <c r="F315" i="26" s="1"/>
  <c r="C315" i="26"/>
  <c r="A315" i="26"/>
  <c r="B316" i="26"/>
  <c r="F312" i="28" l="1"/>
  <c r="F313" i="35"/>
  <c r="F313" i="34"/>
  <c r="G313" i="34"/>
  <c r="G313" i="35"/>
  <c r="B315" i="34"/>
  <c r="E314" i="34"/>
  <c r="D314" i="34"/>
  <c r="F314" i="34" s="1"/>
  <c r="C314" i="34"/>
  <c r="A314" i="34"/>
  <c r="E314" i="35"/>
  <c r="D314" i="35"/>
  <c r="F314" i="35" s="1"/>
  <c r="C314" i="35"/>
  <c r="A314" i="35"/>
  <c r="B315" i="35"/>
  <c r="G311" i="32"/>
  <c r="E311" i="32"/>
  <c r="F311" i="32"/>
  <c r="C311" i="32"/>
  <c r="A311" i="32"/>
  <c r="B312" i="32"/>
  <c r="D311" i="32"/>
  <c r="F313" i="33"/>
  <c r="D313" i="33"/>
  <c r="A313" i="33"/>
  <c r="B314" i="33"/>
  <c r="G313" i="33"/>
  <c r="E313" i="33"/>
  <c r="C313" i="33"/>
  <c r="F313" i="31"/>
  <c r="E314" i="31"/>
  <c r="A314" i="31"/>
  <c r="D314" i="31"/>
  <c r="F314" i="31" s="1"/>
  <c r="B315" i="31"/>
  <c r="G313" i="31"/>
  <c r="C314" i="31" s="1"/>
  <c r="G314" i="31" s="1"/>
  <c r="B315" i="30"/>
  <c r="E314" i="30"/>
  <c r="D314" i="30"/>
  <c r="F314" i="30" s="1"/>
  <c r="C314" i="30"/>
  <c r="A314" i="30"/>
  <c r="F313" i="29"/>
  <c r="G313" i="27"/>
  <c r="F313" i="27"/>
  <c r="A314" i="29"/>
  <c r="C314" i="29"/>
  <c r="B315" i="29"/>
  <c r="E313" i="28"/>
  <c r="D313" i="28"/>
  <c r="F313" i="28" s="1"/>
  <c r="A313" i="28"/>
  <c r="B314" i="28"/>
  <c r="C313" i="28"/>
  <c r="G315" i="26"/>
  <c r="E314" i="27"/>
  <c r="B315" i="27"/>
  <c r="D314" i="27"/>
  <c r="F314" i="27" s="1"/>
  <c r="C314" i="27"/>
  <c r="A314" i="27"/>
  <c r="A316" i="26"/>
  <c r="B317" i="26"/>
  <c r="E316" i="26"/>
  <c r="D316" i="26"/>
  <c r="F316" i="26" s="1"/>
  <c r="C316" i="26"/>
  <c r="G316" i="26" s="1"/>
  <c r="G314" i="34" l="1"/>
  <c r="G314" i="35"/>
  <c r="B316" i="35"/>
  <c r="E315" i="35"/>
  <c r="D315" i="35"/>
  <c r="F315" i="35" s="1"/>
  <c r="C315" i="35"/>
  <c r="G315" i="35" s="1"/>
  <c r="A315" i="35"/>
  <c r="D315" i="34"/>
  <c r="C315" i="34"/>
  <c r="A315" i="34"/>
  <c r="B316" i="34"/>
  <c r="E315" i="34"/>
  <c r="D312" i="32"/>
  <c r="A312" i="32"/>
  <c r="B313" i="32"/>
  <c r="F312" i="32"/>
  <c r="C312" i="32"/>
  <c r="G312" i="32"/>
  <c r="E312" i="32"/>
  <c r="B315" i="33"/>
  <c r="G314" i="33"/>
  <c r="F314" i="33"/>
  <c r="E314" i="33"/>
  <c r="D314" i="33"/>
  <c r="C314" i="33"/>
  <c r="A314" i="33"/>
  <c r="C315" i="31"/>
  <c r="E315" i="31"/>
  <c r="A315" i="31"/>
  <c r="B316" i="31"/>
  <c r="D315" i="31"/>
  <c r="F315" i="31" s="1"/>
  <c r="G314" i="30"/>
  <c r="C315" i="30"/>
  <c r="B316" i="30"/>
  <c r="D315" i="30"/>
  <c r="E315" i="30"/>
  <c r="F315" i="30" s="1"/>
  <c r="A315" i="30"/>
  <c r="G313" i="28"/>
  <c r="F314" i="29"/>
  <c r="G314" i="29"/>
  <c r="A315" i="29"/>
  <c r="F315" i="29"/>
  <c r="B316" i="29"/>
  <c r="C315" i="29"/>
  <c r="G315" i="29" s="1"/>
  <c r="B315" i="28"/>
  <c r="E314" i="28"/>
  <c r="G314" i="28" s="1"/>
  <c r="D314" i="28"/>
  <c r="F314" i="28" s="1"/>
  <c r="C314" i="28"/>
  <c r="A314" i="28"/>
  <c r="G314" i="27"/>
  <c r="C315" i="27"/>
  <c r="A315" i="27"/>
  <c r="E315" i="27"/>
  <c r="B316" i="27"/>
  <c r="D315" i="27"/>
  <c r="E317" i="26"/>
  <c r="D317" i="26"/>
  <c r="F317" i="26" s="1"/>
  <c r="C317" i="26"/>
  <c r="A317" i="26"/>
  <c r="B318" i="26"/>
  <c r="G317" i="26"/>
  <c r="F315" i="34" l="1"/>
  <c r="G315" i="34"/>
  <c r="B317" i="34"/>
  <c r="D316" i="34"/>
  <c r="E316" i="34"/>
  <c r="C316" i="34"/>
  <c r="A316" i="34"/>
  <c r="E316" i="35"/>
  <c r="D316" i="35"/>
  <c r="F316" i="35" s="1"/>
  <c r="C316" i="35"/>
  <c r="A316" i="35"/>
  <c r="G316" i="35"/>
  <c r="B317" i="35"/>
  <c r="B314" i="32"/>
  <c r="F313" i="32"/>
  <c r="E313" i="32"/>
  <c r="C313" i="32"/>
  <c r="A313" i="32"/>
  <c r="G313" i="32"/>
  <c r="D313" i="32"/>
  <c r="D315" i="33"/>
  <c r="B316" i="33"/>
  <c r="G315" i="33"/>
  <c r="F315" i="33"/>
  <c r="E315" i="33"/>
  <c r="A315" i="33"/>
  <c r="C315" i="33"/>
  <c r="B317" i="31"/>
  <c r="E316" i="31"/>
  <c r="D316" i="31"/>
  <c r="F316" i="31" s="1"/>
  <c r="A316" i="31"/>
  <c r="G315" i="31"/>
  <c r="C316" i="31" s="1"/>
  <c r="G316" i="31" s="1"/>
  <c r="G315" i="30"/>
  <c r="E316" i="30"/>
  <c r="D316" i="30"/>
  <c r="F316" i="30" s="1"/>
  <c r="C316" i="30"/>
  <c r="G316" i="30" s="1"/>
  <c r="A316" i="30"/>
  <c r="B317" i="30"/>
  <c r="F315" i="27"/>
  <c r="B317" i="29"/>
  <c r="F316" i="29"/>
  <c r="C316" i="29"/>
  <c r="A316" i="29"/>
  <c r="C315" i="28"/>
  <c r="B316" i="28"/>
  <c r="D315" i="28"/>
  <c r="E315" i="28"/>
  <c r="G315" i="28" s="1"/>
  <c r="A315" i="28"/>
  <c r="G315" i="27"/>
  <c r="A316" i="27"/>
  <c r="B317" i="27"/>
  <c r="D316" i="27"/>
  <c r="C316" i="27"/>
  <c r="E316" i="27"/>
  <c r="F316" i="27" s="1"/>
  <c r="B319" i="26"/>
  <c r="E318" i="26"/>
  <c r="G318" i="26" s="1"/>
  <c r="D318" i="26"/>
  <c r="F318" i="26" s="1"/>
  <c r="C318" i="26"/>
  <c r="A318" i="26"/>
  <c r="G316" i="34" l="1"/>
  <c r="F316" i="34"/>
  <c r="B318" i="35"/>
  <c r="E317" i="35"/>
  <c r="D317" i="35"/>
  <c r="F317" i="35" s="1"/>
  <c r="A317" i="35"/>
  <c r="C317" i="35"/>
  <c r="G317" i="35" s="1"/>
  <c r="D317" i="34"/>
  <c r="A317" i="34"/>
  <c r="B318" i="34"/>
  <c r="E317" i="34"/>
  <c r="G317" i="34" s="1"/>
  <c r="C317" i="34"/>
  <c r="B317" i="33"/>
  <c r="G316" i="33"/>
  <c r="E316" i="33"/>
  <c r="D316" i="33"/>
  <c r="C316" i="33"/>
  <c r="A316" i="33"/>
  <c r="F316" i="33"/>
  <c r="B315" i="32"/>
  <c r="F314" i="32"/>
  <c r="D314" i="32"/>
  <c r="A314" i="32"/>
  <c r="G314" i="32"/>
  <c r="E314" i="32"/>
  <c r="C314" i="32"/>
  <c r="A317" i="31"/>
  <c r="B318" i="31"/>
  <c r="E317" i="31"/>
  <c r="C317" i="31"/>
  <c r="D317" i="31"/>
  <c r="A317" i="30"/>
  <c r="B318" i="30"/>
  <c r="E317" i="30"/>
  <c r="C317" i="30"/>
  <c r="D317" i="30"/>
  <c r="F317" i="30" s="1"/>
  <c r="G316" i="29"/>
  <c r="F315" i="28"/>
  <c r="B318" i="29"/>
  <c r="F317" i="29"/>
  <c r="C317" i="29"/>
  <c r="A317" i="29"/>
  <c r="E316" i="28"/>
  <c r="D316" i="28"/>
  <c r="F316" i="28" s="1"/>
  <c r="C316" i="28"/>
  <c r="G316" i="28" s="1"/>
  <c r="A316" i="28"/>
  <c r="B317" i="28"/>
  <c r="G316" i="27"/>
  <c r="C317" i="27" s="1"/>
  <c r="E317" i="27"/>
  <c r="A317" i="27"/>
  <c r="D317" i="27"/>
  <c r="F317" i="27" s="1"/>
  <c r="B318" i="27"/>
  <c r="D319" i="26"/>
  <c r="C319" i="26"/>
  <c r="A319" i="26"/>
  <c r="B320" i="26"/>
  <c r="E319" i="26"/>
  <c r="F319" i="26" s="1"/>
  <c r="G317" i="27" l="1"/>
  <c r="G317" i="31"/>
  <c r="F317" i="34"/>
  <c r="B319" i="34"/>
  <c r="E318" i="34"/>
  <c r="D318" i="34"/>
  <c r="C318" i="34"/>
  <c r="A318" i="34"/>
  <c r="C318" i="35"/>
  <c r="A318" i="35"/>
  <c r="B319" i="35"/>
  <c r="E318" i="35"/>
  <c r="G318" i="35" s="1"/>
  <c r="D318" i="35"/>
  <c r="F318" i="35" s="1"/>
  <c r="G315" i="32"/>
  <c r="D315" i="32"/>
  <c r="C315" i="32"/>
  <c r="A315" i="32"/>
  <c r="F315" i="32"/>
  <c r="B316" i="32"/>
  <c r="E315" i="32"/>
  <c r="B318" i="33"/>
  <c r="G317" i="33"/>
  <c r="F317" i="33"/>
  <c r="E317" i="33"/>
  <c r="C317" i="33"/>
  <c r="A317" i="33"/>
  <c r="D317" i="33"/>
  <c r="F317" i="31"/>
  <c r="C318" i="31"/>
  <c r="A318" i="31"/>
  <c r="B319" i="31"/>
  <c r="E318" i="31"/>
  <c r="G318" i="31" s="1"/>
  <c r="D318" i="31"/>
  <c r="F318" i="31" s="1"/>
  <c r="G317" i="30"/>
  <c r="E318" i="30"/>
  <c r="C318" i="30"/>
  <c r="G318" i="30" s="1"/>
  <c r="A318" i="30"/>
  <c r="D318" i="30"/>
  <c r="B319" i="30"/>
  <c r="G317" i="29"/>
  <c r="C318" i="29"/>
  <c r="A318" i="29"/>
  <c r="B319" i="29"/>
  <c r="F318" i="29"/>
  <c r="A317" i="28"/>
  <c r="B318" i="28"/>
  <c r="D317" i="28"/>
  <c r="E317" i="28"/>
  <c r="C317" i="28"/>
  <c r="G319" i="26"/>
  <c r="C320" i="26"/>
  <c r="B321" i="26"/>
  <c r="G320" i="26"/>
  <c r="F320" i="26"/>
  <c r="E320" i="26"/>
  <c r="D320" i="26"/>
  <c r="A320" i="26"/>
  <c r="E318" i="27"/>
  <c r="B319" i="27"/>
  <c r="D318" i="27"/>
  <c r="C318" i="27"/>
  <c r="A318" i="27"/>
  <c r="G318" i="27" l="1"/>
  <c r="F318" i="27"/>
  <c r="F318" i="34"/>
  <c r="G318" i="34"/>
  <c r="E319" i="35"/>
  <c r="D319" i="35"/>
  <c r="F319" i="35" s="1"/>
  <c r="C319" i="35"/>
  <c r="G319" i="35" s="1"/>
  <c r="B320" i="35"/>
  <c r="A319" i="35"/>
  <c r="B320" i="34"/>
  <c r="D319" i="34"/>
  <c r="C319" i="34"/>
  <c r="A319" i="34"/>
  <c r="E319" i="34"/>
  <c r="G318" i="33"/>
  <c r="E318" i="33"/>
  <c r="C318" i="33"/>
  <c r="A318" i="33"/>
  <c r="F318" i="33"/>
  <c r="D318" i="33"/>
  <c r="B319" i="33"/>
  <c r="B317" i="32"/>
  <c r="F316" i="32"/>
  <c r="A316" i="32"/>
  <c r="G316" i="32"/>
  <c r="D316" i="32"/>
  <c r="C316" i="32"/>
  <c r="E316" i="32"/>
  <c r="D319" i="31"/>
  <c r="C319" i="31"/>
  <c r="A319" i="31"/>
  <c r="E319" i="31"/>
  <c r="G319" i="31" s="1"/>
  <c r="B320" i="31"/>
  <c r="F318" i="30"/>
  <c r="E319" i="30"/>
  <c r="D319" i="30"/>
  <c r="F319" i="30" s="1"/>
  <c r="B320" i="30"/>
  <c r="C319" i="30"/>
  <c r="A319" i="30"/>
  <c r="G318" i="29"/>
  <c r="F317" i="28"/>
  <c r="G317" i="28"/>
  <c r="B320" i="29"/>
  <c r="C319" i="29"/>
  <c r="G319" i="29" s="1"/>
  <c r="A319" i="29"/>
  <c r="E318" i="28"/>
  <c r="C318" i="28"/>
  <c r="A318" i="28"/>
  <c r="B319" i="28"/>
  <c r="D318" i="28"/>
  <c r="E319" i="27"/>
  <c r="B320" i="27"/>
  <c r="D319" i="27"/>
  <c r="F319" i="27" s="1"/>
  <c r="C319" i="27"/>
  <c r="G319" i="27" s="1"/>
  <c r="A319" i="27"/>
  <c r="C321" i="26"/>
  <c r="A321" i="26"/>
  <c r="B322" i="26"/>
  <c r="D321" i="26"/>
  <c r="F321" i="26" s="1"/>
  <c r="E321" i="26"/>
  <c r="G321" i="26" s="1"/>
  <c r="F318" i="28" l="1"/>
  <c r="F319" i="34"/>
  <c r="G319" i="34"/>
  <c r="E320" i="34"/>
  <c r="D320" i="34"/>
  <c r="C320" i="34"/>
  <c r="B321" i="34"/>
  <c r="A320" i="34"/>
  <c r="F320" i="34"/>
  <c r="A320" i="35"/>
  <c r="B321" i="35"/>
  <c r="E320" i="35"/>
  <c r="G320" i="35" s="1"/>
  <c r="C320" i="35"/>
  <c r="D320" i="35"/>
  <c r="E317" i="32"/>
  <c r="A317" i="32"/>
  <c r="B318" i="32"/>
  <c r="G317" i="32"/>
  <c r="D317" i="32"/>
  <c r="C317" i="32"/>
  <c r="F317" i="32"/>
  <c r="G319" i="33"/>
  <c r="F319" i="33"/>
  <c r="E319" i="33"/>
  <c r="D319" i="33"/>
  <c r="C319" i="33"/>
  <c r="B320" i="33"/>
  <c r="A319" i="33"/>
  <c r="D320" i="31"/>
  <c r="A320" i="31"/>
  <c r="E320" i="31"/>
  <c r="G320" i="31" s="1"/>
  <c r="C320" i="31"/>
  <c r="B321" i="31"/>
  <c r="F319" i="31"/>
  <c r="G319" i="30"/>
  <c r="C320" i="30" s="1"/>
  <c r="D320" i="30"/>
  <c r="A320" i="30"/>
  <c r="B321" i="30"/>
  <c r="E320" i="30"/>
  <c r="G318" i="28"/>
  <c r="E319" i="28"/>
  <c r="D319" i="28"/>
  <c r="F319" i="28" s="1"/>
  <c r="B320" i="28"/>
  <c r="C319" i="28"/>
  <c r="G319" i="28" s="1"/>
  <c r="A319" i="28"/>
  <c r="F319" i="29"/>
  <c r="A320" i="29"/>
  <c r="C320" i="29"/>
  <c r="G320" i="29" s="1"/>
  <c r="B321" i="29"/>
  <c r="E320" i="27"/>
  <c r="B321" i="27"/>
  <c r="D320" i="27"/>
  <c r="F320" i="27" s="1"/>
  <c r="C320" i="27"/>
  <c r="G320" i="27" s="1"/>
  <c r="A320" i="27"/>
  <c r="A322" i="26"/>
  <c r="B323" i="26"/>
  <c r="E322" i="26"/>
  <c r="D322" i="26"/>
  <c r="F322" i="26" s="1"/>
  <c r="C322" i="26"/>
  <c r="G320" i="30" l="1"/>
  <c r="G320" i="34"/>
  <c r="C321" i="34" s="1"/>
  <c r="F320" i="35"/>
  <c r="B322" i="34"/>
  <c r="E321" i="34"/>
  <c r="D321" i="34"/>
  <c r="F321" i="34" s="1"/>
  <c r="A321" i="34"/>
  <c r="E321" i="35"/>
  <c r="D321" i="35"/>
  <c r="C321" i="35"/>
  <c r="A321" i="35"/>
  <c r="B322" i="35"/>
  <c r="G318" i="32"/>
  <c r="F318" i="32"/>
  <c r="D318" i="32"/>
  <c r="C318" i="32"/>
  <c r="B319" i="32"/>
  <c r="E318" i="32"/>
  <c r="A318" i="32"/>
  <c r="E320" i="33"/>
  <c r="C320" i="33"/>
  <c r="A320" i="33"/>
  <c r="B321" i="33"/>
  <c r="G320" i="33"/>
  <c r="F320" i="33"/>
  <c r="D320" i="33"/>
  <c r="E321" i="31"/>
  <c r="A321" i="31"/>
  <c r="D321" i="31"/>
  <c r="F321" i="31" s="1"/>
  <c r="B322" i="31"/>
  <c r="C321" i="31"/>
  <c r="G321" i="31" s="1"/>
  <c r="F320" i="31"/>
  <c r="B322" i="30"/>
  <c r="E321" i="30"/>
  <c r="G321" i="30" s="1"/>
  <c r="D321" i="30"/>
  <c r="F321" i="30" s="1"/>
  <c r="C321" i="30"/>
  <c r="A321" i="30"/>
  <c r="F320" i="30"/>
  <c r="F320" i="29"/>
  <c r="B322" i="29"/>
  <c r="A321" i="29"/>
  <c r="F321" i="29"/>
  <c r="C321" i="29"/>
  <c r="D320" i="28"/>
  <c r="C320" i="28"/>
  <c r="A320" i="28"/>
  <c r="B321" i="28"/>
  <c r="E320" i="28"/>
  <c r="G322" i="26"/>
  <c r="C323" i="26"/>
  <c r="A323" i="26"/>
  <c r="B324" i="26"/>
  <c r="D323" i="26"/>
  <c r="E323" i="26"/>
  <c r="G323" i="26" s="1"/>
  <c r="C321" i="27"/>
  <c r="A321" i="27"/>
  <c r="E321" i="27"/>
  <c r="B322" i="27"/>
  <c r="D321" i="27"/>
  <c r="G321" i="34" l="1"/>
  <c r="F321" i="35"/>
  <c r="G321" i="35"/>
  <c r="B323" i="35"/>
  <c r="E322" i="35"/>
  <c r="C322" i="35"/>
  <c r="A322" i="35"/>
  <c r="D322" i="35"/>
  <c r="F322" i="35" s="1"/>
  <c r="E322" i="34"/>
  <c r="G322" i="34" s="1"/>
  <c r="C322" i="34"/>
  <c r="A322" i="34"/>
  <c r="B323" i="34"/>
  <c r="D322" i="34"/>
  <c r="C319" i="32"/>
  <c r="B320" i="32"/>
  <c r="G319" i="32"/>
  <c r="E319" i="32"/>
  <c r="F319" i="32"/>
  <c r="D319" i="32"/>
  <c r="A319" i="32"/>
  <c r="F321" i="33"/>
  <c r="E321" i="33"/>
  <c r="D321" i="33"/>
  <c r="C321" i="33"/>
  <c r="A321" i="33"/>
  <c r="B322" i="33"/>
  <c r="G321" i="33"/>
  <c r="A322" i="31"/>
  <c r="E322" i="31"/>
  <c r="D322" i="31"/>
  <c r="F322" i="31" s="1"/>
  <c r="B323" i="31"/>
  <c r="C322" i="31"/>
  <c r="A322" i="30"/>
  <c r="B323" i="30"/>
  <c r="C322" i="30"/>
  <c r="D322" i="30"/>
  <c r="E322" i="30"/>
  <c r="G321" i="29"/>
  <c r="G320" i="28"/>
  <c r="F320" i="28"/>
  <c r="B322" i="28"/>
  <c r="E321" i="28"/>
  <c r="D321" i="28"/>
  <c r="F321" i="28" s="1"/>
  <c r="C321" i="28"/>
  <c r="A321" i="28"/>
  <c r="G321" i="28"/>
  <c r="G322" i="29"/>
  <c r="B323" i="29"/>
  <c r="F322" i="29"/>
  <c r="A322" i="29"/>
  <c r="C322" i="29"/>
  <c r="F321" i="27"/>
  <c r="G321" i="27"/>
  <c r="C322" i="27" s="1"/>
  <c r="F323" i="26"/>
  <c r="A324" i="26"/>
  <c r="E324" i="26"/>
  <c r="B325" i="26"/>
  <c r="D324" i="26"/>
  <c r="F324" i="26" s="1"/>
  <c r="C324" i="26"/>
  <c r="G324" i="26" s="1"/>
  <c r="A322" i="27"/>
  <c r="B323" i="27"/>
  <c r="D322" i="27"/>
  <c r="E322" i="27"/>
  <c r="F322" i="34" l="1"/>
  <c r="G322" i="35"/>
  <c r="E323" i="34"/>
  <c r="C323" i="34"/>
  <c r="D323" i="34"/>
  <c r="B324" i="34"/>
  <c r="A323" i="34"/>
  <c r="D323" i="35"/>
  <c r="C323" i="35"/>
  <c r="A323" i="35"/>
  <c r="E323" i="35"/>
  <c r="G323" i="35" s="1"/>
  <c r="B324" i="35"/>
  <c r="E320" i="32"/>
  <c r="D320" i="32"/>
  <c r="B321" i="32"/>
  <c r="G320" i="32"/>
  <c r="C320" i="32"/>
  <c r="F320" i="32"/>
  <c r="A320" i="32"/>
  <c r="C322" i="33"/>
  <c r="A322" i="33"/>
  <c r="B323" i="33"/>
  <c r="G322" i="33"/>
  <c r="F322" i="33"/>
  <c r="D322" i="33"/>
  <c r="E322" i="33"/>
  <c r="B324" i="31"/>
  <c r="E323" i="31"/>
  <c r="A323" i="31"/>
  <c r="D323" i="31"/>
  <c r="F323" i="31" s="1"/>
  <c r="G322" i="31"/>
  <c r="C323" i="31" s="1"/>
  <c r="G323" i="31" s="1"/>
  <c r="F322" i="30"/>
  <c r="G322" i="30"/>
  <c r="C323" i="30" s="1"/>
  <c r="D323" i="30"/>
  <c r="A323" i="30"/>
  <c r="E323" i="30"/>
  <c r="B324" i="30"/>
  <c r="B324" i="29"/>
  <c r="C323" i="29"/>
  <c r="A323" i="29"/>
  <c r="F323" i="29"/>
  <c r="A322" i="28"/>
  <c r="B323" i="28"/>
  <c r="C322" i="28"/>
  <c r="E322" i="28"/>
  <c r="D322" i="28"/>
  <c r="F322" i="28" s="1"/>
  <c r="G322" i="27"/>
  <c r="C323" i="27" s="1"/>
  <c r="G323" i="27" s="1"/>
  <c r="F322" i="27"/>
  <c r="D325" i="26"/>
  <c r="F325" i="26" s="1"/>
  <c r="E325" i="26"/>
  <c r="C325" i="26"/>
  <c r="A325" i="26"/>
  <c r="B326" i="26"/>
  <c r="E323" i="27"/>
  <c r="A323" i="27"/>
  <c r="B324" i="27"/>
  <c r="D323" i="27"/>
  <c r="F323" i="27" s="1"/>
  <c r="F323" i="34" l="1"/>
  <c r="F323" i="35"/>
  <c r="G323" i="34"/>
  <c r="C324" i="34" s="1"/>
  <c r="A324" i="34"/>
  <c r="B325" i="34"/>
  <c r="E324" i="34"/>
  <c r="D324" i="34"/>
  <c r="B325" i="35"/>
  <c r="E324" i="35"/>
  <c r="D324" i="35"/>
  <c r="F324" i="35" s="1"/>
  <c r="C324" i="35"/>
  <c r="A324" i="35"/>
  <c r="F323" i="33"/>
  <c r="D323" i="33"/>
  <c r="C323" i="33"/>
  <c r="A323" i="33"/>
  <c r="B324" i="33"/>
  <c r="G323" i="33"/>
  <c r="E323" i="33"/>
  <c r="A321" i="32"/>
  <c r="B322" i="32"/>
  <c r="G321" i="32"/>
  <c r="E321" i="32"/>
  <c r="C321" i="32"/>
  <c r="D321" i="32"/>
  <c r="F321" i="32"/>
  <c r="E324" i="31"/>
  <c r="B325" i="31"/>
  <c r="A324" i="31"/>
  <c r="D324" i="31"/>
  <c r="F324" i="31" s="1"/>
  <c r="C324" i="31"/>
  <c r="G324" i="31" s="1"/>
  <c r="F323" i="30"/>
  <c r="G323" i="30"/>
  <c r="C324" i="30" s="1"/>
  <c r="B325" i="30"/>
  <c r="E324" i="30"/>
  <c r="A324" i="30"/>
  <c r="D324" i="30"/>
  <c r="G322" i="28"/>
  <c r="G323" i="29"/>
  <c r="D323" i="28"/>
  <c r="C323" i="28"/>
  <c r="A323" i="28"/>
  <c r="B324" i="28"/>
  <c r="E323" i="28"/>
  <c r="A324" i="29"/>
  <c r="F324" i="29"/>
  <c r="C324" i="29"/>
  <c r="B325" i="29"/>
  <c r="G325" i="26"/>
  <c r="E324" i="27"/>
  <c r="B325" i="27"/>
  <c r="D324" i="27"/>
  <c r="F324" i="27" s="1"/>
  <c r="C324" i="27"/>
  <c r="A324" i="27"/>
  <c r="B327" i="26"/>
  <c r="E326" i="26"/>
  <c r="C326" i="26"/>
  <c r="D326" i="26"/>
  <c r="F326" i="26" s="1"/>
  <c r="A326" i="26"/>
  <c r="G324" i="35" l="1"/>
  <c r="F324" i="34"/>
  <c r="G324" i="34"/>
  <c r="A325" i="35"/>
  <c r="B326" i="35"/>
  <c r="D325" i="35"/>
  <c r="C325" i="35"/>
  <c r="E325" i="35"/>
  <c r="G325" i="35" s="1"/>
  <c r="E325" i="34"/>
  <c r="D325" i="34"/>
  <c r="C325" i="34"/>
  <c r="A325" i="34"/>
  <c r="B326" i="34"/>
  <c r="A324" i="33"/>
  <c r="B325" i="33"/>
  <c r="G324" i="33"/>
  <c r="F324" i="33"/>
  <c r="E324" i="33"/>
  <c r="D324" i="33"/>
  <c r="C324" i="33"/>
  <c r="F322" i="32"/>
  <c r="C322" i="32"/>
  <c r="E322" i="32"/>
  <c r="A322" i="32"/>
  <c r="B323" i="32"/>
  <c r="D322" i="32"/>
  <c r="G322" i="32"/>
  <c r="E325" i="31"/>
  <c r="D325" i="31"/>
  <c r="F325" i="31" s="1"/>
  <c r="C325" i="31"/>
  <c r="G325" i="31" s="1"/>
  <c r="A325" i="31"/>
  <c r="B326" i="31"/>
  <c r="G324" i="30"/>
  <c r="C325" i="30" s="1"/>
  <c r="G325" i="30" s="1"/>
  <c r="F324" i="30"/>
  <c r="E325" i="30"/>
  <c r="D325" i="30"/>
  <c r="F325" i="30" s="1"/>
  <c r="A325" i="30"/>
  <c r="B326" i="30"/>
  <c r="G324" i="29"/>
  <c r="C325" i="29" s="1"/>
  <c r="F323" i="28"/>
  <c r="G323" i="28"/>
  <c r="B325" i="28"/>
  <c r="E324" i="28"/>
  <c r="A324" i="28"/>
  <c r="D324" i="28"/>
  <c r="F324" i="28" s="1"/>
  <c r="C324" i="28"/>
  <c r="G324" i="28" s="1"/>
  <c r="B326" i="29"/>
  <c r="F325" i="29"/>
  <c r="A325" i="29"/>
  <c r="G324" i="27"/>
  <c r="C325" i="27" s="1"/>
  <c r="G326" i="26"/>
  <c r="D327" i="26"/>
  <c r="B328" i="26"/>
  <c r="E327" i="26"/>
  <c r="C327" i="26"/>
  <c r="A327" i="26"/>
  <c r="E325" i="27"/>
  <c r="B326" i="27"/>
  <c r="D325" i="27"/>
  <c r="A325" i="27"/>
  <c r="F325" i="27" l="1"/>
  <c r="F325" i="34"/>
  <c r="G325" i="34"/>
  <c r="F325" i="35"/>
  <c r="A326" i="34"/>
  <c r="B327" i="34"/>
  <c r="E326" i="34"/>
  <c r="D326" i="34"/>
  <c r="F326" i="34" s="1"/>
  <c r="C326" i="34"/>
  <c r="E326" i="35"/>
  <c r="G326" i="35" s="1"/>
  <c r="D326" i="35"/>
  <c r="C326" i="35"/>
  <c r="A326" i="35"/>
  <c r="B327" i="35"/>
  <c r="G323" i="32"/>
  <c r="E323" i="32"/>
  <c r="D323" i="32"/>
  <c r="C323" i="32"/>
  <c r="A323" i="32"/>
  <c r="B324" i="32"/>
  <c r="F323" i="32"/>
  <c r="F325" i="33"/>
  <c r="D325" i="33"/>
  <c r="A325" i="33"/>
  <c r="B326" i="33"/>
  <c r="G325" i="33"/>
  <c r="C325" i="33"/>
  <c r="E325" i="33"/>
  <c r="C326" i="31"/>
  <c r="B327" i="31"/>
  <c r="A326" i="31"/>
  <c r="E326" i="31"/>
  <c r="D326" i="31"/>
  <c r="F326" i="31" s="1"/>
  <c r="B327" i="30"/>
  <c r="E326" i="30"/>
  <c r="D326" i="30"/>
  <c r="F326" i="30" s="1"/>
  <c r="C326" i="30"/>
  <c r="A326" i="30"/>
  <c r="G325" i="27"/>
  <c r="G325" i="29"/>
  <c r="C326" i="29" s="1"/>
  <c r="A326" i="29"/>
  <c r="B327" i="29"/>
  <c r="E325" i="28"/>
  <c r="D325" i="28"/>
  <c r="F325" i="28" s="1"/>
  <c r="A325" i="28"/>
  <c r="C325" i="28"/>
  <c r="G325" i="28" s="1"/>
  <c r="B326" i="28"/>
  <c r="F327" i="26"/>
  <c r="G327" i="26"/>
  <c r="B329" i="26"/>
  <c r="E328" i="26"/>
  <c r="D328" i="26"/>
  <c r="C328" i="26"/>
  <c r="G328" i="26" s="1"/>
  <c r="A328" i="26"/>
  <c r="F328" i="26"/>
  <c r="E326" i="27"/>
  <c r="B327" i="27"/>
  <c r="D326" i="27"/>
  <c r="F326" i="27" s="1"/>
  <c r="C326" i="27"/>
  <c r="G326" i="27" s="1"/>
  <c r="A326" i="27"/>
  <c r="G326" i="30" l="1"/>
  <c r="G326" i="34"/>
  <c r="F326" i="35"/>
  <c r="B328" i="35"/>
  <c r="E327" i="35"/>
  <c r="D327" i="35"/>
  <c r="F327" i="35" s="1"/>
  <c r="A327" i="35"/>
  <c r="C327" i="35"/>
  <c r="G327" i="35" s="1"/>
  <c r="D327" i="34"/>
  <c r="C327" i="34"/>
  <c r="A327" i="34"/>
  <c r="B328" i="34"/>
  <c r="E327" i="34"/>
  <c r="D324" i="32"/>
  <c r="A324" i="32"/>
  <c r="F324" i="32"/>
  <c r="C324" i="32"/>
  <c r="B325" i="32"/>
  <c r="G324" i="32"/>
  <c r="E324" i="32"/>
  <c r="B327" i="33"/>
  <c r="G326" i="33"/>
  <c r="F326" i="33"/>
  <c r="E326" i="33"/>
  <c r="D326" i="33"/>
  <c r="C326" i="33"/>
  <c r="A326" i="33"/>
  <c r="B328" i="31"/>
  <c r="D327" i="31"/>
  <c r="E327" i="31"/>
  <c r="A327" i="31"/>
  <c r="G326" i="31"/>
  <c r="C327" i="31" s="1"/>
  <c r="C327" i="30"/>
  <c r="B328" i="30"/>
  <c r="D327" i="30"/>
  <c r="E327" i="30"/>
  <c r="G327" i="30" s="1"/>
  <c r="A327" i="30"/>
  <c r="F326" i="29"/>
  <c r="G326" i="29"/>
  <c r="B327" i="28"/>
  <c r="E326" i="28"/>
  <c r="D326" i="28"/>
  <c r="F326" i="28" s="1"/>
  <c r="C326" i="28"/>
  <c r="G326" i="28" s="1"/>
  <c r="A326" i="28"/>
  <c r="A327" i="29"/>
  <c r="C327" i="29"/>
  <c r="B328" i="29"/>
  <c r="C327" i="27"/>
  <c r="A327" i="27"/>
  <c r="E327" i="27"/>
  <c r="B328" i="27"/>
  <c r="D327" i="27"/>
  <c r="B330" i="26"/>
  <c r="D329" i="26"/>
  <c r="C329" i="26"/>
  <c r="A329" i="26"/>
  <c r="E329" i="26"/>
  <c r="G329" i="26" s="1"/>
  <c r="G327" i="31" l="1"/>
  <c r="F327" i="34"/>
  <c r="G327" i="34"/>
  <c r="B329" i="34"/>
  <c r="D328" i="34"/>
  <c r="E328" i="34"/>
  <c r="C328" i="34"/>
  <c r="A328" i="34"/>
  <c r="E328" i="35"/>
  <c r="D328" i="35"/>
  <c r="F328" i="35" s="1"/>
  <c r="C328" i="35"/>
  <c r="A328" i="35"/>
  <c r="B329" i="35"/>
  <c r="B326" i="32"/>
  <c r="F325" i="32"/>
  <c r="E325" i="32"/>
  <c r="C325" i="32"/>
  <c r="D325" i="32"/>
  <c r="A325" i="32"/>
  <c r="G325" i="32"/>
  <c r="D327" i="33"/>
  <c r="B328" i="33"/>
  <c r="G327" i="33"/>
  <c r="E327" i="33"/>
  <c r="C327" i="33"/>
  <c r="F327" i="33"/>
  <c r="A327" i="33"/>
  <c r="C328" i="31"/>
  <c r="A328" i="31"/>
  <c r="B329" i="31"/>
  <c r="E328" i="31"/>
  <c r="D328" i="31"/>
  <c r="F328" i="31" s="1"/>
  <c r="F327" i="31"/>
  <c r="F327" i="30"/>
  <c r="E328" i="30"/>
  <c r="D328" i="30"/>
  <c r="F328" i="30" s="1"/>
  <c r="C328" i="30"/>
  <c r="A328" i="30"/>
  <c r="B329" i="30"/>
  <c r="G327" i="29"/>
  <c r="F327" i="29"/>
  <c r="B329" i="29"/>
  <c r="F328" i="29"/>
  <c r="C328" i="29"/>
  <c r="G328" i="29" s="1"/>
  <c r="A328" i="29"/>
  <c r="C327" i="28"/>
  <c r="B328" i="28"/>
  <c r="D327" i="28"/>
  <c r="E327" i="28"/>
  <c r="A327" i="28"/>
  <c r="F327" i="27"/>
  <c r="G327" i="27"/>
  <c r="F329" i="26"/>
  <c r="A328" i="27"/>
  <c r="B329" i="27"/>
  <c r="D328" i="27"/>
  <c r="C328" i="27"/>
  <c r="E328" i="27"/>
  <c r="E330" i="26"/>
  <c r="D330" i="26"/>
  <c r="C330" i="26"/>
  <c r="G330" i="26" s="1"/>
  <c r="A330" i="26"/>
  <c r="B331" i="26"/>
  <c r="F330" i="26"/>
  <c r="G327" i="28" l="1"/>
  <c r="G328" i="35"/>
  <c r="F328" i="34"/>
  <c r="G328" i="34"/>
  <c r="B330" i="35"/>
  <c r="E329" i="35"/>
  <c r="D329" i="35"/>
  <c r="F329" i="35" s="1"/>
  <c r="A329" i="35"/>
  <c r="C329" i="35"/>
  <c r="G329" i="35" s="1"/>
  <c r="D329" i="34"/>
  <c r="F329" i="34" s="1"/>
  <c r="A329" i="34"/>
  <c r="B330" i="34"/>
  <c r="C329" i="34"/>
  <c r="G329" i="34" s="1"/>
  <c r="E329" i="34"/>
  <c r="B329" i="33"/>
  <c r="G328" i="33"/>
  <c r="E328" i="33"/>
  <c r="D328" i="33"/>
  <c r="C328" i="33"/>
  <c r="A328" i="33"/>
  <c r="F328" i="33"/>
  <c r="C326" i="32"/>
  <c r="A326" i="32"/>
  <c r="B327" i="32"/>
  <c r="F326" i="32"/>
  <c r="D326" i="32"/>
  <c r="E326" i="32"/>
  <c r="G326" i="32"/>
  <c r="B330" i="31"/>
  <c r="D329" i="31"/>
  <c r="E329" i="31"/>
  <c r="A329" i="31"/>
  <c r="G328" i="31"/>
  <c r="C329" i="31" s="1"/>
  <c r="G329" i="31" s="1"/>
  <c r="G328" i="30"/>
  <c r="C329" i="30" s="1"/>
  <c r="G329" i="30" s="1"/>
  <c r="A329" i="30"/>
  <c r="B330" i="30"/>
  <c r="E329" i="30"/>
  <c r="D329" i="30"/>
  <c r="F329" i="30" s="1"/>
  <c r="F328" i="27"/>
  <c r="B330" i="29"/>
  <c r="F329" i="29"/>
  <c r="C329" i="29"/>
  <c r="G329" i="29" s="1"/>
  <c r="A329" i="29"/>
  <c r="F327" i="28"/>
  <c r="E328" i="28"/>
  <c r="D328" i="28"/>
  <c r="F328" i="28" s="1"/>
  <c r="C328" i="28"/>
  <c r="A328" i="28"/>
  <c r="B329" i="28"/>
  <c r="G328" i="27"/>
  <c r="C329" i="27" s="1"/>
  <c r="B332" i="26"/>
  <c r="D331" i="26"/>
  <c r="E331" i="26"/>
  <c r="C331" i="26"/>
  <c r="A331" i="26"/>
  <c r="E329" i="27"/>
  <c r="A329" i="27"/>
  <c r="B330" i="27"/>
  <c r="D329" i="27"/>
  <c r="B331" i="34" l="1"/>
  <c r="E330" i="34"/>
  <c r="D330" i="34"/>
  <c r="F330" i="34" s="1"/>
  <c r="C330" i="34"/>
  <c r="G330" i="34" s="1"/>
  <c r="A330" i="34"/>
  <c r="C330" i="35"/>
  <c r="A330" i="35"/>
  <c r="B331" i="35"/>
  <c r="D330" i="35"/>
  <c r="E330" i="35"/>
  <c r="G327" i="32"/>
  <c r="D327" i="32"/>
  <c r="C327" i="32"/>
  <c r="A327" i="32"/>
  <c r="B328" i="32"/>
  <c r="F327" i="32"/>
  <c r="E327" i="32"/>
  <c r="B330" i="33"/>
  <c r="G329" i="33"/>
  <c r="F329" i="33"/>
  <c r="E329" i="33"/>
  <c r="C329" i="33"/>
  <c r="A329" i="33"/>
  <c r="D329" i="33"/>
  <c r="F329" i="31"/>
  <c r="E330" i="31"/>
  <c r="C330" i="31"/>
  <c r="A330" i="31"/>
  <c r="B331" i="31"/>
  <c r="D330" i="31"/>
  <c r="F330" i="31" s="1"/>
  <c r="E330" i="30"/>
  <c r="G330" i="30" s="1"/>
  <c r="C330" i="30"/>
  <c r="A330" i="30"/>
  <c r="B331" i="30"/>
  <c r="D330" i="30"/>
  <c r="G328" i="28"/>
  <c r="C329" i="28" s="1"/>
  <c r="A329" i="28"/>
  <c r="B330" i="28"/>
  <c r="E329" i="28"/>
  <c r="D329" i="28"/>
  <c r="B331" i="29"/>
  <c r="C330" i="29"/>
  <c r="A330" i="29"/>
  <c r="G330" i="29"/>
  <c r="F329" i="27"/>
  <c r="F331" i="26"/>
  <c r="G331" i="26"/>
  <c r="E330" i="27"/>
  <c r="B331" i="27"/>
  <c r="D330" i="27"/>
  <c r="F330" i="27" s="1"/>
  <c r="A330" i="27"/>
  <c r="G329" i="27"/>
  <c r="C330" i="27" s="1"/>
  <c r="E332" i="26"/>
  <c r="G332" i="26" s="1"/>
  <c r="C332" i="26"/>
  <c r="A332" i="26"/>
  <c r="B333" i="26"/>
  <c r="D332" i="26"/>
  <c r="F332" i="26" s="1"/>
  <c r="G329" i="28" l="1"/>
  <c r="G330" i="35"/>
  <c r="F330" i="35"/>
  <c r="E331" i="35"/>
  <c r="D331" i="35"/>
  <c r="F331" i="35" s="1"/>
  <c r="C331" i="35"/>
  <c r="G331" i="35" s="1"/>
  <c r="B332" i="35"/>
  <c r="A331" i="35"/>
  <c r="B332" i="34"/>
  <c r="E331" i="34"/>
  <c r="D331" i="34"/>
  <c r="F331" i="34" s="1"/>
  <c r="A331" i="34"/>
  <c r="C331" i="34"/>
  <c r="B329" i="32"/>
  <c r="F328" i="32"/>
  <c r="E328" i="32"/>
  <c r="D328" i="32"/>
  <c r="G328" i="32"/>
  <c r="C328" i="32"/>
  <c r="A328" i="32"/>
  <c r="G330" i="33"/>
  <c r="E330" i="33"/>
  <c r="C330" i="33"/>
  <c r="A330" i="33"/>
  <c r="B331" i="33"/>
  <c r="D330" i="33"/>
  <c r="F330" i="33"/>
  <c r="B332" i="31"/>
  <c r="E331" i="31"/>
  <c r="D331" i="31"/>
  <c r="F331" i="31" s="1"/>
  <c r="A331" i="31"/>
  <c r="G330" i="31"/>
  <c r="C331" i="31" s="1"/>
  <c r="F330" i="30"/>
  <c r="E331" i="30"/>
  <c r="D331" i="30"/>
  <c r="B332" i="30"/>
  <c r="C331" i="30"/>
  <c r="A331" i="30"/>
  <c r="G330" i="27"/>
  <c r="F329" i="28"/>
  <c r="F330" i="29"/>
  <c r="A331" i="29"/>
  <c r="B332" i="29"/>
  <c r="F331" i="29"/>
  <c r="C331" i="29"/>
  <c r="G331" i="29" s="1"/>
  <c r="E330" i="28"/>
  <c r="C330" i="28"/>
  <c r="A330" i="28"/>
  <c r="B331" i="28"/>
  <c r="D330" i="28"/>
  <c r="E331" i="27"/>
  <c r="B332" i="27"/>
  <c r="D331" i="27"/>
  <c r="F331" i="27" s="1"/>
  <c r="C331" i="27"/>
  <c r="G331" i="27" s="1"/>
  <c r="A331" i="27"/>
  <c r="E333" i="26"/>
  <c r="D333" i="26"/>
  <c r="F333" i="26" s="1"/>
  <c r="B334" i="26"/>
  <c r="C333" i="26"/>
  <c r="G333" i="26" s="1"/>
  <c r="A333" i="26"/>
  <c r="G330" i="28" l="1"/>
  <c r="G331" i="34"/>
  <c r="E332" i="34"/>
  <c r="D332" i="34"/>
  <c r="C332" i="34"/>
  <c r="A332" i="34"/>
  <c r="B333" i="34"/>
  <c r="A332" i="35"/>
  <c r="B333" i="35"/>
  <c r="D332" i="35"/>
  <c r="C332" i="35"/>
  <c r="E332" i="35"/>
  <c r="G331" i="33"/>
  <c r="F331" i="33"/>
  <c r="E331" i="33"/>
  <c r="D331" i="33"/>
  <c r="C331" i="33"/>
  <c r="A331" i="33"/>
  <c r="B332" i="33"/>
  <c r="E329" i="32"/>
  <c r="A329" i="32"/>
  <c r="B330" i="32"/>
  <c r="G329" i="32"/>
  <c r="D329" i="32"/>
  <c r="F329" i="32"/>
  <c r="C329" i="32"/>
  <c r="G331" i="31"/>
  <c r="C332" i="31"/>
  <c r="B333" i="31"/>
  <c r="D332" i="31"/>
  <c r="E332" i="31"/>
  <c r="G332" i="31" s="1"/>
  <c r="A332" i="31"/>
  <c r="F331" i="30"/>
  <c r="G331" i="30"/>
  <c r="D332" i="30"/>
  <c r="C332" i="30"/>
  <c r="A332" i="30"/>
  <c r="B333" i="30"/>
  <c r="E332" i="30"/>
  <c r="F330" i="28"/>
  <c r="C332" i="29"/>
  <c r="A332" i="29"/>
  <c r="B333" i="29"/>
  <c r="E331" i="28"/>
  <c r="D331" i="28"/>
  <c r="F331" i="28" s="1"/>
  <c r="A331" i="28"/>
  <c r="C331" i="28"/>
  <c r="G331" i="28" s="1"/>
  <c r="B332" i="28"/>
  <c r="C334" i="26"/>
  <c r="A334" i="26"/>
  <c r="B335" i="26"/>
  <c r="E334" i="26"/>
  <c r="G334" i="26" s="1"/>
  <c r="D334" i="26"/>
  <c r="F334" i="26" s="1"/>
  <c r="E332" i="27"/>
  <c r="B333" i="27"/>
  <c r="D332" i="27"/>
  <c r="C332" i="27"/>
  <c r="A332" i="27"/>
  <c r="F332" i="30" l="1"/>
  <c r="F332" i="34"/>
  <c r="F332" i="31"/>
  <c r="G332" i="34"/>
  <c r="C333" i="34" s="1"/>
  <c r="G332" i="35"/>
  <c r="F332" i="35"/>
  <c r="E333" i="35"/>
  <c r="D333" i="35"/>
  <c r="F333" i="35" s="1"/>
  <c r="C333" i="35"/>
  <c r="A333" i="35"/>
  <c r="B334" i="35"/>
  <c r="B334" i="34"/>
  <c r="E333" i="34"/>
  <c r="D333" i="34"/>
  <c r="A333" i="34"/>
  <c r="G330" i="32"/>
  <c r="F330" i="32"/>
  <c r="D330" i="32"/>
  <c r="B331" i="32"/>
  <c r="E330" i="32"/>
  <c r="C330" i="32"/>
  <c r="A330" i="32"/>
  <c r="E332" i="33"/>
  <c r="C332" i="33"/>
  <c r="A332" i="33"/>
  <c r="B333" i="33"/>
  <c r="F332" i="33"/>
  <c r="D332" i="33"/>
  <c r="G332" i="33"/>
  <c r="B334" i="31"/>
  <c r="D333" i="31"/>
  <c r="E333" i="31"/>
  <c r="C333" i="31"/>
  <c r="A333" i="31"/>
  <c r="G332" i="30"/>
  <c r="C333" i="30" s="1"/>
  <c r="G333" i="30" s="1"/>
  <c r="B334" i="30"/>
  <c r="E333" i="30"/>
  <c r="D333" i="30"/>
  <c r="F333" i="30" s="1"/>
  <c r="A333" i="30"/>
  <c r="F332" i="29"/>
  <c r="G332" i="29"/>
  <c r="C333" i="29" s="1"/>
  <c r="F332" i="27"/>
  <c r="G332" i="27"/>
  <c r="C333" i="27" s="1"/>
  <c r="G333" i="27" s="1"/>
  <c r="D332" i="28"/>
  <c r="C332" i="28"/>
  <c r="A332" i="28"/>
  <c r="B333" i="28"/>
  <c r="E332" i="28"/>
  <c r="G332" i="28" s="1"/>
  <c r="A333" i="29"/>
  <c r="F333" i="29"/>
  <c r="B334" i="29"/>
  <c r="A333" i="27"/>
  <c r="E333" i="27"/>
  <c r="B334" i="27"/>
  <c r="D333" i="27"/>
  <c r="F333" i="27" s="1"/>
  <c r="E335" i="26"/>
  <c r="D335" i="26"/>
  <c r="F335" i="26" s="1"/>
  <c r="C335" i="26"/>
  <c r="B336" i="26"/>
  <c r="G335" i="26"/>
  <c r="A335" i="26"/>
  <c r="G333" i="35" l="1"/>
  <c r="G333" i="34"/>
  <c r="F333" i="34"/>
  <c r="E334" i="34"/>
  <c r="C334" i="34"/>
  <c r="A334" i="34"/>
  <c r="B335" i="34"/>
  <c r="D334" i="34"/>
  <c r="F334" i="34" s="1"/>
  <c r="G334" i="34"/>
  <c r="B335" i="35"/>
  <c r="E334" i="35"/>
  <c r="G334" i="35" s="1"/>
  <c r="D334" i="35"/>
  <c r="F334" i="35" s="1"/>
  <c r="A334" i="35"/>
  <c r="C334" i="35"/>
  <c r="F333" i="33"/>
  <c r="E333" i="33"/>
  <c r="D333" i="33"/>
  <c r="C333" i="33"/>
  <c r="A333" i="33"/>
  <c r="B334" i="33"/>
  <c r="G333" i="33"/>
  <c r="C331" i="32"/>
  <c r="B332" i="32"/>
  <c r="D331" i="32"/>
  <c r="G331" i="32"/>
  <c r="E331" i="32"/>
  <c r="A331" i="32"/>
  <c r="F331" i="32"/>
  <c r="F333" i="31"/>
  <c r="G333" i="31"/>
  <c r="B335" i="31"/>
  <c r="A334" i="31"/>
  <c r="E334" i="31"/>
  <c r="G334" i="31" s="1"/>
  <c r="D334" i="31"/>
  <c r="C334" i="31"/>
  <c r="A334" i="30"/>
  <c r="B335" i="30"/>
  <c r="C334" i="30"/>
  <c r="E334" i="30"/>
  <c r="D334" i="30"/>
  <c r="F334" i="30" s="1"/>
  <c r="G333" i="29"/>
  <c r="C334" i="29" s="1"/>
  <c r="F332" i="28"/>
  <c r="B334" i="28"/>
  <c r="E333" i="28"/>
  <c r="D333" i="28"/>
  <c r="F333" i="28" s="1"/>
  <c r="C333" i="28"/>
  <c r="G333" i="28"/>
  <c r="A333" i="28"/>
  <c r="B335" i="29"/>
  <c r="A334" i="29"/>
  <c r="A336" i="26"/>
  <c r="B337" i="26"/>
  <c r="E336" i="26"/>
  <c r="C336" i="26"/>
  <c r="D336" i="26"/>
  <c r="F336" i="26" s="1"/>
  <c r="A334" i="27"/>
  <c r="B335" i="27"/>
  <c r="D334" i="27"/>
  <c r="C334" i="27"/>
  <c r="E334" i="27"/>
  <c r="F334" i="27" s="1"/>
  <c r="F334" i="31" l="1"/>
  <c r="E335" i="34"/>
  <c r="C335" i="34"/>
  <c r="B336" i="34"/>
  <c r="D335" i="34"/>
  <c r="F335" i="34" s="1"/>
  <c r="A335" i="34"/>
  <c r="D335" i="35"/>
  <c r="C335" i="35"/>
  <c r="A335" i="35"/>
  <c r="B336" i="35"/>
  <c r="E335" i="35"/>
  <c r="G335" i="35" s="1"/>
  <c r="C334" i="33"/>
  <c r="A334" i="33"/>
  <c r="B335" i="33"/>
  <c r="G334" i="33"/>
  <c r="F334" i="33"/>
  <c r="D334" i="33"/>
  <c r="E334" i="33"/>
  <c r="E332" i="32"/>
  <c r="D332" i="32"/>
  <c r="G332" i="32"/>
  <c r="C332" i="32"/>
  <c r="F332" i="32"/>
  <c r="B333" i="32"/>
  <c r="A332" i="32"/>
  <c r="D335" i="31"/>
  <c r="E335" i="31"/>
  <c r="C335" i="31"/>
  <c r="G335" i="31" s="1"/>
  <c r="B336" i="31"/>
  <c r="A335" i="31"/>
  <c r="G334" i="30"/>
  <c r="D335" i="30"/>
  <c r="C335" i="30"/>
  <c r="A335" i="30"/>
  <c r="B336" i="30"/>
  <c r="E335" i="30"/>
  <c r="G334" i="29"/>
  <c r="C335" i="29" s="1"/>
  <c r="G335" i="29" s="1"/>
  <c r="F334" i="29"/>
  <c r="B336" i="29"/>
  <c r="F335" i="29"/>
  <c r="A335" i="29"/>
  <c r="A334" i="28"/>
  <c r="B335" i="28"/>
  <c r="C334" i="28"/>
  <c r="E334" i="28"/>
  <c r="D334" i="28"/>
  <c r="F334" i="28" s="1"/>
  <c r="G334" i="27"/>
  <c r="C335" i="27" s="1"/>
  <c r="G336" i="26"/>
  <c r="E335" i="27"/>
  <c r="A335" i="27"/>
  <c r="D335" i="27"/>
  <c r="B336" i="27"/>
  <c r="D337" i="26"/>
  <c r="C337" i="26"/>
  <c r="A337" i="26"/>
  <c r="B338" i="26"/>
  <c r="E337" i="26"/>
  <c r="G337" i="26" s="1"/>
  <c r="F335" i="27" l="1"/>
  <c r="G335" i="34"/>
  <c r="F335" i="35"/>
  <c r="B337" i="35"/>
  <c r="E336" i="35"/>
  <c r="D336" i="35"/>
  <c r="F336" i="35" s="1"/>
  <c r="C336" i="35"/>
  <c r="G336" i="35" s="1"/>
  <c r="A336" i="35"/>
  <c r="C336" i="34"/>
  <c r="A336" i="34"/>
  <c r="D336" i="34"/>
  <c r="B337" i="34"/>
  <c r="E336" i="34"/>
  <c r="F335" i="33"/>
  <c r="D335" i="33"/>
  <c r="C335" i="33"/>
  <c r="A335" i="33"/>
  <c r="B336" i="33"/>
  <c r="E335" i="33"/>
  <c r="G335" i="33"/>
  <c r="A333" i="32"/>
  <c r="B334" i="32"/>
  <c r="G333" i="32"/>
  <c r="F333" i="32"/>
  <c r="E333" i="32"/>
  <c r="C333" i="32"/>
  <c r="D333" i="32"/>
  <c r="B337" i="31"/>
  <c r="C336" i="31"/>
  <c r="E336" i="31"/>
  <c r="D336" i="31"/>
  <c r="F336" i="31" s="1"/>
  <c r="A336" i="31"/>
  <c r="F335" i="31"/>
  <c r="G335" i="30"/>
  <c r="C336" i="30" s="1"/>
  <c r="F335" i="30"/>
  <c r="B337" i="30"/>
  <c r="E336" i="30"/>
  <c r="A336" i="30"/>
  <c r="D336" i="30"/>
  <c r="G335" i="27"/>
  <c r="C336" i="27" s="1"/>
  <c r="G336" i="27" s="1"/>
  <c r="G334" i="28"/>
  <c r="B337" i="29"/>
  <c r="C336" i="29"/>
  <c r="A336" i="29"/>
  <c r="G336" i="29"/>
  <c r="D335" i="28"/>
  <c r="C335" i="28"/>
  <c r="A335" i="28"/>
  <c r="B336" i="28"/>
  <c r="E335" i="28"/>
  <c r="F337" i="26"/>
  <c r="B339" i="26"/>
  <c r="E338" i="26"/>
  <c r="C338" i="26"/>
  <c r="A338" i="26"/>
  <c r="D338" i="26"/>
  <c r="F338" i="26" s="1"/>
  <c r="E336" i="27"/>
  <c r="B337" i="27"/>
  <c r="D336" i="27"/>
  <c r="F336" i="27" s="1"/>
  <c r="A336" i="27"/>
  <c r="G336" i="34" l="1"/>
  <c r="F336" i="34"/>
  <c r="E337" i="34"/>
  <c r="D337" i="34"/>
  <c r="C337" i="34"/>
  <c r="A337" i="34"/>
  <c r="B338" i="34"/>
  <c r="A337" i="35"/>
  <c r="B338" i="35"/>
  <c r="E337" i="35"/>
  <c r="G337" i="35" s="1"/>
  <c r="D337" i="35"/>
  <c r="F337" i="35" s="1"/>
  <c r="C337" i="35"/>
  <c r="F334" i="32"/>
  <c r="C334" i="32"/>
  <c r="E334" i="32"/>
  <c r="B335" i="32"/>
  <c r="G334" i="32"/>
  <c r="D334" i="32"/>
  <c r="A334" i="32"/>
  <c r="A336" i="33"/>
  <c r="B337" i="33"/>
  <c r="G336" i="33"/>
  <c r="F336" i="33"/>
  <c r="E336" i="33"/>
  <c r="D336" i="33"/>
  <c r="C336" i="33"/>
  <c r="G336" i="31"/>
  <c r="D337" i="31"/>
  <c r="C337" i="31"/>
  <c r="A337" i="31"/>
  <c r="B338" i="31"/>
  <c r="E337" i="31"/>
  <c r="G336" i="30"/>
  <c r="C337" i="30" s="1"/>
  <c r="G337" i="30" s="1"/>
  <c r="F336" i="30"/>
  <c r="E337" i="30"/>
  <c r="D337" i="30"/>
  <c r="F337" i="30" s="1"/>
  <c r="A337" i="30"/>
  <c r="B338" i="30"/>
  <c r="G335" i="28"/>
  <c r="F335" i="28"/>
  <c r="F336" i="29"/>
  <c r="B337" i="28"/>
  <c r="E336" i="28"/>
  <c r="G336" i="28" s="1"/>
  <c r="A336" i="28"/>
  <c r="C336" i="28"/>
  <c r="D336" i="28"/>
  <c r="A337" i="29"/>
  <c r="B338" i="29"/>
  <c r="F337" i="29"/>
  <c r="C337" i="29"/>
  <c r="G338" i="26"/>
  <c r="B338" i="27"/>
  <c r="E337" i="27"/>
  <c r="G337" i="27" s="1"/>
  <c r="D337" i="27"/>
  <c r="C337" i="27"/>
  <c r="A337" i="27"/>
  <c r="D339" i="26"/>
  <c r="A339" i="26"/>
  <c r="E339" i="26"/>
  <c r="F339" i="26" s="1"/>
  <c r="C339" i="26"/>
  <c r="B340" i="26"/>
  <c r="G337" i="34" l="1"/>
  <c r="F337" i="34"/>
  <c r="E338" i="35"/>
  <c r="D338" i="35"/>
  <c r="C338" i="35"/>
  <c r="A338" i="35"/>
  <c r="B339" i="35"/>
  <c r="A338" i="34"/>
  <c r="B339" i="34"/>
  <c r="E338" i="34"/>
  <c r="C338" i="34"/>
  <c r="D338" i="34"/>
  <c r="F337" i="33"/>
  <c r="D337" i="33"/>
  <c r="A337" i="33"/>
  <c r="B338" i="33"/>
  <c r="G337" i="33"/>
  <c r="E337" i="33"/>
  <c r="C337" i="33"/>
  <c r="G335" i="32"/>
  <c r="E335" i="32"/>
  <c r="C335" i="32"/>
  <c r="B336" i="32"/>
  <c r="D335" i="32"/>
  <c r="A335" i="32"/>
  <c r="F335" i="32"/>
  <c r="G337" i="31"/>
  <c r="C338" i="31"/>
  <c r="A338" i="31"/>
  <c r="E338" i="31"/>
  <c r="D338" i="31"/>
  <c r="F338" i="31" s="1"/>
  <c r="B339" i="31"/>
  <c r="F337" i="31"/>
  <c r="B339" i="30"/>
  <c r="E338" i="30"/>
  <c r="G338" i="30" s="1"/>
  <c r="D338" i="30"/>
  <c r="F338" i="30" s="1"/>
  <c r="C338" i="30"/>
  <c r="A338" i="30"/>
  <c r="G337" i="29"/>
  <c r="F336" i="28"/>
  <c r="E337" i="28"/>
  <c r="D337" i="28"/>
  <c r="F337" i="28" s="1"/>
  <c r="A337" i="28"/>
  <c r="B338" i="28"/>
  <c r="C337" i="28"/>
  <c r="C338" i="29"/>
  <c r="A338" i="29"/>
  <c r="B339" i="29"/>
  <c r="F337" i="27"/>
  <c r="G339" i="26"/>
  <c r="B341" i="26"/>
  <c r="E340" i="26"/>
  <c r="D340" i="26"/>
  <c r="F340" i="26" s="1"/>
  <c r="C340" i="26"/>
  <c r="G340" i="26" s="1"/>
  <c r="A340" i="26"/>
  <c r="A338" i="27"/>
  <c r="E338" i="27"/>
  <c r="D338" i="27"/>
  <c r="F338" i="27" s="1"/>
  <c r="C338" i="27"/>
  <c r="B339" i="27"/>
  <c r="G338" i="35" l="1"/>
  <c r="F338" i="35"/>
  <c r="F338" i="34"/>
  <c r="G338" i="34"/>
  <c r="D339" i="34"/>
  <c r="C339" i="34"/>
  <c r="A339" i="34"/>
  <c r="B340" i="34"/>
  <c r="E339" i="34"/>
  <c r="G339" i="34" s="1"/>
  <c r="B340" i="35"/>
  <c r="E339" i="35"/>
  <c r="G339" i="35" s="1"/>
  <c r="D339" i="35"/>
  <c r="C339" i="35"/>
  <c r="A339" i="35"/>
  <c r="D336" i="32"/>
  <c r="A336" i="32"/>
  <c r="F336" i="32"/>
  <c r="E336" i="32"/>
  <c r="G336" i="32"/>
  <c r="C336" i="32"/>
  <c r="B337" i="32"/>
  <c r="B339" i="33"/>
  <c r="G338" i="33"/>
  <c r="F338" i="33"/>
  <c r="E338" i="33"/>
  <c r="D338" i="33"/>
  <c r="C338" i="33"/>
  <c r="A338" i="33"/>
  <c r="A339" i="31"/>
  <c r="B340" i="31"/>
  <c r="E339" i="31"/>
  <c r="D339" i="31"/>
  <c r="F339" i="31" s="1"/>
  <c r="G338" i="31"/>
  <c r="C339" i="31" s="1"/>
  <c r="G339" i="31" s="1"/>
  <c r="C339" i="30"/>
  <c r="B340" i="30"/>
  <c r="D339" i="30"/>
  <c r="A339" i="30"/>
  <c r="E339" i="30"/>
  <c r="F338" i="29"/>
  <c r="G338" i="27"/>
  <c r="G338" i="29"/>
  <c r="C339" i="29" s="1"/>
  <c r="G339" i="29" s="1"/>
  <c r="G337" i="28"/>
  <c r="C338" i="28" s="1"/>
  <c r="A339" i="29"/>
  <c r="B340" i="29"/>
  <c r="F339" i="29"/>
  <c r="B339" i="28"/>
  <c r="E338" i="28"/>
  <c r="D338" i="28"/>
  <c r="F338" i="28" s="1"/>
  <c r="A338" i="28"/>
  <c r="B340" i="27"/>
  <c r="D339" i="27"/>
  <c r="C339" i="27"/>
  <c r="A339" i="27"/>
  <c r="E339" i="27"/>
  <c r="B342" i="26"/>
  <c r="D341" i="26"/>
  <c r="E341" i="26"/>
  <c r="C341" i="26"/>
  <c r="A341" i="26"/>
  <c r="F339" i="30" l="1"/>
  <c r="G338" i="28"/>
  <c r="F339" i="35"/>
  <c r="F339" i="34"/>
  <c r="B341" i="34"/>
  <c r="D340" i="34"/>
  <c r="C340" i="34"/>
  <c r="A340" i="34"/>
  <c r="E340" i="34"/>
  <c r="E340" i="35"/>
  <c r="D340" i="35"/>
  <c r="F340" i="35" s="1"/>
  <c r="C340" i="35"/>
  <c r="A340" i="35"/>
  <c r="B341" i="35"/>
  <c r="D339" i="33"/>
  <c r="B340" i="33"/>
  <c r="G339" i="33"/>
  <c r="E339" i="33"/>
  <c r="C339" i="33"/>
  <c r="A339" i="33"/>
  <c r="F339" i="33"/>
  <c r="B338" i="32"/>
  <c r="F337" i="32"/>
  <c r="E337" i="32"/>
  <c r="C337" i="32"/>
  <c r="A337" i="32"/>
  <c r="D337" i="32"/>
  <c r="G337" i="32"/>
  <c r="B341" i="31"/>
  <c r="C340" i="31"/>
  <c r="A340" i="31"/>
  <c r="E340" i="31"/>
  <c r="D340" i="31"/>
  <c r="F340" i="31" s="1"/>
  <c r="G339" i="30"/>
  <c r="C340" i="30" s="1"/>
  <c r="E340" i="30"/>
  <c r="D340" i="30"/>
  <c r="F340" i="30" s="1"/>
  <c r="A340" i="30"/>
  <c r="B341" i="30"/>
  <c r="B341" i="29"/>
  <c r="F340" i="29"/>
  <c r="C340" i="29"/>
  <c r="G340" i="29" s="1"/>
  <c r="A340" i="29"/>
  <c r="C339" i="28"/>
  <c r="B340" i="28"/>
  <c r="D339" i="28"/>
  <c r="F339" i="28" s="1"/>
  <c r="E339" i="28"/>
  <c r="G339" i="28" s="1"/>
  <c r="A339" i="28"/>
  <c r="G341" i="26"/>
  <c r="G339" i="27"/>
  <c r="F341" i="26"/>
  <c r="F339" i="27"/>
  <c r="E342" i="26"/>
  <c r="D342" i="26"/>
  <c r="C342" i="26"/>
  <c r="G342" i="26" s="1"/>
  <c r="A342" i="26"/>
  <c r="B343" i="26"/>
  <c r="F342" i="26"/>
  <c r="E340" i="27"/>
  <c r="B341" i="27"/>
  <c r="D340" i="27"/>
  <c r="C340" i="27"/>
  <c r="A340" i="27"/>
  <c r="G340" i="35" l="1"/>
  <c r="C341" i="35" s="1"/>
  <c r="F340" i="34"/>
  <c r="G340" i="34"/>
  <c r="B342" i="35"/>
  <c r="E341" i="35"/>
  <c r="D341" i="35"/>
  <c r="A341" i="35"/>
  <c r="D341" i="34"/>
  <c r="A341" i="34"/>
  <c r="B342" i="34"/>
  <c r="E341" i="34"/>
  <c r="G341" i="34" s="1"/>
  <c r="C341" i="34"/>
  <c r="F338" i="32"/>
  <c r="G338" i="32"/>
  <c r="D338" i="32"/>
  <c r="A338" i="32"/>
  <c r="B339" i="32"/>
  <c r="C338" i="32"/>
  <c r="E338" i="32"/>
  <c r="B341" i="33"/>
  <c r="G340" i="33"/>
  <c r="E340" i="33"/>
  <c r="D340" i="33"/>
  <c r="C340" i="33"/>
  <c r="A340" i="33"/>
  <c r="F340" i="33"/>
  <c r="G340" i="31"/>
  <c r="A341" i="31"/>
  <c r="B342" i="31"/>
  <c r="E341" i="31"/>
  <c r="C341" i="31"/>
  <c r="D341" i="31"/>
  <c r="F341" i="31" s="1"/>
  <c r="G340" i="30"/>
  <c r="C341" i="30" s="1"/>
  <c r="B342" i="30"/>
  <c r="A341" i="30"/>
  <c r="E341" i="30"/>
  <c r="D341" i="30"/>
  <c r="G340" i="27"/>
  <c r="B342" i="29"/>
  <c r="F341" i="29"/>
  <c r="C341" i="29"/>
  <c r="A341" i="29"/>
  <c r="G341" i="29"/>
  <c r="E340" i="28"/>
  <c r="D340" i="28"/>
  <c r="F340" i="28" s="1"/>
  <c r="C340" i="28"/>
  <c r="G340" i="28" s="1"/>
  <c r="A340" i="28"/>
  <c r="B341" i="28"/>
  <c r="F340" i="27"/>
  <c r="E341" i="27"/>
  <c r="B342" i="27"/>
  <c r="D341" i="27"/>
  <c r="F341" i="27" s="1"/>
  <c r="C341" i="27"/>
  <c r="A341" i="27"/>
  <c r="B344" i="26"/>
  <c r="D343" i="26"/>
  <c r="F343" i="26" s="1"/>
  <c r="E343" i="26"/>
  <c r="C343" i="26"/>
  <c r="G343" i="26" s="1"/>
  <c r="A343" i="26"/>
  <c r="F341" i="35" l="1"/>
  <c r="G341" i="35"/>
  <c r="F341" i="34"/>
  <c r="B343" i="34"/>
  <c r="E342" i="34"/>
  <c r="D342" i="34"/>
  <c r="A342" i="34"/>
  <c r="C342" i="34"/>
  <c r="C342" i="35"/>
  <c r="A342" i="35"/>
  <c r="B343" i="35"/>
  <c r="E342" i="35"/>
  <c r="D342" i="35"/>
  <c r="B342" i="33"/>
  <c r="G341" i="33"/>
  <c r="F341" i="33"/>
  <c r="E341" i="33"/>
  <c r="D341" i="33"/>
  <c r="C341" i="33"/>
  <c r="A341" i="33"/>
  <c r="G339" i="32"/>
  <c r="D339" i="32"/>
  <c r="C339" i="32"/>
  <c r="A339" i="32"/>
  <c r="F339" i="32"/>
  <c r="E339" i="32"/>
  <c r="B340" i="32"/>
  <c r="E342" i="31"/>
  <c r="B343" i="31"/>
  <c r="D342" i="31"/>
  <c r="F342" i="31" s="1"/>
  <c r="A342" i="31"/>
  <c r="G341" i="31"/>
  <c r="C342" i="31" s="1"/>
  <c r="G342" i="31" s="1"/>
  <c r="G341" i="30"/>
  <c r="F341" i="30"/>
  <c r="D342" i="30"/>
  <c r="C342" i="30"/>
  <c r="A342" i="30"/>
  <c r="B343" i="30"/>
  <c r="E342" i="30"/>
  <c r="B343" i="29"/>
  <c r="C342" i="29"/>
  <c r="A342" i="29"/>
  <c r="F342" i="29"/>
  <c r="A341" i="28"/>
  <c r="B342" i="28"/>
  <c r="D341" i="28"/>
  <c r="C341" i="28"/>
  <c r="E341" i="28"/>
  <c r="G341" i="27"/>
  <c r="C342" i="27"/>
  <c r="A342" i="27"/>
  <c r="E342" i="27"/>
  <c r="B343" i="27"/>
  <c r="D342" i="27"/>
  <c r="E344" i="26"/>
  <c r="C344" i="26"/>
  <c r="A344" i="26"/>
  <c r="B345" i="26"/>
  <c r="G344" i="26"/>
  <c r="D344" i="26"/>
  <c r="F344" i="26" s="1"/>
  <c r="G342" i="34" l="1"/>
  <c r="F342" i="34"/>
  <c r="F342" i="35"/>
  <c r="G342" i="35"/>
  <c r="B344" i="34"/>
  <c r="E343" i="34"/>
  <c r="D343" i="34"/>
  <c r="C343" i="34"/>
  <c r="A343" i="34"/>
  <c r="E343" i="35"/>
  <c r="D343" i="35"/>
  <c r="F343" i="35" s="1"/>
  <c r="C343" i="35"/>
  <c r="A343" i="35"/>
  <c r="B344" i="35"/>
  <c r="B341" i="32"/>
  <c r="F340" i="32"/>
  <c r="D340" i="32"/>
  <c r="G340" i="32"/>
  <c r="C340" i="32"/>
  <c r="E340" i="32"/>
  <c r="A340" i="32"/>
  <c r="G342" i="33"/>
  <c r="E342" i="33"/>
  <c r="C342" i="33"/>
  <c r="A342" i="33"/>
  <c r="B343" i="33"/>
  <c r="F342" i="33"/>
  <c r="D342" i="33"/>
  <c r="D343" i="31"/>
  <c r="E343" i="31"/>
  <c r="C343" i="31"/>
  <c r="B344" i="31"/>
  <c r="A343" i="31"/>
  <c r="F342" i="30"/>
  <c r="G342" i="30"/>
  <c r="C343" i="30"/>
  <c r="G343" i="30" s="1"/>
  <c r="B344" i="30"/>
  <c r="A343" i="30"/>
  <c r="E343" i="30"/>
  <c r="D343" i="30"/>
  <c r="F343" i="30" s="1"/>
  <c r="F342" i="27"/>
  <c r="F341" i="28"/>
  <c r="G342" i="29"/>
  <c r="C343" i="29" s="1"/>
  <c r="G341" i="28"/>
  <c r="C342" i="28" s="1"/>
  <c r="E342" i="28"/>
  <c r="D342" i="28"/>
  <c r="F342" i="28" s="1"/>
  <c r="A342" i="28"/>
  <c r="B343" i="28"/>
  <c r="A343" i="29"/>
  <c r="B344" i="29"/>
  <c r="G342" i="27"/>
  <c r="C343" i="27" s="1"/>
  <c r="A343" i="27"/>
  <c r="B344" i="27"/>
  <c r="D343" i="27"/>
  <c r="E343" i="27"/>
  <c r="E345" i="26"/>
  <c r="D345" i="26"/>
  <c r="F345" i="26" s="1"/>
  <c r="B346" i="26"/>
  <c r="A345" i="26"/>
  <c r="C345" i="26"/>
  <c r="G345" i="26" s="1"/>
  <c r="G342" i="28" l="1"/>
  <c r="F343" i="34"/>
  <c r="G343" i="31"/>
  <c r="G343" i="34"/>
  <c r="G343" i="35"/>
  <c r="A344" i="35"/>
  <c r="B345" i="35"/>
  <c r="E344" i="35"/>
  <c r="D344" i="35"/>
  <c r="F344" i="35" s="1"/>
  <c r="C344" i="35"/>
  <c r="E344" i="34"/>
  <c r="D344" i="34"/>
  <c r="F344" i="34" s="1"/>
  <c r="C344" i="34"/>
  <c r="A344" i="34"/>
  <c r="B345" i="34"/>
  <c r="G343" i="33"/>
  <c r="F343" i="33"/>
  <c r="E343" i="33"/>
  <c r="D343" i="33"/>
  <c r="C343" i="33"/>
  <c r="B344" i="33"/>
  <c r="A343" i="33"/>
  <c r="E341" i="32"/>
  <c r="A341" i="32"/>
  <c r="B342" i="32"/>
  <c r="G341" i="32"/>
  <c r="D341" i="32"/>
  <c r="F341" i="32"/>
  <c r="C341" i="32"/>
  <c r="D344" i="31"/>
  <c r="A344" i="31"/>
  <c r="B345" i="31"/>
  <c r="E344" i="31"/>
  <c r="C344" i="31"/>
  <c r="F343" i="31"/>
  <c r="D344" i="30"/>
  <c r="C344" i="30"/>
  <c r="A344" i="30"/>
  <c r="B345" i="30"/>
  <c r="E344" i="30"/>
  <c r="G343" i="29"/>
  <c r="F343" i="29"/>
  <c r="B344" i="28"/>
  <c r="E343" i="28"/>
  <c r="G343" i="28" s="1"/>
  <c r="D343" i="28"/>
  <c r="F343" i="28" s="1"/>
  <c r="C343" i="28"/>
  <c r="A343" i="28"/>
  <c r="C344" i="29"/>
  <c r="F344" i="29"/>
  <c r="A344" i="29"/>
  <c r="B345" i="29"/>
  <c r="G343" i="27"/>
  <c r="F343" i="27"/>
  <c r="E344" i="27"/>
  <c r="A344" i="27"/>
  <c r="D344" i="27"/>
  <c r="F344" i="27" s="1"/>
  <c r="C344" i="27"/>
  <c r="G344" i="27" s="1"/>
  <c r="B345" i="27"/>
  <c r="C346" i="26"/>
  <c r="A346" i="26"/>
  <c r="B347" i="26"/>
  <c r="E346" i="26"/>
  <c r="G346" i="26" s="1"/>
  <c r="D346" i="26"/>
  <c r="F346" i="26" s="1"/>
  <c r="G344" i="35" l="1"/>
  <c r="G344" i="34"/>
  <c r="B346" i="34"/>
  <c r="E345" i="34"/>
  <c r="D345" i="34"/>
  <c r="F345" i="34" s="1"/>
  <c r="A345" i="34"/>
  <c r="C345" i="34"/>
  <c r="E345" i="35"/>
  <c r="D345" i="35"/>
  <c r="F345" i="35" s="1"/>
  <c r="C345" i="35"/>
  <c r="A345" i="35"/>
  <c r="B346" i="35"/>
  <c r="E344" i="33"/>
  <c r="C344" i="33"/>
  <c r="A344" i="33"/>
  <c r="B345" i="33"/>
  <c r="F344" i="33"/>
  <c r="D344" i="33"/>
  <c r="G344" i="33"/>
  <c r="G342" i="32"/>
  <c r="F342" i="32"/>
  <c r="D342" i="32"/>
  <c r="E342" i="32"/>
  <c r="C342" i="32"/>
  <c r="A342" i="32"/>
  <c r="B343" i="32"/>
  <c r="A345" i="31"/>
  <c r="D345" i="31"/>
  <c r="B346" i="31"/>
  <c r="E345" i="31"/>
  <c r="G344" i="31"/>
  <c r="C345" i="31" s="1"/>
  <c r="G345" i="31" s="1"/>
  <c r="F344" i="31"/>
  <c r="G344" i="30"/>
  <c r="C345" i="30" s="1"/>
  <c r="F344" i="30"/>
  <c r="E345" i="30"/>
  <c r="A345" i="30"/>
  <c r="B346" i="30"/>
  <c r="D345" i="30"/>
  <c r="G344" i="29"/>
  <c r="A345" i="29"/>
  <c r="B346" i="29"/>
  <c r="F345" i="29"/>
  <c r="C345" i="29"/>
  <c r="G345" i="29" s="1"/>
  <c r="D344" i="28"/>
  <c r="C344" i="28"/>
  <c r="A344" i="28"/>
  <c r="B345" i="28"/>
  <c r="E344" i="28"/>
  <c r="E345" i="27"/>
  <c r="B346" i="27"/>
  <c r="D345" i="27"/>
  <c r="F345" i="27" s="1"/>
  <c r="C345" i="27"/>
  <c r="G345" i="27" s="1"/>
  <c r="A345" i="27"/>
  <c r="E347" i="26"/>
  <c r="D347" i="26"/>
  <c r="F347" i="26" s="1"/>
  <c r="C347" i="26"/>
  <c r="G347" i="26" s="1"/>
  <c r="B348" i="26"/>
  <c r="A347" i="26"/>
  <c r="F345" i="30" l="1"/>
  <c r="G345" i="35"/>
  <c r="G345" i="34"/>
  <c r="B347" i="35"/>
  <c r="E346" i="35"/>
  <c r="A346" i="35"/>
  <c r="C346" i="35"/>
  <c r="D346" i="35"/>
  <c r="F346" i="35" s="1"/>
  <c r="E346" i="34"/>
  <c r="C346" i="34"/>
  <c r="A346" i="34"/>
  <c r="B347" i="34"/>
  <c r="D346" i="34"/>
  <c r="F346" i="34" s="1"/>
  <c r="F345" i="33"/>
  <c r="E345" i="33"/>
  <c r="D345" i="33"/>
  <c r="C345" i="33"/>
  <c r="A345" i="33"/>
  <c r="B346" i="33"/>
  <c r="G345" i="33"/>
  <c r="C343" i="32"/>
  <c r="B344" i="32"/>
  <c r="G343" i="32"/>
  <c r="F343" i="32"/>
  <c r="D343" i="32"/>
  <c r="A343" i="32"/>
  <c r="E343" i="32"/>
  <c r="F345" i="31"/>
  <c r="A346" i="31"/>
  <c r="C346" i="31"/>
  <c r="B347" i="31"/>
  <c r="D346" i="31"/>
  <c r="E346" i="31"/>
  <c r="G346" i="31" s="1"/>
  <c r="C347" i="31" s="1"/>
  <c r="G345" i="30"/>
  <c r="C346" i="30" s="1"/>
  <c r="A346" i="30"/>
  <c r="B347" i="30"/>
  <c r="E346" i="30"/>
  <c r="D346" i="30"/>
  <c r="F346" i="30" s="1"/>
  <c r="F344" i="28"/>
  <c r="G344" i="28"/>
  <c r="B346" i="28"/>
  <c r="E345" i="28"/>
  <c r="D345" i="28"/>
  <c r="F345" i="28" s="1"/>
  <c r="C345" i="28"/>
  <c r="G345" i="28" s="1"/>
  <c r="A345" i="28"/>
  <c r="B347" i="29"/>
  <c r="F346" i="29"/>
  <c r="C346" i="29"/>
  <c r="G346" i="29" s="1"/>
  <c r="A346" i="29"/>
  <c r="E346" i="27"/>
  <c r="B347" i="27"/>
  <c r="D346" i="27"/>
  <c r="F346" i="27" s="1"/>
  <c r="C346" i="27"/>
  <c r="G346" i="27" s="1"/>
  <c r="A346" i="27"/>
  <c r="A348" i="26"/>
  <c r="B349" i="26"/>
  <c r="E348" i="26"/>
  <c r="C348" i="26"/>
  <c r="D348" i="26"/>
  <c r="F348" i="26" s="1"/>
  <c r="F346" i="31" l="1"/>
  <c r="G346" i="35"/>
  <c r="G346" i="34"/>
  <c r="E347" i="34"/>
  <c r="C347" i="34"/>
  <c r="B348" i="34"/>
  <c r="D347" i="34"/>
  <c r="F347" i="34" s="1"/>
  <c r="A347" i="34"/>
  <c r="D347" i="35"/>
  <c r="C347" i="35"/>
  <c r="A347" i="35"/>
  <c r="B348" i="35"/>
  <c r="E347" i="35"/>
  <c r="E344" i="32"/>
  <c r="D344" i="32"/>
  <c r="G344" i="32"/>
  <c r="C344" i="32"/>
  <c r="B345" i="32"/>
  <c r="A344" i="32"/>
  <c r="F344" i="32"/>
  <c r="C346" i="33"/>
  <c r="A346" i="33"/>
  <c r="B347" i="33"/>
  <c r="G346" i="33"/>
  <c r="F346" i="33"/>
  <c r="E346" i="33"/>
  <c r="D346" i="33"/>
  <c r="A347" i="31"/>
  <c r="B348" i="31"/>
  <c r="D347" i="31"/>
  <c r="E347" i="31"/>
  <c r="G347" i="31" s="1"/>
  <c r="G346" i="30"/>
  <c r="E347" i="30"/>
  <c r="C347" i="30"/>
  <c r="D347" i="30"/>
  <c r="F347" i="30" s="1"/>
  <c r="B348" i="30"/>
  <c r="A347" i="30"/>
  <c r="B348" i="29"/>
  <c r="F347" i="29"/>
  <c r="C347" i="29"/>
  <c r="G347" i="29" s="1"/>
  <c r="A347" i="29"/>
  <c r="A346" i="28"/>
  <c r="B347" i="28"/>
  <c r="C346" i="28"/>
  <c r="E346" i="28"/>
  <c r="D346" i="28"/>
  <c r="F346" i="28" s="1"/>
  <c r="G348" i="26"/>
  <c r="E347" i="27"/>
  <c r="G347" i="27" s="1"/>
  <c r="B348" i="27"/>
  <c r="D347" i="27"/>
  <c r="C347" i="27"/>
  <c r="A347" i="27"/>
  <c r="D349" i="26"/>
  <c r="C349" i="26"/>
  <c r="A349" i="26"/>
  <c r="E349" i="26"/>
  <c r="G349" i="26" s="1"/>
  <c r="B350" i="26"/>
  <c r="F347" i="27" l="1"/>
  <c r="G347" i="34"/>
  <c r="C348" i="34" s="1"/>
  <c r="G347" i="35"/>
  <c r="F347" i="35"/>
  <c r="A348" i="34"/>
  <c r="E348" i="34"/>
  <c r="D348" i="34"/>
  <c r="F348" i="34" s="1"/>
  <c r="B349" i="34"/>
  <c r="B349" i="35"/>
  <c r="E348" i="35"/>
  <c r="D348" i="35"/>
  <c r="C348" i="35"/>
  <c r="A348" i="35"/>
  <c r="F347" i="33"/>
  <c r="D347" i="33"/>
  <c r="C347" i="33"/>
  <c r="A347" i="33"/>
  <c r="B348" i="33"/>
  <c r="G347" i="33"/>
  <c r="E347" i="33"/>
  <c r="A345" i="32"/>
  <c r="B346" i="32"/>
  <c r="G345" i="32"/>
  <c r="E345" i="32"/>
  <c r="D345" i="32"/>
  <c r="C345" i="32"/>
  <c r="F345" i="32"/>
  <c r="B349" i="31"/>
  <c r="E348" i="31"/>
  <c r="D348" i="31"/>
  <c r="F348" i="31" s="1"/>
  <c r="A348" i="31"/>
  <c r="C348" i="31"/>
  <c r="F347" i="31"/>
  <c r="G347" i="30"/>
  <c r="C348" i="30" s="1"/>
  <c r="D348" i="30"/>
  <c r="B349" i="30"/>
  <c r="E348" i="30"/>
  <c r="A348" i="30"/>
  <c r="G346" i="28"/>
  <c r="B349" i="29"/>
  <c r="C348" i="29"/>
  <c r="A348" i="29"/>
  <c r="F348" i="29"/>
  <c r="E347" i="28"/>
  <c r="D347" i="28"/>
  <c r="F347" i="28" s="1"/>
  <c r="C347" i="28"/>
  <c r="G347" i="28" s="1"/>
  <c r="A347" i="28"/>
  <c r="B348" i="28"/>
  <c r="F349" i="26"/>
  <c r="B351" i="26"/>
  <c r="E350" i="26"/>
  <c r="F350" i="26" s="1"/>
  <c r="C350" i="26"/>
  <c r="A350" i="26"/>
  <c r="D350" i="26"/>
  <c r="C348" i="27"/>
  <c r="A348" i="27"/>
  <c r="E348" i="27"/>
  <c r="G348" i="27" s="1"/>
  <c r="D348" i="27"/>
  <c r="B349" i="27"/>
  <c r="G348" i="34" l="1"/>
  <c r="C349" i="34" s="1"/>
  <c r="G348" i="35"/>
  <c r="F348" i="35"/>
  <c r="E349" i="34"/>
  <c r="D349" i="34"/>
  <c r="F349" i="34" s="1"/>
  <c r="A349" i="34"/>
  <c r="B350" i="34"/>
  <c r="A349" i="35"/>
  <c r="B350" i="35"/>
  <c r="E349" i="35"/>
  <c r="C349" i="35"/>
  <c r="D349" i="35"/>
  <c r="F346" i="32"/>
  <c r="C346" i="32"/>
  <c r="B347" i="32"/>
  <c r="G346" i="32"/>
  <c r="D346" i="32"/>
  <c r="E346" i="32"/>
  <c r="A346" i="32"/>
  <c r="A348" i="33"/>
  <c r="B349" i="33"/>
  <c r="G348" i="33"/>
  <c r="F348" i="33"/>
  <c r="E348" i="33"/>
  <c r="D348" i="33"/>
  <c r="C348" i="33"/>
  <c r="G348" i="31"/>
  <c r="D349" i="31"/>
  <c r="C349" i="31"/>
  <c r="A349" i="31"/>
  <c r="E349" i="31"/>
  <c r="B350" i="31"/>
  <c r="G348" i="30"/>
  <c r="F348" i="30"/>
  <c r="D349" i="30"/>
  <c r="F349" i="30" s="1"/>
  <c r="C349" i="30"/>
  <c r="G349" i="30" s="1"/>
  <c r="A349" i="30"/>
  <c r="B350" i="30"/>
  <c r="E349" i="30"/>
  <c r="F348" i="27"/>
  <c r="B349" i="28"/>
  <c r="E348" i="28"/>
  <c r="D348" i="28"/>
  <c r="F348" i="28" s="1"/>
  <c r="A348" i="28"/>
  <c r="C348" i="28"/>
  <c r="G348" i="28" s="1"/>
  <c r="G348" i="29"/>
  <c r="C349" i="29" s="1"/>
  <c r="A349" i="29"/>
  <c r="B350" i="29"/>
  <c r="F349" i="29"/>
  <c r="G350" i="26"/>
  <c r="A349" i="27"/>
  <c r="B350" i="27"/>
  <c r="D349" i="27"/>
  <c r="C349" i="27"/>
  <c r="E349" i="27"/>
  <c r="D351" i="26"/>
  <c r="A351" i="26"/>
  <c r="B352" i="26"/>
  <c r="E351" i="26"/>
  <c r="F351" i="26" s="1"/>
  <c r="C351" i="26"/>
  <c r="G349" i="34" l="1"/>
  <c r="F349" i="35"/>
  <c r="G349" i="35"/>
  <c r="A350" i="34"/>
  <c r="B351" i="34"/>
  <c r="E350" i="34"/>
  <c r="D350" i="34"/>
  <c r="F350" i="34" s="1"/>
  <c r="C350" i="34"/>
  <c r="E350" i="35"/>
  <c r="D350" i="35"/>
  <c r="F350" i="35" s="1"/>
  <c r="C350" i="35"/>
  <c r="A350" i="35"/>
  <c r="B351" i="35"/>
  <c r="F349" i="33"/>
  <c r="D349" i="33"/>
  <c r="A349" i="33"/>
  <c r="B350" i="33"/>
  <c r="G349" i="33"/>
  <c r="E349" i="33"/>
  <c r="C349" i="33"/>
  <c r="G347" i="32"/>
  <c r="E347" i="32"/>
  <c r="C347" i="32"/>
  <c r="F347" i="32"/>
  <c r="B348" i="32"/>
  <c r="D347" i="32"/>
  <c r="A347" i="32"/>
  <c r="G349" i="31"/>
  <c r="B351" i="31"/>
  <c r="E350" i="31"/>
  <c r="D350" i="31"/>
  <c r="F350" i="31" s="1"/>
  <c r="C350" i="31"/>
  <c r="A350" i="31"/>
  <c r="F349" i="31"/>
  <c r="B351" i="30"/>
  <c r="A350" i="30"/>
  <c r="C350" i="30"/>
  <c r="D350" i="30"/>
  <c r="E350" i="30"/>
  <c r="G350" i="30" s="1"/>
  <c r="G349" i="29"/>
  <c r="C350" i="29" s="1"/>
  <c r="A350" i="29"/>
  <c r="B351" i="29"/>
  <c r="E349" i="28"/>
  <c r="D349" i="28"/>
  <c r="C349" i="28"/>
  <c r="A349" i="28"/>
  <c r="B350" i="28"/>
  <c r="F349" i="28"/>
  <c r="G349" i="27"/>
  <c r="C350" i="27" s="1"/>
  <c r="F349" i="27"/>
  <c r="G351" i="26"/>
  <c r="E350" i="27"/>
  <c r="A350" i="27"/>
  <c r="B351" i="27"/>
  <c r="D350" i="27"/>
  <c r="B353" i="26"/>
  <c r="E352" i="26"/>
  <c r="D352" i="26"/>
  <c r="F352" i="26" s="1"/>
  <c r="C352" i="26"/>
  <c r="A352" i="26"/>
  <c r="G349" i="28" l="1"/>
  <c r="F350" i="27"/>
  <c r="G350" i="34"/>
  <c r="C351" i="34" s="1"/>
  <c r="G350" i="35"/>
  <c r="B352" i="35"/>
  <c r="C351" i="35"/>
  <c r="A351" i="35"/>
  <c r="E351" i="35"/>
  <c r="D351" i="35"/>
  <c r="F351" i="35" s="1"/>
  <c r="D351" i="34"/>
  <c r="A351" i="34"/>
  <c r="B352" i="34"/>
  <c r="E351" i="34"/>
  <c r="D348" i="32"/>
  <c r="A348" i="32"/>
  <c r="E348" i="32"/>
  <c r="C348" i="32"/>
  <c r="B349" i="32"/>
  <c r="F348" i="32"/>
  <c r="G348" i="32"/>
  <c r="B351" i="33"/>
  <c r="G350" i="33"/>
  <c r="F350" i="33"/>
  <c r="E350" i="33"/>
  <c r="D350" i="33"/>
  <c r="C350" i="33"/>
  <c r="A350" i="33"/>
  <c r="D351" i="31"/>
  <c r="E351" i="31"/>
  <c r="B352" i="31"/>
  <c r="A351" i="31"/>
  <c r="G350" i="31"/>
  <c r="C351" i="31" s="1"/>
  <c r="F350" i="30"/>
  <c r="A351" i="30"/>
  <c r="E351" i="30"/>
  <c r="G351" i="30" s="1"/>
  <c r="D351" i="30"/>
  <c r="F351" i="30" s="1"/>
  <c r="C351" i="30"/>
  <c r="B352" i="30"/>
  <c r="F350" i="29"/>
  <c r="G350" i="29"/>
  <c r="B351" i="28"/>
  <c r="E350" i="28"/>
  <c r="D350" i="28"/>
  <c r="F350" i="28" s="1"/>
  <c r="C350" i="28"/>
  <c r="G350" i="28" s="1"/>
  <c r="A350" i="28"/>
  <c r="A351" i="29"/>
  <c r="F351" i="29"/>
  <c r="C351" i="29"/>
  <c r="B352" i="29"/>
  <c r="G352" i="26"/>
  <c r="G350" i="27"/>
  <c r="C351" i="27" s="1"/>
  <c r="E351" i="27"/>
  <c r="B352" i="27"/>
  <c r="D351" i="27"/>
  <c r="F351" i="27" s="1"/>
  <c r="A351" i="27"/>
  <c r="B354" i="26"/>
  <c r="D353" i="26"/>
  <c r="E353" i="26"/>
  <c r="C353" i="26"/>
  <c r="A353" i="26"/>
  <c r="G351" i="27" l="1"/>
  <c r="G351" i="35"/>
  <c r="F351" i="34"/>
  <c r="G351" i="34"/>
  <c r="B353" i="34"/>
  <c r="D352" i="34"/>
  <c r="C352" i="34"/>
  <c r="E352" i="34"/>
  <c r="A352" i="34"/>
  <c r="E352" i="35"/>
  <c r="D352" i="35"/>
  <c r="F352" i="35" s="1"/>
  <c r="C352" i="35"/>
  <c r="A352" i="35"/>
  <c r="B353" i="35"/>
  <c r="B350" i="32"/>
  <c r="F349" i="32"/>
  <c r="E349" i="32"/>
  <c r="C349" i="32"/>
  <c r="A349" i="32"/>
  <c r="G349" i="32"/>
  <c r="D349" i="32"/>
  <c r="D351" i="33"/>
  <c r="B352" i="33"/>
  <c r="G351" i="33"/>
  <c r="F351" i="33"/>
  <c r="E351" i="33"/>
  <c r="C351" i="33"/>
  <c r="A351" i="33"/>
  <c r="D352" i="31"/>
  <c r="E352" i="31"/>
  <c r="A352" i="31"/>
  <c r="B353" i="31"/>
  <c r="G351" i="31"/>
  <c r="C352" i="31" s="1"/>
  <c r="G352" i="31" s="1"/>
  <c r="F351" i="31"/>
  <c r="D352" i="30"/>
  <c r="E352" i="30"/>
  <c r="C352" i="30"/>
  <c r="A352" i="30"/>
  <c r="B353" i="30"/>
  <c r="G351" i="29"/>
  <c r="B353" i="29"/>
  <c r="F352" i="29"/>
  <c r="C352" i="29"/>
  <c r="A352" i="29"/>
  <c r="C351" i="28"/>
  <c r="A351" i="28"/>
  <c r="B352" i="28"/>
  <c r="D351" i="28"/>
  <c r="E351" i="28"/>
  <c r="F353" i="26"/>
  <c r="G353" i="26"/>
  <c r="E354" i="26"/>
  <c r="D354" i="26"/>
  <c r="F354" i="26" s="1"/>
  <c r="C354" i="26"/>
  <c r="A354" i="26"/>
  <c r="B355" i="26"/>
  <c r="E352" i="27"/>
  <c r="B353" i="27"/>
  <c r="D352" i="27"/>
  <c r="F352" i="27" s="1"/>
  <c r="C352" i="27"/>
  <c r="G352" i="27" s="1"/>
  <c r="A352" i="27"/>
  <c r="G352" i="30" l="1"/>
  <c r="G351" i="28"/>
  <c r="G352" i="35"/>
  <c r="G352" i="34"/>
  <c r="C353" i="34" s="1"/>
  <c r="F352" i="34"/>
  <c r="B354" i="35"/>
  <c r="E353" i="35"/>
  <c r="D353" i="35"/>
  <c r="C353" i="35"/>
  <c r="A353" i="35"/>
  <c r="D353" i="34"/>
  <c r="A353" i="34"/>
  <c r="B354" i="34"/>
  <c r="E353" i="34"/>
  <c r="B353" i="33"/>
  <c r="G352" i="33"/>
  <c r="E352" i="33"/>
  <c r="D352" i="33"/>
  <c r="C352" i="33"/>
  <c r="A352" i="33"/>
  <c r="F352" i="33"/>
  <c r="F350" i="32"/>
  <c r="B351" i="32"/>
  <c r="E350" i="32"/>
  <c r="C350" i="32"/>
  <c r="G350" i="32"/>
  <c r="A350" i="32"/>
  <c r="D350" i="32"/>
  <c r="D353" i="31"/>
  <c r="A353" i="31"/>
  <c r="C353" i="31"/>
  <c r="B354" i="31"/>
  <c r="E353" i="31"/>
  <c r="F352" i="31"/>
  <c r="F352" i="30"/>
  <c r="B354" i="30"/>
  <c r="E353" i="30"/>
  <c r="A353" i="30"/>
  <c r="D353" i="30"/>
  <c r="F353" i="30" s="1"/>
  <c r="C353" i="30"/>
  <c r="G353" i="30" s="1"/>
  <c r="G352" i="29"/>
  <c r="C353" i="29" s="1"/>
  <c r="F351" i="28"/>
  <c r="E352" i="28"/>
  <c r="D352" i="28"/>
  <c r="C352" i="28"/>
  <c r="A352" i="28"/>
  <c r="B353" i="28"/>
  <c r="B354" i="29"/>
  <c r="F353" i="29"/>
  <c r="A353" i="29"/>
  <c r="G354" i="26"/>
  <c r="E353" i="27"/>
  <c r="B354" i="27"/>
  <c r="D353" i="27"/>
  <c r="F353" i="27" s="1"/>
  <c r="C353" i="27"/>
  <c r="A353" i="27"/>
  <c r="B356" i="26"/>
  <c r="D355" i="26"/>
  <c r="A355" i="26"/>
  <c r="C355" i="26"/>
  <c r="E355" i="26"/>
  <c r="G353" i="34" l="1"/>
  <c r="F353" i="34"/>
  <c r="G353" i="35"/>
  <c r="F353" i="35"/>
  <c r="B355" i="34"/>
  <c r="E354" i="34"/>
  <c r="D354" i="34"/>
  <c r="F354" i="34" s="1"/>
  <c r="A354" i="34"/>
  <c r="C354" i="34"/>
  <c r="C354" i="35"/>
  <c r="A354" i="35"/>
  <c r="B355" i="35"/>
  <c r="D354" i="35"/>
  <c r="E354" i="35"/>
  <c r="G351" i="32"/>
  <c r="D351" i="32"/>
  <c r="C351" i="32"/>
  <c r="A351" i="32"/>
  <c r="E351" i="32"/>
  <c r="B352" i="32"/>
  <c r="F351" i="32"/>
  <c r="B354" i="33"/>
  <c r="G353" i="33"/>
  <c r="F353" i="33"/>
  <c r="E353" i="33"/>
  <c r="D353" i="33"/>
  <c r="C353" i="33"/>
  <c r="A353" i="33"/>
  <c r="E354" i="31"/>
  <c r="A354" i="31"/>
  <c r="B355" i="31"/>
  <c r="D354" i="31"/>
  <c r="F354" i="31" s="1"/>
  <c r="G353" i="31"/>
  <c r="C354" i="31" s="1"/>
  <c r="G354" i="31" s="1"/>
  <c r="F353" i="31"/>
  <c r="E354" i="30"/>
  <c r="D354" i="30"/>
  <c r="F354" i="30" s="1"/>
  <c r="B355" i="30"/>
  <c r="C354" i="30"/>
  <c r="A354" i="30"/>
  <c r="G353" i="29"/>
  <c r="C354" i="29" s="1"/>
  <c r="G353" i="27"/>
  <c r="C354" i="27" s="1"/>
  <c r="G352" i="28"/>
  <c r="C353" i="28" s="1"/>
  <c r="F352" i="28"/>
  <c r="B355" i="29"/>
  <c r="A354" i="29"/>
  <c r="A353" i="28"/>
  <c r="B354" i="28"/>
  <c r="E353" i="28"/>
  <c r="D353" i="28"/>
  <c r="G355" i="26"/>
  <c r="F355" i="26"/>
  <c r="A354" i="27"/>
  <c r="E354" i="27"/>
  <c r="D354" i="27"/>
  <c r="B355" i="27"/>
  <c r="E356" i="26"/>
  <c r="C356" i="26"/>
  <c r="A356" i="26"/>
  <c r="B357" i="26"/>
  <c r="G356" i="26"/>
  <c r="D356" i="26"/>
  <c r="F356" i="26" s="1"/>
  <c r="G354" i="30" l="1"/>
  <c r="G353" i="28"/>
  <c r="F353" i="28"/>
  <c r="G354" i="34"/>
  <c r="C355" i="34" s="1"/>
  <c r="F354" i="35"/>
  <c r="G354" i="35"/>
  <c r="E355" i="35"/>
  <c r="D355" i="35"/>
  <c r="F355" i="35" s="1"/>
  <c r="C355" i="35"/>
  <c r="A355" i="35"/>
  <c r="B356" i="35"/>
  <c r="B356" i="34"/>
  <c r="E355" i="34"/>
  <c r="A355" i="34"/>
  <c r="D355" i="34"/>
  <c r="B353" i="32"/>
  <c r="F352" i="32"/>
  <c r="D352" i="32"/>
  <c r="E352" i="32"/>
  <c r="G352" i="32"/>
  <c r="C352" i="32"/>
  <c r="A352" i="32"/>
  <c r="G354" i="33"/>
  <c r="E354" i="33"/>
  <c r="C354" i="33"/>
  <c r="A354" i="33"/>
  <c r="F354" i="33"/>
  <c r="D354" i="33"/>
  <c r="B355" i="33"/>
  <c r="D355" i="31"/>
  <c r="B356" i="31"/>
  <c r="C355" i="31"/>
  <c r="A355" i="31"/>
  <c r="E355" i="31"/>
  <c r="G355" i="31" s="1"/>
  <c r="B356" i="30"/>
  <c r="C355" i="30"/>
  <c r="A355" i="30"/>
  <c r="D355" i="30"/>
  <c r="E355" i="30"/>
  <c r="G354" i="29"/>
  <c r="F354" i="29"/>
  <c r="G354" i="27"/>
  <c r="C355" i="27" s="1"/>
  <c r="F354" i="27"/>
  <c r="A355" i="29"/>
  <c r="B356" i="29"/>
  <c r="C355" i="29"/>
  <c r="G355" i="29" s="1"/>
  <c r="F355" i="29"/>
  <c r="E354" i="28"/>
  <c r="D354" i="28"/>
  <c r="F354" i="28" s="1"/>
  <c r="C354" i="28"/>
  <c r="A354" i="28"/>
  <c r="B355" i="28"/>
  <c r="A355" i="27"/>
  <c r="B356" i="27"/>
  <c r="D355" i="27"/>
  <c r="E355" i="27"/>
  <c r="F355" i="27" s="1"/>
  <c r="E357" i="26"/>
  <c r="D357" i="26"/>
  <c r="F357" i="26" s="1"/>
  <c r="B358" i="26"/>
  <c r="C357" i="26"/>
  <c r="A357" i="26"/>
  <c r="G355" i="35" l="1"/>
  <c r="C356" i="35" s="1"/>
  <c r="G355" i="34"/>
  <c r="C356" i="34" s="1"/>
  <c r="B357" i="34"/>
  <c r="E356" i="34"/>
  <c r="D356" i="34"/>
  <c r="F356" i="34" s="1"/>
  <c r="A356" i="34"/>
  <c r="F355" i="34"/>
  <c r="A356" i="35"/>
  <c r="B357" i="35"/>
  <c r="E356" i="35"/>
  <c r="D356" i="35"/>
  <c r="C355" i="33"/>
  <c r="B356" i="33"/>
  <c r="G355" i="33"/>
  <c r="F355" i="33"/>
  <c r="E355" i="33"/>
  <c r="D355" i="33"/>
  <c r="A355" i="33"/>
  <c r="E353" i="32"/>
  <c r="A353" i="32"/>
  <c r="B354" i="32"/>
  <c r="F353" i="32"/>
  <c r="C353" i="32"/>
  <c r="G353" i="32"/>
  <c r="D353" i="32"/>
  <c r="D356" i="31"/>
  <c r="A356" i="31"/>
  <c r="C356" i="31"/>
  <c r="E356" i="31"/>
  <c r="F356" i="31" s="1"/>
  <c r="B357" i="31"/>
  <c r="F355" i="31"/>
  <c r="F355" i="30"/>
  <c r="G355" i="30"/>
  <c r="C356" i="30"/>
  <c r="B357" i="30"/>
  <c r="E356" i="30"/>
  <c r="G356" i="30" s="1"/>
  <c r="D356" i="30"/>
  <c r="A356" i="30"/>
  <c r="G354" i="28"/>
  <c r="C356" i="29"/>
  <c r="A356" i="29"/>
  <c r="B357" i="29"/>
  <c r="B356" i="28"/>
  <c r="E355" i="28"/>
  <c r="D355" i="28"/>
  <c r="F355" i="28" s="1"/>
  <c r="C355" i="28"/>
  <c r="A355" i="28"/>
  <c r="G355" i="27"/>
  <c r="C356" i="27" s="1"/>
  <c r="G357" i="26"/>
  <c r="E356" i="27"/>
  <c r="A356" i="27"/>
  <c r="B357" i="27"/>
  <c r="D356" i="27"/>
  <c r="C358" i="26"/>
  <c r="A358" i="26"/>
  <c r="B359" i="26"/>
  <c r="E358" i="26"/>
  <c r="G358" i="26" s="1"/>
  <c r="D358" i="26"/>
  <c r="F358" i="26" s="1"/>
  <c r="F356" i="30" l="1"/>
  <c r="G356" i="34"/>
  <c r="F356" i="35"/>
  <c r="G356" i="35"/>
  <c r="E357" i="35"/>
  <c r="D357" i="35"/>
  <c r="C357" i="35"/>
  <c r="A357" i="35"/>
  <c r="B358" i="35"/>
  <c r="E357" i="34"/>
  <c r="D357" i="34"/>
  <c r="F357" i="34" s="1"/>
  <c r="C357" i="34"/>
  <c r="A357" i="34"/>
  <c r="B358" i="34"/>
  <c r="G354" i="32"/>
  <c r="F354" i="32"/>
  <c r="D354" i="32"/>
  <c r="C354" i="32"/>
  <c r="A354" i="32"/>
  <c r="B355" i="32"/>
  <c r="E354" i="32"/>
  <c r="F356" i="33"/>
  <c r="D356" i="33"/>
  <c r="A356" i="33"/>
  <c r="B357" i="33"/>
  <c r="G356" i="33"/>
  <c r="E356" i="33"/>
  <c r="C356" i="33"/>
  <c r="G356" i="31"/>
  <c r="C357" i="31" s="1"/>
  <c r="B358" i="31"/>
  <c r="D357" i="31"/>
  <c r="E357" i="31"/>
  <c r="A357" i="31"/>
  <c r="E357" i="30"/>
  <c r="A357" i="30"/>
  <c r="D357" i="30"/>
  <c r="B358" i="30"/>
  <c r="C357" i="30"/>
  <c r="G355" i="28"/>
  <c r="G356" i="27"/>
  <c r="F356" i="29"/>
  <c r="G356" i="29"/>
  <c r="C357" i="29" s="1"/>
  <c r="D356" i="28"/>
  <c r="C356" i="28"/>
  <c r="A356" i="28"/>
  <c r="B357" i="28"/>
  <c r="E356" i="28"/>
  <c r="F356" i="28" s="1"/>
  <c r="A357" i="29"/>
  <c r="B358" i="29"/>
  <c r="E357" i="27"/>
  <c r="B358" i="27"/>
  <c r="D357" i="27"/>
  <c r="F357" i="27" s="1"/>
  <c r="C357" i="27"/>
  <c r="A357" i="27"/>
  <c r="F356" i="27"/>
  <c r="E359" i="26"/>
  <c r="D359" i="26"/>
  <c r="F359" i="26" s="1"/>
  <c r="C359" i="26"/>
  <c r="B360" i="26"/>
  <c r="G359" i="26"/>
  <c r="A359" i="26"/>
  <c r="G357" i="35" l="1"/>
  <c r="F357" i="31"/>
  <c r="F357" i="35"/>
  <c r="G357" i="34"/>
  <c r="C358" i="34" s="1"/>
  <c r="B359" i="35"/>
  <c r="E358" i="35"/>
  <c r="A358" i="35"/>
  <c r="D358" i="35"/>
  <c r="F358" i="35" s="1"/>
  <c r="C358" i="35"/>
  <c r="G358" i="35" s="1"/>
  <c r="A358" i="34"/>
  <c r="B359" i="34"/>
  <c r="D358" i="34"/>
  <c r="E358" i="34"/>
  <c r="C355" i="32"/>
  <c r="B356" i="32"/>
  <c r="G355" i="32"/>
  <c r="E355" i="32"/>
  <c r="F355" i="32"/>
  <c r="A355" i="32"/>
  <c r="D355" i="32"/>
  <c r="B358" i="33"/>
  <c r="E357" i="33"/>
  <c r="A357" i="33"/>
  <c r="G357" i="33"/>
  <c r="F357" i="33"/>
  <c r="D357" i="33"/>
  <c r="C357" i="33"/>
  <c r="A358" i="31"/>
  <c r="E358" i="31"/>
  <c r="D358" i="31"/>
  <c r="F358" i="31" s="1"/>
  <c r="B359" i="31"/>
  <c r="G357" i="31"/>
  <c r="C358" i="31" s="1"/>
  <c r="F357" i="30"/>
  <c r="G357" i="30"/>
  <c r="C358" i="30" s="1"/>
  <c r="A358" i="30"/>
  <c r="B359" i="30"/>
  <c r="E358" i="30"/>
  <c r="D358" i="30"/>
  <c r="G357" i="29"/>
  <c r="C358" i="29" s="1"/>
  <c r="F357" i="29"/>
  <c r="G357" i="27"/>
  <c r="C358" i="27" s="1"/>
  <c r="G358" i="27" s="1"/>
  <c r="G356" i="28"/>
  <c r="B358" i="28"/>
  <c r="E357" i="28"/>
  <c r="D357" i="28"/>
  <c r="F357" i="28" s="1"/>
  <c r="C357" i="28"/>
  <c r="A357" i="28"/>
  <c r="B359" i="29"/>
  <c r="F358" i="29"/>
  <c r="A358" i="29"/>
  <c r="A360" i="26"/>
  <c r="B361" i="26"/>
  <c r="E360" i="26"/>
  <c r="C360" i="26"/>
  <c r="D360" i="26"/>
  <c r="E358" i="27"/>
  <c r="B359" i="27"/>
  <c r="D358" i="27"/>
  <c r="F358" i="27" s="1"/>
  <c r="A358" i="27"/>
  <c r="G357" i="28" l="1"/>
  <c r="F358" i="34"/>
  <c r="G358" i="34"/>
  <c r="D359" i="34"/>
  <c r="C359" i="34"/>
  <c r="E359" i="34"/>
  <c r="G359" i="34" s="1"/>
  <c r="A359" i="34"/>
  <c r="B360" i="34"/>
  <c r="A359" i="35"/>
  <c r="E359" i="35"/>
  <c r="D359" i="35"/>
  <c r="F359" i="35" s="1"/>
  <c r="C359" i="35"/>
  <c r="B360" i="35"/>
  <c r="E358" i="33"/>
  <c r="C358" i="33"/>
  <c r="A358" i="33"/>
  <c r="B359" i="33"/>
  <c r="F358" i="33"/>
  <c r="G358" i="33"/>
  <c r="D358" i="33"/>
  <c r="E356" i="32"/>
  <c r="D356" i="32"/>
  <c r="B357" i="32"/>
  <c r="F356" i="32"/>
  <c r="A356" i="32"/>
  <c r="G356" i="32"/>
  <c r="C356" i="32"/>
  <c r="E359" i="31"/>
  <c r="B360" i="31"/>
  <c r="D359" i="31"/>
  <c r="F359" i="31" s="1"/>
  <c r="A359" i="31"/>
  <c r="G358" i="31"/>
  <c r="C359" i="31" s="1"/>
  <c r="G359" i="31" s="1"/>
  <c r="F358" i="30"/>
  <c r="G358" i="30"/>
  <c r="E359" i="30"/>
  <c r="C359" i="30"/>
  <c r="G359" i="30" s="1"/>
  <c r="B360" i="30"/>
  <c r="D359" i="30"/>
  <c r="A359" i="30"/>
  <c r="G358" i="29"/>
  <c r="B360" i="29"/>
  <c r="F359" i="29"/>
  <c r="C359" i="29"/>
  <c r="G359" i="29" s="1"/>
  <c r="A359" i="29"/>
  <c r="A358" i="28"/>
  <c r="B359" i="28"/>
  <c r="C358" i="28"/>
  <c r="E358" i="28"/>
  <c r="D358" i="28"/>
  <c r="F358" i="28" s="1"/>
  <c r="F360" i="26"/>
  <c r="G360" i="26"/>
  <c r="E359" i="27"/>
  <c r="B360" i="27"/>
  <c r="D359" i="27"/>
  <c r="F359" i="27" s="1"/>
  <c r="C359" i="27"/>
  <c r="G359" i="27" s="1"/>
  <c r="A359" i="27"/>
  <c r="D361" i="26"/>
  <c r="C361" i="26"/>
  <c r="A361" i="26"/>
  <c r="B362" i="26"/>
  <c r="E361" i="26"/>
  <c r="G361" i="26" s="1"/>
  <c r="F359" i="30" l="1"/>
  <c r="G359" i="35"/>
  <c r="F359" i="34"/>
  <c r="B361" i="34"/>
  <c r="A360" i="34"/>
  <c r="E360" i="34"/>
  <c r="C360" i="34"/>
  <c r="D360" i="34"/>
  <c r="F360" i="34" s="1"/>
  <c r="D360" i="35"/>
  <c r="A360" i="35"/>
  <c r="C360" i="35"/>
  <c r="B361" i="35"/>
  <c r="E360" i="35"/>
  <c r="F357" i="32"/>
  <c r="A357" i="32"/>
  <c r="E357" i="32"/>
  <c r="C357" i="32"/>
  <c r="B358" i="32"/>
  <c r="G357" i="32"/>
  <c r="D357" i="32"/>
  <c r="G359" i="33"/>
  <c r="F359" i="33"/>
  <c r="D359" i="33"/>
  <c r="C359" i="33"/>
  <c r="A359" i="33"/>
  <c r="B360" i="33"/>
  <c r="E359" i="33"/>
  <c r="E360" i="31"/>
  <c r="A360" i="31"/>
  <c r="D360" i="31"/>
  <c r="F360" i="31" s="1"/>
  <c r="C360" i="31"/>
  <c r="G360" i="31" s="1"/>
  <c r="B361" i="31"/>
  <c r="D360" i="30"/>
  <c r="C360" i="30"/>
  <c r="E360" i="30"/>
  <c r="B361" i="30"/>
  <c r="A360" i="30"/>
  <c r="G358" i="28"/>
  <c r="B361" i="29"/>
  <c r="C360" i="29"/>
  <c r="A360" i="29"/>
  <c r="F360" i="29"/>
  <c r="E359" i="28"/>
  <c r="D359" i="28"/>
  <c r="F359" i="28" s="1"/>
  <c r="C359" i="28"/>
  <c r="A359" i="28"/>
  <c r="B360" i="28"/>
  <c r="F361" i="26"/>
  <c r="B363" i="26"/>
  <c r="E362" i="26"/>
  <c r="C362" i="26"/>
  <c r="A362" i="26"/>
  <c r="D362" i="26"/>
  <c r="F362" i="26" s="1"/>
  <c r="C360" i="27"/>
  <c r="A360" i="27"/>
  <c r="E360" i="27"/>
  <c r="G360" i="27" s="1"/>
  <c r="B361" i="27"/>
  <c r="D360" i="27"/>
  <c r="F360" i="27" s="1"/>
  <c r="G360" i="35" l="1"/>
  <c r="F360" i="35"/>
  <c r="G360" i="34"/>
  <c r="C361" i="34" s="1"/>
  <c r="D361" i="35"/>
  <c r="A361" i="35"/>
  <c r="B362" i="35"/>
  <c r="E361" i="35"/>
  <c r="F361" i="35" s="1"/>
  <c r="C361" i="35"/>
  <c r="D361" i="34"/>
  <c r="A361" i="34"/>
  <c r="E361" i="34"/>
  <c r="B362" i="34"/>
  <c r="G358" i="32"/>
  <c r="D358" i="32"/>
  <c r="C358" i="32"/>
  <c r="A358" i="32"/>
  <c r="B359" i="32"/>
  <c r="F358" i="32"/>
  <c r="E358" i="32"/>
  <c r="C360" i="33"/>
  <c r="A360" i="33"/>
  <c r="B361" i="33"/>
  <c r="G360" i="33"/>
  <c r="F360" i="33"/>
  <c r="D360" i="33"/>
  <c r="E360" i="33"/>
  <c r="D361" i="31"/>
  <c r="A361" i="31"/>
  <c r="B362" i="31"/>
  <c r="E361" i="31"/>
  <c r="C361" i="31"/>
  <c r="F360" i="30"/>
  <c r="G360" i="30"/>
  <c r="D361" i="30"/>
  <c r="C361" i="30"/>
  <c r="A361" i="30"/>
  <c r="B362" i="30"/>
  <c r="E361" i="30"/>
  <c r="G359" i="28"/>
  <c r="B361" i="28"/>
  <c r="E360" i="28"/>
  <c r="D360" i="28"/>
  <c r="F360" i="28" s="1"/>
  <c r="A360" i="28"/>
  <c r="C360" i="28"/>
  <c r="G360" i="28" s="1"/>
  <c r="G360" i="29"/>
  <c r="C361" i="29" s="1"/>
  <c r="A361" i="29"/>
  <c r="B362" i="29"/>
  <c r="F361" i="29"/>
  <c r="G362" i="26"/>
  <c r="A361" i="27"/>
  <c r="B362" i="27"/>
  <c r="D361" i="27"/>
  <c r="C361" i="27"/>
  <c r="E361" i="27"/>
  <c r="D363" i="26"/>
  <c r="A363" i="26"/>
  <c r="B364" i="26"/>
  <c r="E363" i="26"/>
  <c r="F363" i="26" s="1"/>
  <c r="C363" i="26"/>
  <c r="F361" i="30" l="1"/>
  <c r="F361" i="27"/>
  <c r="G361" i="31"/>
  <c r="G361" i="34"/>
  <c r="C362" i="34" s="1"/>
  <c r="G361" i="35"/>
  <c r="F361" i="34"/>
  <c r="B363" i="35"/>
  <c r="E362" i="35"/>
  <c r="D362" i="35"/>
  <c r="F362" i="35" s="1"/>
  <c r="C362" i="35"/>
  <c r="A362" i="35"/>
  <c r="B363" i="34"/>
  <c r="E362" i="34"/>
  <c r="A362" i="34"/>
  <c r="D362" i="34"/>
  <c r="G359" i="32"/>
  <c r="E359" i="32"/>
  <c r="D359" i="32"/>
  <c r="C359" i="32"/>
  <c r="B360" i="32"/>
  <c r="F359" i="32"/>
  <c r="A359" i="32"/>
  <c r="F361" i="33"/>
  <c r="E361" i="33"/>
  <c r="D361" i="33"/>
  <c r="A361" i="33"/>
  <c r="B362" i="33"/>
  <c r="C361" i="33"/>
  <c r="G361" i="33"/>
  <c r="C362" i="31"/>
  <c r="B363" i="31"/>
  <c r="E362" i="31"/>
  <c r="A362" i="31"/>
  <c r="D362" i="31"/>
  <c r="F362" i="31" s="1"/>
  <c r="F361" i="31"/>
  <c r="B363" i="30"/>
  <c r="E362" i="30"/>
  <c r="A362" i="30"/>
  <c r="D362" i="30"/>
  <c r="G361" i="30"/>
  <c r="C362" i="30" s="1"/>
  <c r="G362" i="30" s="1"/>
  <c r="G361" i="29"/>
  <c r="G361" i="27"/>
  <c r="C362" i="29"/>
  <c r="F362" i="29"/>
  <c r="A362" i="29"/>
  <c r="B363" i="29"/>
  <c r="E361" i="28"/>
  <c r="D361" i="28"/>
  <c r="F361" i="28" s="1"/>
  <c r="C361" i="28"/>
  <c r="A361" i="28"/>
  <c r="B362" i="28"/>
  <c r="G363" i="26"/>
  <c r="E362" i="27"/>
  <c r="A362" i="27"/>
  <c r="B363" i="27"/>
  <c r="D362" i="27"/>
  <c r="C362" i="27"/>
  <c r="B365" i="26"/>
  <c r="E364" i="26"/>
  <c r="D364" i="26"/>
  <c r="F364" i="26" s="1"/>
  <c r="C364" i="26"/>
  <c r="A364" i="26"/>
  <c r="G361" i="28" l="1"/>
  <c r="G362" i="35"/>
  <c r="G362" i="34"/>
  <c r="F362" i="34"/>
  <c r="B364" i="34"/>
  <c r="E363" i="34"/>
  <c r="D363" i="34"/>
  <c r="F363" i="34" s="1"/>
  <c r="C363" i="34"/>
  <c r="A363" i="34"/>
  <c r="B364" i="35"/>
  <c r="G363" i="35"/>
  <c r="A363" i="35"/>
  <c r="D363" i="35"/>
  <c r="F363" i="35" s="1"/>
  <c r="C363" i="35"/>
  <c r="E363" i="35"/>
  <c r="B361" i="32"/>
  <c r="F360" i="32"/>
  <c r="E360" i="32"/>
  <c r="C360" i="32"/>
  <c r="A360" i="32"/>
  <c r="G360" i="32"/>
  <c r="D360" i="32"/>
  <c r="A362" i="33"/>
  <c r="B363" i="33"/>
  <c r="G362" i="33"/>
  <c r="F362" i="33"/>
  <c r="E362" i="33"/>
  <c r="D362" i="33"/>
  <c r="C362" i="33"/>
  <c r="D363" i="31"/>
  <c r="B364" i="31"/>
  <c r="A363" i="31"/>
  <c r="E363" i="31"/>
  <c r="G362" i="31"/>
  <c r="C363" i="31" s="1"/>
  <c r="G363" i="31" s="1"/>
  <c r="F362" i="30"/>
  <c r="A363" i="30"/>
  <c r="B364" i="30"/>
  <c r="C363" i="30"/>
  <c r="E363" i="30"/>
  <c r="D363" i="30"/>
  <c r="F363" i="30" s="1"/>
  <c r="G362" i="27"/>
  <c r="F362" i="27"/>
  <c r="G362" i="29"/>
  <c r="C363" i="29" s="1"/>
  <c r="B363" i="28"/>
  <c r="E362" i="28"/>
  <c r="D362" i="28"/>
  <c r="F362" i="28" s="1"/>
  <c r="C362" i="28"/>
  <c r="G362" i="28" s="1"/>
  <c r="A362" i="28"/>
  <c r="A363" i="29"/>
  <c r="B364" i="29"/>
  <c r="G364" i="26"/>
  <c r="B366" i="26"/>
  <c r="D365" i="26"/>
  <c r="C365" i="26"/>
  <c r="A365" i="26"/>
  <c r="E365" i="26"/>
  <c r="G365" i="26" s="1"/>
  <c r="E363" i="27"/>
  <c r="B364" i="27"/>
  <c r="D363" i="27"/>
  <c r="F363" i="27" s="1"/>
  <c r="C363" i="27"/>
  <c r="G363" i="27" s="1"/>
  <c r="A363" i="27"/>
  <c r="G363" i="34" l="1"/>
  <c r="D364" i="35"/>
  <c r="C364" i="35"/>
  <c r="B365" i="35"/>
  <c r="E364" i="35"/>
  <c r="F364" i="35" s="1"/>
  <c r="A364" i="35"/>
  <c r="E364" i="34"/>
  <c r="D364" i="34"/>
  <c r="F364" i="34" s="1"/>
  <c r="C364" i="34"/>
  <c r="B365" i="34"/>
  <c r="A364" i="34"/>
  <c r="F363" i="33"/>
  <c r="D363" i="33"/>
  <c r="C363" i="33"/>
  <c r="B364" i="33"/>
  <c r="G363" i="33"/>
  <c r="E363" i="33"/>
  <c r="A363" i="33"/>
  <c r="E361" i="32"/>
  <c r="C361" i="32"/>
  <c r="A361" i="32"/>
  <c r="F361" i="32"/>
  <c r="D361" i="32"/>
  <c r="B362" i="32"/>
  <c r="G361" i="32"/>
  <c r="D364" i="31"/>
  <c r="A364" i="31"/>
  <c r="C364" i="31"/>
  <c r="E364" i="31"/>
  <c r="B365" i="31"/>
  <c r="F363" i="31"/>
  <c r="G363" i="30"/>
  <c r="D364" i="30"/>
  <c r="E364" i="30"/>
  <c r="C364" i="30"/>
  <c r="A364" i="30"/>
  <c r="B365" i="30"/>
  <c r="G363" i="29"/>
  <c r="F363" i="29"/>
  <c r="B365" i="29"/>
  <c r="F364" i="29"/>
  <c r="C364" i="29"/>
  <c r="G364" i="29" s="1"/>
  <c r="A364" i="29"/>
  <c r="C363" i="28"/>
  <c r="A363" i="28"/>
  <c r="B364" i="28"/>
  <c r="D363" i="28"/>
  <c r="E363" i="28"/>
  <c r="G363" i="28" s="1"/>
  <c r="F365" i="26"/>
  <c r="E364" i="27"/>
  <c r="B365" i="27"/>
  <c r="D364" i="27"/>
  <c r="F364" i="27" s="1"/>
  <c r="C364" i="27"/>
  <c r="A364" i="27"/>
  <c r="E366" i="26"/>
  <c r="D366" i="26"/>
  <c r="C366" i="26"/>
  <c r="G366" i="26" s="1"/>
  <c r="A366" i="26"/>
  <c r="B367" i="26"/>
  <c r="F366" i="26"/>
  <c r="G364" i="27" l="1"/>
  <c r="G364" i="34"/>
  <c r="C365" i="34" s="1"/>
  <c r="G364" i="35"/>
  <c r="B366" i="34"/>
  <c r="E365" i="34"/>
  <c r="D365" i="34"/>
  <c r="F365" i="34" s="1"/>
  <c r="A365" i="34"/>
  <c r="B366" i="35"/>
  <c r="E365" i="35"/>
  <c r="D365" i="35"/>
  <c r="F365" i="35" s="1"/>
  <c r="C365" i="35"/>
  <c r="A365" i="35"/>
  <c r="B365" i="33"/>
  <c r="G364" i="33"/>
  <c r="E364" i="33"/>
  <c r="D364" i="33"/>
  <c r="C364" i="33"/>
  <c r="F364" i="33"/>
  <c r="A364" i="33"/>
  <c r="G362" i="32"/>
  <c r="F362" i="32"/>
  <c r="E362" i="32"/>
  <c r="C362" i="32"/>
  <c r="B363" i="32"/>
  <c r="A362" i="32"/>
  <c r="D362" i="32"/>
  <c r="G364" i="31"/>
  <c r="C365" i="31"/>
  <c r="A365" i="31"/>
  <c r="E365" i="31"/>
  <c r="B366" i="31"/>
  <c r="D365" i="31"/>
  <c r="F365" i="31" s="1"/>
  <c r="F364" i="31"/>
  <c r="F364" i="30"/>
  <c r="G364" i="30"/>
  <c r="C365" i="30" s="1"/>
  <c r="B366" i="30"/>
  <c r="E365" i="30"/>
  <c r="D365" i="30"/>
  <c r="F365" i="30" s="1"/>
  <c r="A365" i="30"/>
  <c r="F363" i="28"/>
  <c r="C365" i="29"/>
  <c r="G365" i="29"/>
  <c r="F365" i="29"/>
  <c r="B366" i="29"/>
  <c r="A365" i="29"/>
  <c r="E364" i="28"/>
  <c r="D364" i="28"/>
  <c r="F364" i="28" s="1"/>
  <c r="C364" i="28"/>
  <c r="A364" i="28"/>
  <c r="B365" i="28"/>
  <c r="B368" i="26"/>
  <c r="D367" i="26"/>
  <c r="E367" i="26"/>
  <c r="C367" i="26"/>
  <c r="G367" i="26" s="1"/>
  <c r="A367" i="26"/>
  <c r="E365" i="27"/>
  <c r="G365" i="27" s="1"/>
  <c r="B366" i="27"/>
  <c r="D365" i="27"/>
  <c r="C365" i="27"/>
  <c r="A365" i="27"/>
  <c r="G365" i="34" l="1"/>
  <c r="G365" i="35"/>
  <c r="E366" i="35"/>
  <c r="A366" i="35"/>
  <c r="B367" i="35"/>
  <c r="D366" i="35"/>
  <c r="F366" i="35" s="1"/>
  <c r="C366" i="35"/>
  <c r="G366" i="35" s="1"/>
  <c r="E366" i="34"/>
  <c r="C366" i="34"/>
  <c r="A366" i="34"/>
  <c r="B367" i="34"/>
  <c r="D366" i="34"/>
  <c r="C363" i="32"/>
  <c r="A363" i="32"/>
  <c r="E363" i="32"/>
  <c r="D363" i="32"/>
  <c r="G363" i="32"/>
  <c r="F363" i="32"/>
  <c r="B364" i="32"/>
  <c r="D365" i="33"/>
  <c r="A365" i="33"/>
  <c r="B366" i="33"/>
  <c r="G365" i="33"/>
  <c r="E365" i="33"/>
  <c r="F365" i="33"/>
  <c r="C365" i="33"/>
  <c r="E366" i="31"/>
  <c r="B367" i="31"/>
  <c r="D366" i="31"/>
  <c r="F366" i="31" s="1"/>
  <c r="A366" i="31"/>
  <c r="G365" i="31"/>
  <c r="C366" i="31" s="1"/>
  <c r="G366" i="31" s="1"/>
  <c r="G365" i="30"/>
  <c r="E366" i="30"/>
  <c r="D366" i="30"/>
  <c r="F366" i="30" s="1"/>
  <c r="B367" i="30"/>
  <c r="C366" i="30"/>
  <c r="G366" i="30" s="1"/>
  <c r="A366" i="30"/>
  <c r="G364" i="28"/>
  <c r="F365" i="27"/>
  <c r="A365" i="28"/>
  <c r="B366" i="28"/>
  <c r="E365" i="28"/>
  <c r="D365" i="28"/>
  <c r="F365" i="28" s="1"/>
  <c r="C365" i="28"/>
  <c r="G365" i="28" s="1"/>
  <c r="A366" i="29"/>
  <c r="F366" i="29"/>
  <c r="C366" i="29"/>
  <c r="B367" i="29"/>
  <c r="F367" i="26"/>
  <c r="C366" i="27"/>
  <c r="A366" i="27"/>
  <c r="E366" i="27"/>
  <c r="G366" i="27" s="1"/>
  <c r="B367" i="27"/>
  <c r="D366" i="27"/>
  <c r="F366" i="27" s="1"/>
  <c r="E368" i="26"/>
  <c r="C368" i="26"/>
  <c r="A368" i="26"/>
  <c r="B369" i="26"/>
  <c r="G368" i="26"/>
  <c r="D368" i="26"/>
  <c r="F368" i="26" s="1"/>
  <c r="G366" i="34" l="1"/>
  <c r="F366" i="34"/>
  <c r="D367" i="34"/>
  <c r="E367" i="34"/>
  <c r="A367" i="34"/>
  <c r="B368" i="34"/>
  <c r="C367" i="34"/>
  <c r="E367" i="35"/>
  <c r="C367" i="35"/>
  <c r="B368" i="35"/>
  <c r="D367" i="35"/>
  <c r="A367" i="35"/>
  <c r="B367" i="33"/>
  <c r="G366" i="33"/>
  <c r="F366" i="33"/>
  <c r="E366" i="33"/>
  <c r="C366" i="33"/>
  <c r="A366" i="33"/>
  <c r="D366" i="33"/>
  <c r="F364" i="32"/>
  <c r="E364" i="32"/>
  <c r="D364" i="32"/>
  <c r="A364" i="32"/>
  <c r="B365" i="32"/>
  <c r="C364" i="32"/>
  <c r="G364" i="32"/>
  <c r="C367" i="31"/>
  <c r="A367" i="31"/>
  <c r="E367" i="31"/>
  <c r="B368" i="31"/>
  <c r="D367" i="31"/>
  <c r="F367" i="31" s="1"/>
  <c r="B368" i="30"/>
  <c r="E367" i="30"/>
  <c r="C367" i="30"/>
  <c r="D367" i="30"/>
  <c r="F367" i="30" s="1"/>
  <c r="A367" i="30"/>
  <c r="G366" i="29"/>
  <c r="F367" i="29"/>
  <c r="C367" i="29"/>
  <c r="B368" i="29"/>
  <c r="A367" i="29"/>
  <c r="E366" i="28"/>
  <c r="D366" i="28"/>
  <c r="F366" i="28" s="1"/>
  <c r="C366" i="28"/>
  <c r="A366" i="28"/>
  <c r="G366" i="28"/>
  <c r="B367" i="28"/>
  <c r="E369" i="26"/>
  <c r="D369" i="26"/>
  <c r="F369" i="26" s="1"/>
  <c r="B370" i="26"/>
  <c r="C369" i="26"/>
  <c r="G369" i="26" s="1"/>
  <c r="A369" i="26"/>
  <c r="A367" i="27"/>
  <c r="B368" i="27"/>
  <c r="D367" i="27"/>
  <c r="C367" i="27"/>
  <c r="E367" i="27"/>
  <c r="G367" i="34" l="1"/>
  <c r="F367" i="35"/>
  <c r="G367" i="35"/>
  <c r="F367" i="34"/>
  <c r="C368" i="35"/>
  <c r="E368" i="35"/>
  <c r="G368" i="35" s="1"/>
  <c r="D368" i="35"/>
  <c r="F368" i="35" s="1"/>
  <c r="A368" i="35"/>
  <c r="B369" i="35"/>
  <c r="C368" i="34"/>
  <c r="G368" i="34" s="1"/>
  <c r="A368" i="34"/>
  <c r="B369" i="34"/>
  <c r="E368" i="34"/>
  <c r="D368" i="34"/>
  <c r="F368" i="34" s="1"/>
  <c r="A365" i="32"/>
  <c r="B366" i="32"/>
  <c r="G365" i="32"/>
  <c r="F365" i="32"/>
  <c r="D365" i="32"/>
  <c r="E365" i="32"/>
  <c r="C365" i="32"/>
  <c r="G367" i="33"/>
  <c r="F367" i="33"/>
  <c r="E367" i="33"/>
  <c r="C367" i="33"/>
  <c r="B368" i="33"/>
  <c r="A367" i="33"/>
  <c r="D367" i="33"/>
  <c r="B369" i="31"/>
  <c r="E368" i="31"/>
  <c r="D368" i="31"/>
  <c r="F368" i="31" s="1"/>
  <c r="A368" i="31"/>
  <c r="G367" i="31"/>
  <c r="C368" i="31" s="1"/>
  <c r="G368" i="31" s="1"/>
  <c r="G367" i="30"/>
  <c r="C368" i="30" s="1"/>
  <c r="D368" i="30"/>
  <c r="A368" i="30"/>
  <c r="E368" i="30"/>
  <c r="B369" i="30"/>
  <c r="G367" i="29"/>
  <c r="B368" i="28"/>
  <c r="E367" i="28"/>
  <c r="D367" i="28"/>
  <c r="F367" i="28" s="1"/>
  <c r="C367" i="28"/>
  <c r="G367" i="28" s="1"/>
  <c r="A367" i="28"/>
  <c r="B369" i="29"/>
  <c r="C368" i="29"/>
  <c r="A368" i="29"/>
  <c r="F367" i="27"/>
  <c r="G367" i="27"/>
  <c r="E368" i="27"/>
  <c r="A368" i="27"/>
  <c r="D368" i="27"/>
  <c r="F368" i="27" s="1"/>
  <c r="C368" i="27"/>
  <c r="G368" i="27" s="1"/>
  <c r="B369" i="27"/>
  <c r="C370" i="26"/>
  <c r="A370" i="26"/>
  <c r="B371" i="26"/>
  <c r="E370" i="26"/>
  <c r="G370" i="26" s="1"/>
  <c r="D370" i="26"/>
  <c r="F370" i="26" s="1"/>
  <c r="E369" i="35" l="1"/>
  <c r="D369" i="35"/>
  <c r="C369" i="35"/>
  <c r="A369" i="35"/>
  <c r="B370" i="35"/>
  <c r="E369" i="34"/>
  <c r="D369" i="34"/>
  <c r="F369" i="34" s="1"/>
  <c r="B370" i="34"/>
  <c r="C369" i="34"/>
  <c r="A369" i="34"/>
  <c r="G368" i="33"/>
  <c r="E368" i="33"/>
  <c r="D368" i="33"/>
  <c r="C368" i="33"/>
  <c r="A368" i="33"/>
  <c r="F368" i="33"/>
  <c r="B369" i="33"/>
  <c r="F366" i="32"/>
  <c r="D366" i="32"/>
  <c r="C366" i="32"/>
  <c r="G366" i="32"/>
  <c r="B367" i="32"/>
  <c r="E366" i="32"/>
  <c r="A366" i="32"/>
  <c r="B370" i="31"/>
  <c r="D369" i="31"/>
  <c r="E369" i="31"/>
  <c r="A369" i="31"/>
  <c r="C369" i="31"/>
  <c r="F368" i="30"/>
  <c r="G368" i="30"/>
  <c r="E369" i="30"/>
  <c r="C369" i="30"/>
  <c r="A369" i="30"/>
  <c r="B370" i="30"/>
  <c r="D369" i="30"/>
  <c r="G368" i="29"/>
  <c r="F368" i="29"/>
  <c r="F369" i="29"/>
  <c r="C369" i="29"/>
  <c r="G369" i="29" s="1"/>
  <c r="A369" i="29"/>
  <c r="B370" i="29"/>
  <c r="D368" i="28"/>
  <c r="C368" i="28"/>
  <c r="A368" i="28"/>
  <c r="B369" i="28"/>
  <c r="E368" i="28"/>
  <c r="G368" i="28" s="1"/>
  <c r="E371" i="26"/>
  <c r="D371" i="26"/>
  <c r="F371" i="26" s="1"/>
  <c r="C371" i="26"/>
  <c r="B372" i="26"/>
  <c r="A371" i="26"/>
  <c r="E369" i="27"/>
  <c r="B370" i="27"/>
  <c r="D369" i="27"/>
  <c r="C369" i="27"/>
  <c r="A369" i="27"/>
  <c r="F369" i="31" l="1"/>
  <c r="G369" i="31"/>
  <c r="G369" i="34"/>
  <c r="F369" i="35"/>
  <c r="G369" i="35"/>
  <c r="C370" i="35" s="1"/>
  <c r="A370" i="34"/>
  <c r="B371" i="34"/>
  <c r="E370" i="34"/>
  <c r="C370" i="34"/>
  <c r="D370" i="34"/>
  <c r="F370" i="34" s="1"/>
  <c r="A370" i="35"/>
  <c r="B371" i="35"/>
  <c r="E370" i="35"/>
  <c r="D370" i="35"/>
  <c r="B370" i="33"/>
  <c r="F369" i="33"/>
  <c r="E369" i="33"/>
  <c r="D369" i="33"/>
  <c r="C369" i="33"/>
  <c r="A369" i="33"/>
  <c r="G369" i="33"/>
  <c r="B368" i="32"/>
  <c r="G367" i="32"/>
  <c r="F367" i="32"/>
  <c r="D367" i="32"/>
  <c r="C367" i="32"/>
  <c r="A367" i="32"/>
  <c r="E367" i="32"/>
  <c r="A370" i="31"/>
  <c r="E370" i="31"/>
  <c r="C370" i="31"/>
  <c r="D370" i="31"/>
  <c r="F370" i="31" s="1"/>
  <c r="B371" i="31"/>
  <c r="G369" i="30"/>
  <c r="C370" i="30" s="1"/>
  <c r="F369" i="30"/>
  <c r="A370" i="30"/>
  <c r="B371" i="30"/>
  <c r="D370" i="30"/>
  <c r="E370" i="30"/>
  <c r="F369" i="27"/>
  <c r="G369" i="27"/>
  <c r="C370" i="27" s="1"/>
  <c r="F368" i="28"/>
  <c r="F370" i="29"/>
  <c r="C370" i="29"/>
  <c r="G370" i="29" s="1"/>
  <c r="B371" i="29"/>
  <c r="A370" i="29"/>
  <c r="B370" i="28"/>
  <c r="E369" i="28"/>
  <c r="D369" i="28"/>
  <c r="F369" i="28" s="1"/>
  <c r="C369" i="28"/>
  <c r="A369" i="28"/>
  <c r="G371" i="26"/>
  <c r="A372" i="26"/>
  <c r="B373" i="26"/>
  <c r="E372" i="26"/>
  <c r="C372" i="26"/>
  <c r="G372" i="26" s="1"/>
  <c r="D372" i="26"/>
  <c r="F372" i="26" s="1"/>
  <c r="E370" i="27"/>
  <c r="B371" i="27"/>
  <c r="D370" i="27"/>
  <c r="A370" i="27"/>
  <c r="G369" i="28" l="1"/>
  <c r="F370" i="27"/>
  <c r="G370" i="31"/>
  <c r="F370" i="35"/>
  <c r="G370" i="34"/>
  <c r="G370" i="35"/>
  <c r="C371" i="35" s="1"/>
  <c r="A371" i="35"/>
  <c r="E371" i="35"/>
  <c r="D371" i="35"/>
  <c r="B372" i="35"/>
  <c r="D371" i="34"/>
  <c r="C371" i="34"/>
  <c r="E371" i="34"/>
  <c r="G371" i="34" s="1"/>
  <c r="A371" i="34"/>
  <c r="B372" i="34"/>
  <c r="D368" i="32"/>
  <c r="A368" i="32"/>
  <c r="B369" i="32"/>
  <c r="F368" i="32"/>
  <c r="E368" i="32"/>
  <c r="C368" i="32"/>
  <c r="G368" i="32"/>
  <c r="E370" i="33"/>
  <c r="C370" i="33"/>
  <c r="A370" i="33"/>
  <c r="B371" i="33"/>
  <c r="F370" i="33"/>
  <c r="G370" i="33"/>
  <c r="D370" i="33"/>
  <c r="A371" i="31"/>
  <c r="B372" i="31"/>
  <c r="C371" i="31"/>
  <c r="D371" i="31"/>
  <c r="E371" i="31"/>
  <c r="G370" i="30"/>
  <c r="C371" i="30" s="1"/>
  <c r="F370" i="30"/>
  <c r="E371" i="30"/>
  <c r="A371" i="30"/>
  <c r="D371" i="30"/>
  <c r="F371" i="30" s="1"/>
  <c r="B372" i="30"/>
  <c r="C371" i="29"/>
  <c r="G371" i="29"/>
  <c r="F371" i="29"/>
  <c r="B372" i="29"/>
  <c r="A371" i="29"/>
  <c r="A370" i="28"/>
  <c r="B371" i="28"/>
  <c r="C370" i="28"/>
  <c r="E370" i="28"/>
  <c r="D370" i="28"/>
  <c r="F370" i="28" s="1"/>
  <c r="G370" i="27"/>
  <c r="C371" i="27" s="1"/>
  <c r="D373" i="26"/>
  <c r="C373" i="26"/>
  <c r="A373" i="26"/>
  <c r="B374" i="26"/>
  <c r="E373" i="26"/>
  <c r="E371" i="27"/>
  <c r="B372" i="27"/>
  <c r="D371" i="27"/>
  <c r="A371" i="27"/>
  <c r="G371" i="27" l="1"/>
  <c r="F371" i="31"/>
  <c r="G371" i="31"/>
  <c r="G371" i="35"/>
  <c r="C372" i="35" s="1"/>
  <c r="F371" i="35"/>
  <c r="F371" i="34"/>
  <c r="B373" i="34"/>
  <c r="E372" i="34"/>
  <c r="D372" i="34"/>
  <c r="F372" i="34" s="1"/>
  <c r="C372" i="34"/>
  <c r="A372" i="34"/>
  <c r="D372" i="35"/>
  <c r="A372" i="35"/>
  <c r="E372" i="35"/>
  <c r="B373" i="35"/>
  <c r="G371" i="33"/>
  <c r="F371" i="33"/>
  <c r="D371" i="33"/>
  <c r="C371" i="33"/>
  <c r="A371" i="33"/>
  <c r="B372" i="33"/>
  <c r="E371" i="33"/>
  <c r="B370" i="32"/>
  <c r="G369" i="32"/>
  <c r="F369" i="32"/>
  <c r="E369" i="32"/>
  <c r="D369" i="32"/>
  <c r="A369" i="32"/>
  <c r="C369" i="32"/>
  <c r="E372" i="31"/>
  <c r="G372" i="31" s="1"/>
  <c r="C372" i="31"/>
  <c r="B373" i="31"/>
  <c r="D372" i="31"/>
  <c r="F372" i="31" s="1"/>
  <c r="A372" i="31"/>
  <c r="G371" i="30"/>
  <c r="C372" i="30" s="1"/>
  <c r="D372" i="30"/>
  <c r="B373" i="30"/>
  <c r="E372" i="30"/>
  <c r="A372" i="30"/>
  <c r="F371" i="27"/>
  <c r="G370" i="28"/>
  <c r="E371" i="28"/>
  <c r="D371" i="28"/>
  <c r="F371" i="28" s="1"/>
  <c r="C371" i="28"/>
  <c r="G371" i="28" s="1"/>
  <c r="A371" i="28"/>
  <c r="B372" i="28"/>
  <c r="A372" i="29"/>
  <c r="B373" i="29"/>
  <c r="C372" i="29"/>
  <c r="G373" i="26"/>
  <c r="F373" i="26"/>
  <c r="C372" i="27"/>
  <c r="A372" i="27"/>
  <c r="E372" i="27"/>
  <c r="D372" i="27"/>
  <c r="B373" i="27"/>
  <c r="B375" i="26"/>
  <c r="E374" i="26"/>
  <c r="C374" i="26"/>
  <c r="G374" i="26" s="1"/>
  <c r="A374" i="26"/>
  <c r="D374" i="26"/>
  <c r="F374" i="26" s="1"/>
  <c r="F372" i="27" l="1"/>
  <c r="G372" i="35"/>
  <c r="G372" i="34"/>
  <c r="F372" i="35"/>
  <c r="D373" i="35"/>
  <c r="A373" i="35"/>
  <c r="B374" i="35"/>
  <c r="E373" i="35"/>
  <c r="F373" i="35" s="1"/>
  <c r="C373" i="35"/>
  <c r="D373" i="34"/>
  <c r="A373" i="34"/>
  <c r="C373" i="34"/>
  <c r="B374" i="34"/>
  <c r="E373" i="34"/>
  <c r="C372" i="33"/>
  <c r="A372" i="33"/>
  <c r="B373" i="33"/>
  <c r="G372" i="33"/>
  <c r="F372" i="33"/>
  <c r="D372" i="33"/>
  <c r="E372" i="33"/>
  <c r="G370" i="32"/>
  <c r="E370" i="32"/>
  <c r="C370" i="32"/>
  <c r="A370" i="32"/>
  <c r="B371" i="32"/>
  <c r="D370" i="32"/>
  <c r="F370" i="32"/>
  <c r="E373" i="31"/>
  <c r="C373" i="31"/>
  <c r="B374" i="31"/>
  <c r="D373" i="31"/>
  <c r="A373" i="31"/>
  <c r="G372" i="30"/>
  <c r="F372" i="30"/>
  <c r="D373" i="30"/>
  <c r="C373" i="30"/>
  <c r="A373" i="30"/>
  <c r="B374" i="30"/>
  <c r="E373" i="30"/>
  <c r="F373" i="30" s="1"/>
  <c r="F372" i="29"/>
  <c r="G372" i="29"/>
  <c r="C373" i="29" s="1"/>
  <c r="B373" i="28"/>
  <c r="E372" i="28"/>
  <c r="D372" i="28"/>
  <c r="F372" i="28" s="1"/>
  <c r="A372" i="28"/>
  <c r="C372" i="28"/>
  <c r="G372" i="28" s="1"/>
  <c r="B374" i="29"/>
  <c r="A373" i="29"/>
  <c r="G372" i="27"/>
  <c r="C373" i="27" s="1"/>
  <c r="D375" i="26"/>
  <c r="F375" i="26" s="1"/>
  <c r="A375" i="26"/>
  <c r="E375" i="26"/>
  <c r="G375" i="26" s="1"/>
  <c r="C375" i="26"/>
  <c r="B376" i="26"/>
  <c r="A373" i="27"/>
  <c r="B374" i="27"/>
  <c r="D373" i="27"/>
  <c r="E373" i="27"/>
  <c r="G373" i="34" l="1"/>
  <c r="G373" i="31"/>
  <c r="G373" i="35"/>
  <c r="F373" i="34"/>
  <c r="B375" i="35"/>
  <c r="E374" i="35"/>
  <c r="D374" i="35"/>
  <c r="F374" i="35" s="1"/>
  <c r="C374" i="35"/>
  <c r="G374" i="35" s="1"/>
  <c r="A374" i="35"/>
  <c r="B375" i="34"/>
  <c r="E374" i="34"/>
  <c r="C374" i="34"/>
  <c r="D374" i="34"/>
  <c r="A374" i="34"/>
  <c r="F373" i="33"/>
  <c r="E373" i="33"/>
  <c r="D373" i="33"/>
  <c r="A373" i="33"/>
  <c r="B374" i="33"/>
  <c r="G373" i="33"/>
  <c r="C373" i="33"/>
  <c r="G371" i="32"/>
  <c r="E371" i="32"/>
  <c r="D371" i="32"/>
  <c r="C371" i="32"/>
  <c r="A371" i="32"/>
  <c r="B372" i="32"/>
  <c r="F371" i="32"/>
  <c r="E374" i="31"/>
  <c r="D374" i="31"/>
  <c r="F374" i="31" s="1"/>
  <c r="B375" i="31"/>
  <c r="A374" i="31"/>
  <c r="C374" i="31"/>
  <c r="G374" i="31" s="1"/>
  <c r="F373" i="31"/>
  <c r="G373" i="30"/>
  <c r="B375" i="30"/>
  <c r="D374" i="30"/>
  <c r="A374" i="30"/>
  <c r="C374" i="30"/>
  <c r="E374" i="30"/>
  <c r="G373" i="29"/>
  <c r="C374" i="29" s="1"/>
  <c r="F373" i="29"/>
  <c r="B375" i="29"/>
  <c r="A374" i="29"/>
  <c r="E373" i="28"/>
  <c r="D373" i="28"/>
  <c r="F373" i="28" s="1"/>
  <c r="C373" i="28"/>
  <c r="A373" i="28"/>
  <c r="B374" i="28"/>
  <c r="F373" i="27"/>
  <c r="G373" i="27"/>
  <c r="C374" i="27" s="1"/>
  <c r="E374" i="27"/>
  <c r="A374" i="27"/>
  <c r="B375" i="27"/>
  <c r="D374" i="27"/>
  <c r="B377" i="26"/>
  <c r="E376" i="26"/>
  <c r="D376" i="26"/>
  <c r="F376" i="26" s="1"/>
  <c r="C376" i="26"/>
  <c r="G376" i="26" s="1"/>
  <c r="A376" i="26"/>
  <c r="G373" i="28" l="1"/>
  <c r="G374" i="27"/>
  <c r="G374" i="34"/>
  <c r="F374" i="34"/>
  <c r="G375" i="34"/>
  <c r="F375" i="34"/>
  <c r="E375" i="34"/>
  <c r="D375" i="34"/>
  <c r="A375" i="34"/>
  <c r="B376" i="34"/>
  <c r="C375" i="34"/>
  <c r="B376" i="35"/>
  <c r="E375" i="35"/>
  <c r="G375" i="35" s="1"/>
  <c r="A375" i="35"/>
  <c r="D375" i="35"/>
  <c r="C375" i="35"/>
  <c r="A374" i="33"/>
  <c r="B375" i="33"/>
  <c r="G374" i="33"/>
  <c r="F374" i="33"/>
  <c r="E374" i="33"/>
  <c r="D374" i="33"/>
  <c r="C374" i="33"/>
  <c r="B373" i="32"/>
  <c r="A372" i="32"/>
  <c r="G372" i="32"/>
  <c r="E372" i="32"/>
  <c r="D372" i="32"/>
  <c r="C372" i="32"/>
  <c r="F372" i="32"/>
  <c r="A375" i="31"/>
  <c r="F375" i="31"/>
  <c r="D375" i="31"/>
  <c r="C375" i="31"/>
  <c r="B376" i="31"/>
  <c r="G375" i="31"/>
  <c r="E375" i="31"/>
  <c r="F374" i="30"/>
  <c r="G374" i="30"/>
  <c r="A375" i="30"/>
  <c r="B376" i="30"/>
  <c r="E375" i="30"/>
  <c r="G375" i="30" s="1"/>
  <c r="D375" i="30"/>
  <c r="C375" i="30"/>
  <c r="G374" i="29"/>
  <c r="C375" i="29" s="1"/>
  <c r="G375" i="29" s="1"/>
  <c r="F374" i="29"/>
  <c r="F374" i="27"/>
  <c r="B375" i="28"/>
  <c r="E374" i="28"/>
  <c r="D374" i="28"/>
  <c r="F374" i="28" s="1"/>
  <c r="C374" i="28"/>
  <c r="G374" i="28" s="1"/>
  <c r="A374" i="28"/>
  <c r="B376" i="29"/>
  <c r="F375" i="29"/>
  <c r="A375" i="29"/>
  <c r="E375" i="27"/>
  <c r="B376" i="27"/>
  <c r="D375" i="27"/>
  <c r="F375" i="27" s="1"/>
  <c r="C375" i="27"/>
  <c r="G375" i="27" s="1"/>
  <c r="A375" i="27"/>
  <c r="B378" i="26"/>
  <c r="F377" i="26"/>
  <c r="D377" i="26"/>
  <c r="G377" i="26"/>
  <c r="E377" i="26"/>
  <c r="C377" i="26"/>
  <c r="A377" i="26"/>
  <c r="G376" i="35" l="1"/>
  <c r="D376" i="35"/>
  <c r="C376" i="35"/>
  <c r="B377" i="35"/>
  <c r="F376" i="35"/>
  <c r="E376" i="35"/>
  <c r="A376" i="35"/>
  <c r="G376" i="34"/>
  <c r="E376" i="34"/>
  <c r="D376" i="34"/>
  <c r="C376" i="34"/>
  <c r="A376" i="34"/>
  <c r="F376" i="34"/>
  <c r="B377" i="34"/>
  <c r="F375" i="35"/>
  <c r="E373" i="32"/>
  <c r="C373" i="32"/>
  <c r="A373" i="32"/>
  <c r="G373" i="32"/>
  <c r="F373" i="32"/>
  <c r="B374" i="32"/>
  <c r="D373" i="32"/>
  <c r="F375" i="33"/>
  <c r="D375" i="33"/>
  <c r="C375" i="33"/>
  <c r="B376" i="33"/>
  <c r="G375" i="33"/>
  <c r="A375" i="33"/>
  <c r="E375" i="33"/>
  <c r="G376" i="31"/>
  <c r="A376" i="31"/>
  <c r="F376" i="31"/>
  <c r="B377" i="31"/>
  <c r="D376" i="31"/>
  <c r="E376" i="31"/>
  <c r="C376" i="31"/>
  <c r="F375" i="30"/>
  <c r="D376" i="30"/>
  <c r="B377" i="30"/>
  <c r="C376" i="30"/>
  <c r="A376" i="30"/>
  <c r="E376" i="30"/>
  <c r="B377" i="29"/>
  <c r="C376" i="29"/>
  <c r="G376" i="29"/>
  <c r="A376" i="29"/>
  <c r="F376" i="29"/>
  <c r="C375" i="28"/>
  <c r="A375" i="28"/>
  <c r="B376" i="28"/>
  <c r="D375" i="28"/>
  <c r="F375" i="28" s="1"/>
  <c r="E375" i="28"/>
  <c r="G375" i="28" s="1"/>
  <c r="G378" i="26"/>
  <c r="E378" i="26"/>
  <c r="D378" i="26"/>
  <c r="C378" i="26"/>
  <c r="A378" i="26"/>
  <c r="B379" i="26"/>
  <c r="F378" i="26"/>
  <c r="G376" i="27"/>
  <c r="E376" i="27"/>
  <c r="B377" i="27"/>
  <c r="D376" i="27"/>
  <c r="F376" i="27" s="1"/>
  <c r="C376" i="27"/>
  <c r="A376" i="27"/>
  <c r="B378" i="35" l="1"/>
  <c r="G377" i="35"/>
  <c r="E377" i="35"/>
  <c r="D377" i="35"/>
  <c r="C377" i="35"/>
  <c r="A377" i="35"/>
  <c r="F377" i="35"/>
  <c r="B378" i="34"/>
  <c r="F377" i="34"/>
  <c r="E377" i="34"/>
  <c r="D377" i="34"/>
  <c r="A377" i="34"/>
  <c r="G377" i="34"/>
  <c r="C377" i="34"/>
  <c r="B377" i="33"/>
  <c r="G376" i="33"/>
  <c r="E376" i="33"/>
  <c r="D376" i="33"/>
  <c r="C376" i="33"/>
  <c r="F376" i="33"/>
  <c r="A376" i="33"/>
  <c r="G374" i="32"/>
  <c r="F374" i="32"/>
  <c r="C374" i="32"/>
  <c r="D374" i="32"/>
  <c r="B375" i="32"/>
  <c r="E374" i="32"/>
  <c r="A374" i="32"/>
  <c r="A377" i="31"/>
  <c r="D377" i="31"/>
  <c r="G377" i="31"/>
  <c r="B378" i="31"/>
  <c r="E377" i="31"/>
  <c r="F377" i="31"/>
  <c r="C377" i="31"/>
  <c r="G376" i="30"/>
  <c r="F376" i="30"/>
  <c r="B378" i="30"/>
  <c r="G377" i="30"/>
  <c r="E377" i="30"/>
  <c r="A377" i="30"/>
  <c r="C377" i="30"/>
  <c r="F377" i="30"/>
  <c r="D377" i="30"/>
  <c r="C377" i="29"/>
  <c r="A377" i="29"/>
  <c r="G377" i="29"/>
  <c r="F377" i="29"/>
  <c r="B378" i="29"/>
  <c r="E376" i="28"/>
  <c r="D376" i="28"/>
  <c r="F376" i="28" s="1"/>
  <c r="C376" i="28"/>
  <c r="G376" i="28" s="1"/>
  <c r="A376" i="28"/>
  <c r="B377" i="28"/>
  <c r="E377" i="27"/>
  <c r="B378" i="27"/>
  <c r="D377" i="27"/>
  <c r="F377" i="27" s="1"/>
  <c r="C377" i="27"/>
  <c r="A377" i="27"/>
  <c r="G377" i="27"/>
  <c r="B380" i="26"/>
  <c r="G379" i="26"/>
  <c r="F379" i="26"/>
  <c r="D379" i="26"/>
  <c r="E379" i="26"/>
  <c r="C379" i="26"/>
  <c r="A379" i="26"/>
  <c r="E378" i="34" l="1"/>
  <c r="C378" i="34"/>
  <c r="A378" i="34"/>
  <c r="G378" i="34"/>
  <c r="F378" i="34"/>
  <c r="D378" i="34"/>
  <c r="B379" i="34"/>
  <c r="E378" i="35"/>
  <c r="A378" i="35"/>
  <c r="B379" i="35"/>
  <c r="F378" i="35"/>
  <c r="D378" i="35"/>
  <c r="G378" i="35"/>
  <c r="C378" i="35"/>
  <c r="C375" i="32"/>
  <c r="A375" i="32"/>
  <c r="B376" i="32"/>
  <c r="F375" i="32"/>
  <c r="D375" i="32"/>
  <c r="E375" i="32"/>
  <c r="G375" i="32"/>
  <c r="D377" i="33"/>
  <c r="A377" i="33"/>
  <c r="B378" i="33"/>
  <c r="G377" i="33"/>
  <c r="E377" i="33"/>
  <c r="F377" i="33"/>
  <c r="C377" i="33"/>
  <c r="D378" i="31"/>
  <c r="A378" i="31"/>
  <c r="B379" i="31"/>
  <c r="G378" i="31"/>
  <c r="F378" i="31"/>
  <c r="C378" i="31"/>
  <c r="E378" i="31"/>
  <c r="E378" i="30"/>
  <c r="D378" i="30"/>
  <c r="B379" i="30"/>
  <c r="G378" i="30"/>
  <c r="F378" i="30"/>
  <c r="C378" i="30"/>
  <c r="A378" i="30"/>
  <c r="A377" i="28"/>
  <c r="B378" i="28"/>
  <c r="G377" i="28"/>
  <c r="F377" i="28"/>
  <c r="E377" i="28"/>
  <c r="D377" i="28"/>
  <c r="C377" i="28"/>
  <c r="A378" i="29"/>
  <c r="G378" i="29"/>
  <c r="F378" i="29"/>
  <c r="B379" i="29"/>
  <c r="C378" i="29"/>
  <c r="C378" i="27"/>
  <c r="A378" i="27"/>
  <c r="F378" i="27"/>
  <c r="E378" i="27"/>
  <c r="G378" i="27"/>
  <c r="D378" i="27"/>
  <c r="B379" i="27"/>
  <c r="E380" i="26"/>
  <c r="C380" i="26"/>
  <c r="A380" i="26"/>
  <c r="B381" i="26"/>
  <c r="G380" i="26"/>
  <c r="F380" i="26"/>
  <c r="D380" i="26"/>
  <c r="G379" i="34" l="1"/>
  <c r="F379" i="34"/>
  <c r="D379" i="34"/>
  <c r="C379" i="34"/>
  <c r="A379" i="34"/>
  <c r="B380" i="34"/>
  <c r="E379" i="34"/>
  <c r="G379" i="35"/>
  <c r="F379" i="35"/>
  <c r="E379" i="35"/>
  <c r="C379" i="35"/>
  <c r="B380" i="35"/>
  <c r="D379" i="35"/>
  <c r="A379" i="35"/>
  <c r="B379" i="33"/>
  <c r="G378" i="33"/>
  <c r="F378" i="33"/>
  <c r="E378" i="33"/>
  <c r="C378" i="33"/>
  <c r="A378" i="33"/>
  <c r="D378" i="33"/>
  <c r="F376" i="32"/>
  <c r="E376" i="32"/>
  <c r="D376" i="32"/>
  <c r="B377" i="32"/>
  <c r="A376" i="32"/>
  <c r="C376" i="32"/>
  <c r="G376" i="32"/>
  <c r="D379" i="31"/>
  <c r="C379" i="31"/>
  <c r="A379" i="31"/>
  <c r="E379" i="31"/>
  <c r="F379" i="31"/>
  <c r="G379" i="31"/>
  <c r="B380" i="31"/>
  <c r="B380" i="30"/>
  <c r="G379" i="30"/>
  <c r="E379" i="30"/>
  <c r="C379" i="30"/>
  <c r="F379" i="30"/>
  <c r="A379" i="30"/>
  <c r="D379" i="30"/>
  <c r="F379" i="29"/>
  <c r="B380" i="29"/>
  <c r="C379" i="29"/>
  <c r="A379" i="29"/>
  <c r="G379" i="29"/>
  <c r="F378" i="28"/>
  <c r="E378" i="28"/>
  <c r="D378" i="28"/>
  <c r="C378" i="28"/>
  <c r="A378" i="28"/>
  <c r="G378" i="28"/>
  <c r="B379" i="28"/>
  <c r="G381" i="26"/>
  <c r="F381" i="26"/>
  <c r="E381" i="26"/>
  <c r="D381" i="26"/>
  <c r="B382" i="26"/>
  <c r="A381" i="26"/>
  <c r="C381" i="26"/>
  <c r="A379" i="27"/>
  <c r="G379" i="27"/>
  <c r="B380" i="27"/>
  <c r="D379" i="27"/>
  <c r="C379" i="27"/>
  <c r="F379" i="27"/>
  <c r="E379" i="27"/>
  <c r="C380" i="34" l="1"/>
  <c r="A380" i="34"/>
  <c r="B381" i="34"/>
  <c r="F380" i="34"/>
  <c r="E380" i="34"/>
  <c r="D380" i="34"/>
  <c r="G380" i="34"/>
  <c r="C380" i="35"/>
  <c r="E380" i="35"/>
  <c r="D380" i="35"/>
  <c r="A380" i="35"/>
  <c r="B381" i="35"/>
  <c r="F380" i="35"/>
  <c r="G380" i="35"/>
  <c r="A377" i="32"/>
  <c r="B378" i="32"/>
  <c r="F377" i="32"/>
  <c r="E377" i="32"/>
  <c r="C377" i="32"/>
  <c r="G377" i="32"/>
  <c r="D377" i="32"/>
  <c r="G379" i="33"/>
  <c r="F379" i="33"/>
  <c r="E379" i="33"/>
  <c r="C379" i="33"/>
  <c r="D379" i="33"/>
  <c r="A379" i="33"/>
  <c r="B380" i="33"/>
  <c r="C380" i="31"/>
  <c r="B381" i="31"/>
  <c r="D380" i="31"/>
  <c r="A380" i="31"/>
  <c r="G380" i="31"/>
  <c r="F380" i="31"/>
  <c r="E380" i="31"/>
  <c r="C380" i="30"/>
  <c r="A380" i="30"/>
  <c r="B381" i="30"/>
  <c r="D380" i="30"/>
  <c r="G380" i="30"/>
  <c r="F380" i="30"/>
  <c r="E380" i="30"/>
  <c r="B380" i="28"/>
  <c r="G379" i="28"/>
  <c r="F379" i="28"/>
  <c r="E379" i="28"/>
  <c r="D379" i="28"/>
  <c r="C379" i="28"/>
  <c r="A379" i="28"/>
  <c r="G380" i="29"/>
  <c r="F380" i="29"/>
  <c r="B381" i="29"/>
  <c r="C380" i="29"/>
  <c r="A380" i="29"/>
  <c r="C382" i="26"/>
  <c r="A382" i="26"/>
  <c r="B383" i="26"/>
  <c r="G382" i="26"/>
  <c r="E382" i="26"/>
  <c r="F382" i="26"/>
  <c r="D382" i="26"/>
  <c r="G380" i="27"/>
  <c r="F380" i="27"/>
  <c r="E380" i="27"/>
  <c r="A380" i="27"/>
  <c r="B381" i="27"/>
  <c r="D380" i="27"/>
  <c r="C380" i="27"/>
  <c r="E381" i="35" l="1"/>
  <c r="D381" i="35"/>
  <c r="C381" i="35"/>
  <c r="A381" i="35"/>
  <c r="B382" i="35"/>
  <c r="F381" i="35"/>
  <c r="G381" i="35"/>
  <c r="F381" i="34"/>
  <c r="E381" i="34"/>
  <c r="D381" i="34"/>
  <c r="B382" i="34"/>
  <c r="G381" i="34"/>
  <c r="C381" i="34"/>
  <c r="A381" i="34"/>
  <c r="G380" i="33"/>
  <c r="E380" i="33"/>
  <c r="D380" i="33"/>
  <c r="C380" i="33"/>
  <c r="A380" i="33"/>
  <c r="F380" i="33"/>
  <c r="B381" i="33"/>
  <c r="F378" i="32"/>
  <c r="D378" i="32"/>
  <c r="C378" i="32"/>
  <c r="G378" i="32"/>
  <c r="A378" i="32"/>
  <c r="B379" i="32"/>
  <c r="E378" i="32"/>
  <c r="C381" i="31"/>
  <c r="A381" i="31"/>
  <c r="G381" i="31"/>
  <c r="D381" i="31"/>
  <c r="B382" i="31"/>
  <c r="E381" i="31"/>
  <c r="F381" i="31"/>
  <c r="G381" i="30"/>
  <c r="E381" i="30"/>
  <c r="C381" i="30"/>
  <c r="A381" i="30"/>
  <c r="B382" i="30"/>
  <c r="F381" i="30"/>
  <c r="D381" i="30"/>
  <c r="G381" i="29"/>
  <c r="F381" i="29"/>
  <c r="B382" i="29"/>
  <c r="A381" i="29"/>
  <c r="C381" i="29"/>
  <c r="D380" i="28"/>
  <c r="C380" i="28"/>
  <c r="A380" i="28"/>
  <c r="B381" i="28"/>
  <c r="E380" i="28"/>
  <c r="G380" i="28"/>
  <c r="F380" i="28"/>
  <c r="G381" i="27"/>
  <c r="F381" i="27"/>
  <c r="E381" i="27"/>
  <c r="B382" i="27"/>
  <c r="D381" i="27"/>
  <c r="C381" i="27"/>
  <c r="A381" i="27"/>
  <c r="F383" i="26"/>
  <c r="E383" i="26"/>
  <c r="D383" i="26"/>
  <c r="C383" i="26"/>
  <c r="B384" i="26"/>
  <c r="G383" i="26"/>
  <c r="A383" i="26"/>
  <c r="A382" i="34" l="1"/>
  <c r="B383" i="34"/>
  <c r="G382" i="34"/>
  <c r="D382" i="34"/>
  <c r="F382" i="34"/>
  <c r="E382" i="34"/>
  <c r="C382" i="34"/>
  <c r="A382" i="35"/>
  <c r="B383" i="35"/>
  <c r="F382" i="35"/>
  <c r="G382" i="35"/>
  <c r="E382" i="35"/>
  <c r="D382" i="35"/>
  <c r="C382" i="35"/>
  <c r="B382" i="33"/>
  <c r="F381" i="33"/>
  <c r="E381" i="33"/>
  <c r="D381" i="33"/>
  <c r="C381" i="33"/>
  <c r="A381" i="33"/>
  <c r="G381" i="33"/>
  <c r="B380" i="32"/>
  <c r="G379" i="32"/>
  <c r="D379" i="32"/>
  <c r="A379" i="32"/>
  <c r="F379" i="32"/>
  <c r="C379" i="32"/>
  <c r="E379" i="32"/>
  <c r="D382" i="31"/>
  <c r="C382" i="31"/>
  <c r="A382" i="31"/>
  <c r="G382" i="31"/>
  <c r="E382" i="31"/>
  <c r="B383" i="31"/>
  <c r="F382" i="31"/>
  <c r="A382" i="30"/>
  <c r="F382" i="30"/>
  <c r="G382" i="30"/>
  <c r="E382" i="30"/>
  <c r="C382" i="30"/>
  <c r="B383" i="30"/>
  <c r="D382" i="30"/>
  <c r="B383" i="29"/>
  <c r="C382" i="29"/>
  <c r="F382" i="29"/>
  <c r="A382" i="29"/>
  <c r="G382" i="29"/>
  <c r="B382" i="28"/>
  <c r="G381" i="28"/>
  <c r="F381" i="28"/>
  <c r="E381" i="28"/>
  <c r="D381" i="28"/>
  <c r="C381" i="28"/>
  <c r="A381" i="28"/>
  <c r="A384" i="26"/>
  <c r="B385" i="26"/>
  <c r="G384" i="26"/>
  <c r="E384" i="26"/>
  <c r="C384" i="26"/>
  <c r="F384" i="26"/>
  <c r="D384" i="26"/>
  <c r="G382" i="27"/>
  <c r="F382" i="27"/>
  <c r="E382" i="27"/>
  <c r="B383" i="27"/>
  <c r="D382" i="27"/>
  <c r="C382" i="27"/>
  <c r="A382" i="27"/>
  <c r="F383" i="34" l="1"/>
  <c r="D383" i="34"/>
  <c r="C383" i="34"/>
  <c r="B384" i="34"/>
  <c r="G383" i="34"/>
  <c r="E383" i="34"/>
  <c r="A383" i="34"/>
  <c r="F383" i="35"/>
  <c r="C383" i="35"/>
  <c r="A383" i="35"/>
  <c r="E383" i="35"/>
  <c r="D383" i="35"/>
  <c r="B384" i="35"/>
  <c r="G383" i="35"/>
  <c r="D380" i="32"/>
  <c r="A380" i="32"/>
  <c r="B381" i="32"/>
  <c r="G380" i="32"/>
  <c r="E380" i="32"/>
  <c r="F380" i="32"/>
  <c r="C380" i="32"/>
  <c r="E382" i="33"/>
  <c r="C382" i="33"/>
  <c r="A382" i="33"/>
  <c r="B383" i="33"/>
  <c r="F382" i="33"/>
  <c r="G382" i="33"/>
  <c r="D382" i="33"/>
  <c r="F383" i="31"/>
  <c r="E383" i="31"/>
  <c r="C383" i="31"/>
  <c r="A383" i="31"/>
  <c r="B384" i="31"/>
  <c r="D383" i="31"/>
  <c r="G383" i="31"/>
  <c r="F383" i="30"/>
  <c r="E383" i="30"/>
  <c r="C383" i="30"/>
  <c r="A383" i="30"/>
  <c r="B384" i="30"/>
  <c r="G383" i="30"/>
  <c r="D383" i="30"/>
  <c r="A382" i="28"/>
  <c r="B383" i="28"/>
  <c r="G382" i="28"/>
  <c r="F382" i="28"/>
  <c r="C382" i="28"/>
  <c r="D382" i="28"/>
  <c r="E382" i="28"/>
  <c r="C383" i="29"/>
  <c r="A383" i="29"/>
  <c r="F383" i="29"/>
  <c r="B384" i="29"/>
  <c r="G383" i="29"/>
  <c r="E383" i="27"/>
  <c r="B384" i="27"/>
  <c r="D383" i="27"/>
  <c r="C383" i="27"/>
  <c r="A383" i="27"/>
  <c r="G383" i="27"/>
  <c r="F383" i="27"/>
  <c r="F385" i="26"/>
  <c r="D385" i="26"/>
  <c r="C385" i="26"/>
  <c r="A385" i="26"/>
  <c r="G385" i="26"/>
  <c r="E385" i="26"/>
  <c r="B386" i="26"/>
  <c r="B385" i="34" l="1"/>
  <c r="G384" i="34"/>
  <c r="E384" i="34"/>
  <c r="F384" i="34"/>
  <c r="D384" i="34"/>
  <c r="C384" i="34"/>
  <c r="A384" i="34"/>
  <c r="G384" i="35"/>
  <c r="F384" i="35"/>
  <c r="D384" i="35"/>
  <c r="B385" i="35"/>
  <c r="E384" i="35"/>
  <c r="A384" i="35"/>
  <c r="C384" i="35"/>
  <c r="G383" i="33"/>
  <c r="F383" i="33"/>
  <c r="D383" i="33"/>
  <c r="C383" i="33"/>
  <c r="A383" i="33"/>
  <c r="B384" i="33"/>
  <c r="E383" i="33"/>
  <c r="B382" i="32"/>
  <c r="G381" i="32"/>
  <c r="F381" i="32"/>
  <c r="E381" i="32"/>
  <c r="C381" i="32"/>
  <c r="D381" i="32"/>
  <c r="A381" i="32"/>
  <c r="C384" i="31"/>
  <c r="E384" i="31"/>
  <c r="A384" i="31"/>
  <c r="D384" i="31"/>
  <c r="B385" i="31"/>
  <c r="G384" i="31"/>
  <c r="F384" i="31"/>
  <c r="F384" i="30"/>
  <c r="D384" i="30"/>
  <c r="B385" i="30"/>
  <c r="G384" i="30"/>
  <c r="E384" i="30"/>
  <c r="C384" i="30"/>
  <c r="A384" i="30"/>
  <c r="A384" i="29"/>
  <c r="G384" i="29"/>
  <c r="F384" i="29"/>
  <c r="B385" i="29"/>
  <c r="C384" i="29"/>
  <c r="G383" i="28"/>
  <c r="F383" i="28"/>
  <c r="E383" i="28"/>
  <c r="D383" i="28"/>
  <c r="C383" i="28"/>
  <c r="A383" i="28"/>
  <c r="B384" i="28"/>
  <c r="B387" i="26"/>
  <c r="G386" i="26"/>
  <c r="F386" i="26"/>
  <c r="E386" i="26"/>
  <c r="C386" i="26"/>
  <c r="A386" i="26"/>
  <c r="D386" i="26"/>
  <c r="C384" i="27"/>
  <c r="A384" i="27"/>
  <c r="F384" i="27"/>
  <c r="E384" i="27"/>
  <c r="B385" i="27"/>
  <c r="G384" i="27"/>
  <c r="D384" i="27"/>
  <c r="D385" i="35" l="1"/>
  <c r="A385" i="35"/>
  <c r="B386" i="35"/>
  <c r="G385" i="35"/>
  <c r="F385" i="35"/>
  <c r="E385" i="35"/>
  <c r="C385" i="35"/>
  <c r="D385" i="34"/>
  <c r="A385" i="34"/>
  <c r="E385" i="34"/>
  <c r="B386" i="34"/>
  <c r="C385" i="34"/>
  <c r="G385" i="34"/>
  <c r="F385" i="34"/>
  <c r="C384" i="33"/>
  <c r="A384" i="33"/>
  <c r="B385" i="33"/>
  <c r="G384" i="33"/>
  <c r="F384" i="33"/>
  <c r="D384" i="33"/>
  <c r="E384" i="33"/>
  <c r="C382" i="32"/>
  <c r="B383" i="32"/>
  <c r="G382" i="32"/>
  <c r="F382" i="32"/>
  <c r="D382" i="32"/>
  <c r="E382" i="32"/>
  <c r="A382" i="32"/>
  <c r="E385" i="31"/>
  <c r="D385" i="31"/>
  <c r="A385" i="31"/>
  <c r="B386" i="31"/>
  <c r="C385" i="31"/>
  <c r="G385" i="31"/>
  <c r="F385" i="31"/>
  <c r="D385" i="30"/>
  <c r="C385" i="30"/>
  <c r="A385" i="30"/>
  <c r="B386" i="30"/>
  <c r="G385" i="30"/>
  <c r="F385" i="30"/>
  <c r="E385" i="30"/>
  <c r="F385" i="29"/>
  <c r="B386" i="29"/>
  <c r="G385" i="29"/>
  <c r="C385" i="29"/>
  <c r="A385" i="29"/>
  <c r="B385" i="28"/>
  <c r="G384" i="28"/>
  <c r="F384" i="28"/>
  <c r="E384" i="28"/>
  <c r="D384" i="28"/>
  <c r="A384" i="28"/>
  <c r="C384" i="28"/>
  <c r="D387" i="26"/>
  <c r="A387" i="26"/>
  <c r="F387" i="26"/>
  <c r="B388" i="26"/>
  <c r="G387" i="26"/>
  <c r="E387" i="26"/>
  <c r="C387" i="26"/>
  <c r="A385" i="27"/>
  <c r="G385" i="27"/>
  <c r="B386" i="27"/>
  <c r="D385" i="27"/>
  <c r="C385" i="27"/>
  <c r="F385" i="27"/>
  <c r="E385" i="27"/>
  <c r="B387" i="34" l="1"/>
  <c r="G386" i="34"/>
  <c r="F386" i="34"/>
  <c r="E386" i="34"/>
  <c r="C386" i="34"/>
  <c r="D386" i="34"/>
  <c r="A386" i="34"/>
  <c r="B387" i="35"/>
  <c r="F386" i="35"/>
  <c r="E386" i="35"/>
  <c r="D386" i="35"/>
  <c r="C386" i="35"/>
  <c r="A386" i="35"/>
  <c r="G386" i="35"/>
  <c r="G383" i="32"/>
  <c r="E383" i="32"/>
  <c r="D383" i="32"/>
  <c r="C383" i="32"/>
  <c r="B384" i="32"/>
  <c r="A383" i="32"/>
  <c r="F383" i="32"/>
  <c r="F385" i="33"/>
  <c r="E385" i="33"/>
  <c r="D385" i="33"/>
  <c r="A385" i="33"/>
  <c r="B386" i="33"/>
  <c r="G385" i="33"/>
  <c r="C385" i="33"/>
  <c r="B387" i="31"/>
  <c r="F386" i="31"/>
  <c r="E386" i="31"/>
  <c r="C386" i="31"/>
  <c r="A386" i="31"/>
  <c r="G386" i="31"/>
  <c r="D386" i="31"/>
  <c r="B387" i="30"/>
  <c r="F386" i="30"/>
  <c r="D386" i="30"/>
  <c r="A386" i="30"/>
  <c r="G386" i="30"/>
  <c r="E386" i="30"/>
  <c r="C386" i="30"/>
  <c r="E385" i="28"/>
  <c r="D385" i="28"/>
  <c r="C385" i="28"/>
  <c r="A385" i="28"/>
  <c r="B386" i="28"/>
  <c r="F385" i="28"/>
  <c r="G385" i="28"/>
  <c r="G386" i="29"/>
  <c r="F386" i="29"/>
  <c r="B387" i="29"/>
  <c r="C386" i="29"/>
  <c r="A386" i="29"/>
  <c r="B389" i="26"/>
  <c r="G388" i="26"/>
  <c r="F388" i="26"/>
  <c r="E388" i="26"/>
  <c r="D388" i="26"/>
  <c r="C388" i="26"/>
  <c r="A388" i="26"/>
  <c r="G386" i="27"/>
  <c r="F386" i="27"/>
  <c r="E386" i="27"/>
  <c r="A386" i="27"/>
  <c r="B387" i="27"/>
  <c r="D386" i="27"/>
  <c r="C386" i="27"/>
  <c r="B388" i="35" l="1"/>
  <c r="G387" i="35"/>
  <c r="F387" i="35"/>
  <c r="E387" i="35"/>
  <c r="C387" i="35"/>
  <c r="D387" i="35"/>
  <c r="A387" i="35"/>
  <c r="B388" i="34"/>
  <c r="F387" i="34"/>
  <c r="E387" i="34"/>
  <c r="D387" i="34"/>
  <c r="C387" i="34"/>
  <c r="G387" i="34"/>
  <c r="A387" i="34"/>
  <c r="A386" i="33"/>
  <c r="B387" i="33"/>
  <c r="G386" i="33"/>
  <c r="F386" i="33"/>
  <c r="E386" i="33"/>
  <c r="D386" i="33"/>
  <c r="C386" i="33"/>
  <c r="B385" i="32"/>
  <c r="E384" i="32"/>
  <c r="A384" i="32"/>
  <c r="G384" i="32"/>
  <c r="D384" i="32"/>
  <c r="F384" i="32"/>
  <c r="C384" i="32"/>
  <c r="D387" i="31"/>
  <c r="C387" i="31"/>
  <c r="B388" i="31"/>
  <c r="A387" i="31"/>
  <c r="G387" i="31"/>
  <c r="E387" i="31"/>
  <c r="F387" i="31"/>
  <c r="A387" i="30"/>
  <c r="B388" i="30"/>
  <c r="G387" i="30"/>
  <c r="F387" i="30"/>
  <c r="E387" i="30"/>
  <c r="D387" i="30"/>
  <c r="C387" i="30"/>
  <c r="G387" i="29"/>
  <c r="F387" i="29"/>
  <c r="B388" i="29"/>
  <c r="A387" i="29"/>
  <c r="C387" i="29"/>
  <c r="B387" i="28"/>
  <c r="G386" i="28"/>
  <c r="F386" i="28"/>
  <c r="E386" i="28"/>
  <c r="D386" i="28"/>
  <c r="C386" i="28"/>
  <c r="A386" i="28"/>
  <c r="G387" i="27"/>
  <c r="F387" i="27"/>
  <c r="E387" i="27"/>
  <c r="B388" i="27"/>
  <c r="D387" i="27"/>
  <c r="C387" i="27"/>
  <c r="A387" i="27"/>
  <c r="B390" i="26"/>
  <c r="F389" i="26"/>
  <c r="D389" i="26"/>
  <c r="G389" i="26"/>
  <c r="E389" i="26"/>
  <c r="C389" i="26"/>
  <c r="A389" i="26"/>
  <c r="G388" i="34" l="1"/>
  <c r="E388" i="34"/>
  <c r="D388" i="34"/>
  <c r="C388" i="34"/>
  <c r="A388" i="34"/>
  <c r="B389" i="34"/>
  <c r="F388" i="34"/>
  <c r="G388" i="35"/>
  <c r="D388" i="35"/>
  <c r="C388" i="35"/>
  <c r="B389" i="35"/>
  <c r="F388" i="35"/>
  <c r="E388" i="35"/>
  <c r="A388" i="35"/>
  <c r="E385" i="32"/>
  <c r="C385" i="32"/>
  <c r="A385" i="32"/>
  <c r="F385" i="32"/>
  <c r="G385" i="32"/>
  <c r="B386" i="32"/>
  <c r="D385" i="32"/>
  <c r="F387" i="33"/>
  <c r="D387" i="33"/>
  <c r="C387" i="33"/>
  <c r="B388" i="33"/>
  <c r="G387" i="33"/>
  <c r="E387" i="33"/>
  <c r="A387" i="33"/>
  <c r="F388" i="31"/>
  <c r="D388" i="31"/>
  <c r="C388" i="31"/>
  <c r="B389" i="31"/>
  <c r="G388" i="31"/>
  <c r="A388" i="31"/>
  <c r="E388" i="31"/>
  <c r="G388" i="30"/>
  <c r="F388" i="30"/>
  <c r="D388" i="30"/>
  <c r="E388" i="30"/>
  <c r="A388" i="30"/>
  <c r="B389" i="30"/>
  <c r="C388" i="30"/>
  <c r="B389" i="29"/>
  <c r="C388" i="29"/>
  <c r="A388" i="29"/>
  <c r="G388" i="29"/>
  <c r="F388" i="29"/>
  <c r="C387" i="28"/>
  <c r="A387" i="28"/>
  <c r="B388" i="28"/>
  <c r="G387" i="28"/>
  <c r="D387" i="28"/>
  <c r="F387" i="28"/>
  <c r="E387" i="28"/>
  <c r="G388" i="27"/>
  <c r="F388" i="27"/>
  <c r="E388" i="27"/>
  <c r="B389" i="27"/>
  <c r="D388" i="27"/>
  <c r="C388" i="27"/>
  <c r="A388" i="27"/>
  <c r="G390" i="26"/>
  <c r="E390" i="26"/>
  <c r="D390" i="26"/>
  <c r="C390" i="26"/>
  <c r="A390" i="26"/>
  <c r="B391" i="26"/>
  <c r="F390" i="26"/>
  <c r="B390" i="35" l="1"/>
  <c r="G389" i="35"/>
  <c r="E389" i="35"/>
  <c r="C389" i="35"/>
  <c r="A389" i="35"/>
  <c r="F389" i="35"/>
  <c r="D389" i="35"/>
  <c r="B390" i="34"/>
  <c r="F389" i="34"/>
  <c r="G389" i="34"/>
  <c r="D389" i="34"/>
  <c r="C389" i="34"/>
  <c r="E389" i="34"/>
  <c r="A389" i="34"/>
  <c r="G386" i="32"/>
  <c r="F386" i="32"/>
  <c r="D386" i="32"/>
  <c r="C386" i="32"/>
  <c r="A386" i="32"/>
  <c r="E386" i="32"/>
  <c r="B387" i="32"/>
  <c r="B389" i="33"/>
  <c r="G388" i="33"/>
  <c r="E388" i="33"/>
  <c r="D388" i="33"/>
  <c r="C388" i="33"/>
  <c r="F388" i="33"/>
  <c r="A388" i="33"/>
  <c r="C389" i="31"/>
  <c r="B390" i="31"/>
  <c r="D389" i="31"/>
  <c r="E389" i="31"/>
  <c r="A389" i="31"/>
  <c r="F389" i="31"/>
  <c r="G389" i="31"/>
  <c r="B390" i="30"/>
  <c r="G389" i="30"/>
  <c r="E389" i="30"/>
  <c r="A389" i="30"/>
  <c r="F389" i="30"/>
  <c r="D389" i="30"/>
  <c r="C389" i="30"/>
  <c r="G388" i="28"/>
  <c r="F388" i="28"/>
  <c r="E388" i="28"/>
  <c r="D388" i="28"/>
  <c r="C388" i="28"/>
  <c r="A388" i="28"/>
  <c r="B389" i="28"/>
  <c r="C389" i="29"/>
  <c r="A389" i="29"/>
  <c r="G389" i="29"/>
  <c r="F389" i="29"/>
  <c r="B390" i="29"/>
  <c r="E389" i="27"/>
  <c r="B390" i="27"/>
  <c r="D389" i="27"/>
  <c r="C389" i="27"/>
  <c r="A389" i="27"/>
  <c r="G389" i="27"/>
  <c r="F389" i="27"/>
  <c r="A391" i="26"/>
  <c r="B392" i="26"/>
  <c r="G391" i="26"/>
  <c r="F391" i="26"/>
  <c r="D391" i="26"/>
  <c r="C391" i="26"/>
  <c r="E391" i="26"/>
  <c r="E390" i="34" l="1"/>
  <c r="C390" i="34"/>
  <c r="A390" i="34"/>
  <c r="B391" i="34"/>
  <c r="G390" i="34"/>
  <c r="F390" i="34"/>
  <c r="D390" i="34"/>
  <c r="E390" i="35"/>
  <c r="A390" i="35"/>
  <c r="B391" i="35"/>
  <c r="G390" i="35"/>
  <c r="F390" i="35"/>
  <c r="D390" i="35"/>
  <c r="C390" i="35"/>
  <c r="C387" i="32"/>
  <c r="A387" i="32"/>
  <c r="D387" i="32"/>
  <c r="F387" i="32"/>
  <c r="E387" i="32"/>
  <c r="G387" i="32"/>
  <c r="B388" i="32"/>
  <c r="D389" i="33"/>
  <c r="A389" i="33"/>
  <c r="B390" i="33"/>
  <c r="G389" i="33"/>
  <c r="E389" i="33"/>
  <c r="C389" i="33"/>
  <c r="F389" i="33"/>
  <c r="E390" i="31"/>
  <c r="G390" i="31"/>
  <c r="C390" i="31"/>
  <c r="D390" i="31"/>
  <c r="A390" i="31"/>
  <c r="B391" i="31"/>
  <c r="F390" i="31"/>
  <c r="E390" i="30"/>
  <c r="D390" i="30"/>
  <c r="G390" i="30"/>
  <c r="F390" i="30"/>
  <c r="C390" i="30"/>
  <c r="A390" i="30"/>
  <c r="B391" i="30"/>
  <c r="A390" i="29"/>
  <c r="G390" i="29"/>
  <c r="F390" i="29"/>
  <c r="B391" i="29"/>
  <c r="C390" i="29"/>
  <c r="A389" i="28"/>
  <c r="B390" i="28"/>
  <c r="G389" i="28"/>
  <c r="F389" i="28"/>
  <c r="E389" i="28"/>
  <c r="D389" i="28"/>
  <c r="C389" i="28"/>
  <c r="F392" i="26"/>
  <c r="E392" i="26"/>
  <c r="C392" i="26"/>
  <c r="A392" i="26"/>
  <c r="B393" i="26"/>
  <c r="G392" i="26"/>
  <c r="D392" i="26"/>
  <c r="C390" i="27"/>
  <c r="A390" i="27"/>
  <c r="F390" i="27"/>
  <c r="E390" i="27"/>
  <c r="B391" i="27"/>
  <c r="G390" i="27"/>
  <c r="D390" i="27"/>
  <c r="G391" i="34" l="1"/>
  <c r="F391" i="34"/>
  <c r="D391" i="34"/>
  <c r="C391" i="34"/>
  <c r="A391" i="34"/>
  <c r="E391" i="34"/>
  <c r="B392" i="34"/>
  <c r="G391" i="35"/>
  <c r="F391" i="35"/>
  <c r="E391" i="35"/>
  <c r="C391" i="35"/>
  <c r="B392" i="35"/>
  <c r="D391" i="35"/>
  <c r="A391" i="35"/>
  <c r="F388" i="32"/>
  <c r="E388" i="32"/>
  <c r="D388" i="32"/>
  <c r="B389" i="32"/>
  <c r="C388" i="32"/>
  <c r="A388" i="32"/>
  <c r="G388" i="32"/>
  <c r="B391" i="33"/>
  <c r="G390" i="33"/>
  <c r="F390" i="33"/>
  <c r="E390" i="33"/>
  <c r="C390" i="33"/>
  <c r="A390" i="33"/>
  <c r="D390" i="33"/>
  <c r="C391" i="31"/>
  <c r="B392" i="31"/>
  <c r="E391" i="31"/>
  <c r="A391" i="31"/>
  <c r="F391" i="31"/>
  <c r="G391" i="31"/>
  <c r="D391" i="31"/>
  <c r="B392" i="30"/>
  <c r="G391" i="30"/>
  <c r="E391" i="30"/>
  <c r="C391" i="30"/>
  <c r="F391" i="30"/>
  <c r="D391" i="30"/>
  <c r="A391" i="30"/>
  <c r="F391" i="29"/>
  <c r="B392" i="29"/>
  <c r="G391" i="29"/>
  <c r="C391" i="29"/>
  <c r="A391" i="29"/>
  <c r="F390" i="28"/>
  <c r="E390" i="28"/>
  <c r="D390" i="28"/>
  <c r="C390" i="28"/>
  <c r="A390" i="28"/>
  <c r="G390" i="28"/>
  <c r="B391" i="28"/>
  <c r="A391" i="27"/>
  <c r="G391" i="27"/>
  <c r="B392" i="27"/>
  <c r="D391" i="27"/>
  <c r="C391" i="27"/>
  <c r="F391" i="27"/>
  <c r="E391" i="27"/>
  <c r="G393" i="26"/>
  <c r="F393" i="26"/>
  <c r="E393" i="26"/>
  <c r="D393" i="26"/>
  <c r="B394" i="26"/>
  <c r="C393" i="26"/>
  <c r="A393" i="26"/>
  <c r="C392" i="35" l="1"/>
  <c r="D392" i="35"/>
  <c r="A392" i="35"/>
  <c r="G392" i="35"/>
  <c r="F392" i="35"/>
  <c r="B393" i="35"/>
  <c r="E392" i="35"/>
  <c r="C392" i="34"/>
  <c r="A392" i="34"/>
  <c r="B393" i="34"/>
  <c r="G392" i="34"/>
  <c r="E392" i="34"/>
  <c r="D392" i="34"/>
  <c r="F392" i="34"/>
  <c r="G391" i="33"/>
  <c r="F391" i="33"/>
  <c r="E391" i="33"/>
  <c r="C391" i="33"/>
  <c r="B392" i="33"/>
  <c r="D391" i="33"/>
  <c r="A391" i="33"/>
  <c r="A389" i="32"/>
  <c r="B390" i="32"/>
  <c r="F389" i="32"/>
  <c r="C389" i="32"/>
  <c r="E389" i="32"/>
  <c r="G389" i="32"/>
  <c r="D389" i="32"/>
  <c r="C392" i="31"/>
  <c r="B393" i="31"/>
  <c r="A392" i="31"/>
  <c r="G392" i="31"/>
  <c r="F392" i="31"/>
  <c r="D392" i="31"/>
  <c r="E392" i="31"/>
  <c r="C392" i="30"/>
  <c r="A392" i="30"/>
  <c r="B393" i="30"/>
  <c r="D392" i="30"/>
  <c r="G392" i="30"/>
  <c r="F392" i="30"/>
  <c r="E392" i="30"/>
  <c r="B392" i="28"/>
  <c r="G391" i="28"/>
  <c r="F391" i="28"/>
  <c r="E391" i="28"/>
  <c r="D391" i="28"/>
  <c r="C391" i="28"/>
  <c r="A391" i="28"/>
  <c r="G392" i="29"/>
  <c r="F392" i="29"/>
  <c r="B393" i="29"/>
  <c r="C392" i="29"/>
  <c r="A392" i="29"/>
  <c r="D394" i="26"/>
  <c r="C394" i="26"/>
  <c r="A394" i="26"/>
  <c r="B395" i="26"/>
  <c r="G394" i="26"/>
  <c r="E394" i="26"/>
  <c r="F394" i="26"/>
  <c r="G392" i="27"/>
  <c r="F392" i="27"/>
  <c r="E392" i="27"/>
  <c r="A392" i="27"/>
  <c r="D392" i="27"/>
  <c r="C392" i="27"/>
  <c r="B393" i="27"/>
  <c r="E393" i="35" l="1"/>
  <c r="D393" i="35"/>
  <c r="C393" i="35"/>
  <c r="A393" i="35"/>
  <c r="B394" i="35"/>
  <c r="G393" i="35"/>
  <c r="F393" i="35"/>
  <c r="F393" i="34"/>
  <c r="E393" i="34"/>
  <c r="D393" i="34"/>
  <c r="G393" i="34"/>
  <c r="C393" i="34"/>
  <c r="A393" i="34"/>
  <c r="B394" i="34"/>
  <c r="G392" i="33"/>
  <c r="E392" i="33"/>
  <c r="D392" i="33"/>
  <c r="C392" i="33"/>
  <c r="A392" i="33"/>
  <c r="B393" i="33"/>
  <c r="F392" i="33"/>
  <c r="F390" i="32"/>
  <c r="D390" i="32"/>
  <c r="C390" i="32"/>
  <c r="B391" i="32"/>
  <c r="G390" i="32"/>
  <c r="A390" i="32"/>
  <c r="E390" i="32"/>
  <c r="C393" i="31"/>
  <c r="A393" i="31"/>
  <c r="G393" i="31"/>
  <c r="B394" i="31"/>
  <c r="E393" i="31"/>
  <c r="D393" i="31"/>
  <c r="F393" i="31"/>
  <c r="G393" i="30"/>
  <c r="F393" i="30"/>
  <c r="E393" i="30"/>
  <c r="C393" i="30"/>
  <c r="A393" i="30"/>
  <c r="B394" i="30"/>
  <c r="D393" i="30"/>
  <c r="G393" i="29"/>
  <c r="F393" i="29"/>
  <c r="B394" i="29"/>
  <c r="A393" i="29"/>
  <c r="C393" i="29"/>
  <c r="D392" i="28"/>
  <c r="C392" i="28"/>
  <c r="A392" i="28"/>
  <c r="B393" i="28"/>
  <c r="E392" i="28"/>
  <c r="F392" i="28"/>
  <c r="G392" i="28"/>
  <c r="B396" i="26"/>
  <c r="F395" i="26"/>
  <c r="E395" i="26"/>
  <c r="D395" i="26"/>
  <c r="C395" i="26"/>
  <c r="G395" i="26"/>
  <c r="A395" i="26"/>
  <c r="B394" i="27"/>
  <c r="G393" i="27"/>
  <c r="F393" i="27"/>
  <c r="E393" i="27"/>
  <c r="D393" i="27"/>
  <c r="C393" i="27"/>
  <c r="A393" i="27"/>
  <c r="A394" i="34" l="1"/>
  <c r="B395" i="34"/>
  <c r="G394" i="34"/>
  <c r="C394" i="34"/>
  <c r="E394" i="34"/>
  <c r="F394" i="34"/>
  <c r="D394" i="34"/>
  <c r="A394" i="35"/>
  <c r="B395" i="35"/>
  <c r="F394" i="35"/>
  <c r="G394" i="35"/>
  <c r="E394" i="35"/>
  <c r="D394" i="35"/>
  <c r="C394" i="35"/>
  <c r="B392" i="32"/>
  <c r="G391" i="32"/>
  <c r="E391" i="32"/>
  <c r="D391" i="32"/>
  <c r="F391" i="32"/>
  <c r="A391" i="32"/>
  <c r="C391" i="32"/>
  <c r="B394" i="33"/>
  <c r="F393" i="33"/>
  <c r="E393" i="33"/>
  <c r="D393" i="33"/>
  <c r="C393" i="33"/>
  <c r="A393" i="33"/>
  <c r="G393" i="33"/>
  <c r="D394" i="31"/>
  <c r="A394" i="31"/>
  <c r="C394" i="31"/>
  <c r="G394" i="31"/>
  <c r="E394" i="31"/>
  <c r="B395" i="31"/>
  <c r="F394" i="31"/>
  <c r="A394" i="30"/>
  <c r="F394" i="30"/>
  <c r="B395" i="30"/>
  <c r="G394" i="30"/>
  <c r="D394" i="30"/>
  <c r="C394" i="30"/>
  <c r="E394" i="30"/>
  <c r="B395" i="29"/>
  <c r="C394" i="29"/>
  <c r="F394" i="29"/>
  <c r="A394" i="29"/>
  <c r="G394" i="29"/>
  <c r="B394" i="28"/>
  <c r="G393" i="28"/>
  <c r="F393" i="28"/>
  <c r="E393" i="28"/>
  <c r="D393" i="28"/>
  <c r="C393" i="28"/>
  <c r="A393" i="28"/>
  <c r="G394" i="27"/>
  <c r="F394" i="27"/>
  <c r="E394" i="27"/>
  <c r="A394" i="27"/>
  <c r="D394" i="27"/>
  <c r="C394" i="27"/>
  <c r="B395" i="27"/>
  <c r="A396" i="26"/>
  <c r="B397" i="26"/>
  <c r="G396" i="26"/>
  <c r="E396" i="26"/>
  <c r="C396" i="26"/>
  <c r="F396" i="26"/>
  <c r="D396" i="26"/>
  <c r="F395" i="35" l="1"/>
  <c r="C395" i="35"/>
  <c r="A395" i="35"/>
  <c r="D395" i="35"/>
  <c r="G395" i="35"/>
  <c r="B396" i="35"/>
  <c r="E395" i="35"/>
  <c r="F395" i="34"/>
  <c r="D395" i="34"/>
  <c r="C395" i="34"/>
  <c r="B396" i="34"/>
  <c r="E395" i="34"/>
  <c r="A395" i="34"/>
  <c r="G395" i="34"/>
  <c r="E394" i="33"/>
  <c r="C394" i="33"/>
  <c r="A394" i="33"/>
  <c r="B395" i="33"/>
  <c r="F394" i="33"/>
  <c r="D394" i="33"/>
  <c r="G394" i="33"/>
  <c r="D392" i="32"/>
  <c r="A392" i="32"/>
  <c r="E392" i="32"/>
  <c r="B393" i="32"/>
  <c r="C392" i="32"/>
  <c r="G392" i="32"/>
  <c r="F392" i="32"/>
  <c r="F395" i="31"/>
  <c r="G395" i="31"/>
  <c r="D395" i="31"/>
  <c r="C395" i="31"/>
  <c r="B396" i="31"/>
  <c r="A395" i="31"/>
  <c r="E395" i="31"/>
  <c r="F395" i="30"/>
  <c r="E395" i="30"/>
  <c r="D395" i="30"/>
  <c r="C395" i="30"/>
  <c r="A395" i="30"/>
  <c r="G395" i="30"/>
  <c r="B396" i="30"/>
  <c r="C395" i="29"/>
  <c r="A395" i="29"/>
  <c r="G395" i="29"/>
  <c r="F395" i="29"/>
  <c r="B396" i="29"/>
  <c r="A394" i="28"/>
  <c r="B395" i="28"/>
  <c r="G394" i="28"/>
  <c r="F394" i="28"/>
  <c r="C394" i="28"/>
  <c r="E394" i="28"/>
  <c r="D394" i="28"/>
  <c r="G397" i="26"/>
  <c r="F397" i="26"/>
  <c r="D397" i="26"/>
  <c r="C397" i="26"/>
  <c r="A397" i="26"/>
  <c r="B398" i="26"/>
  <c r="E397" i="26"/>
  <c r="G395" i="27"/>
  <c r="F395" i="27"/>
  <c r="E395" i="27"/>
  <c r="B396" i="27"/>
  <c r="D395" i="27"/>
  <c r="C395" i="27"/>
  <c r="A395" i="27"/>
  <c r="B397" i="34" l="1"/>
  <c r="G396" i="34"/>
  <c r="E396" i="34"/>
  <c r="D396" i="34"/>
  <c r="C396" i="34"/>
  <c r="A396" i="34"/>
  <c r="F396" i="34"/>
  <c r="G396" i="35"/>
  <c r="F396" i="35"/>
  <c r="D396" i="35"/>
  <c r="B397" i="35"/>
  <c r="E396" i="35"/>
  <c r="C396" i="35"/>
  <c r="A396" i="35"/>
  <c r="G395" i="33"/>
  <c r="F395" i="33"/>
  <c r="D395" i="33"/>
  <c r="C395" i="33"/>
  <c r="A395" i="33"/>
  <c r="E395" i="33"/>
  <c r="B396" i="33"/>
  <c r="B394" i="32"/>
  <c r="G393" i="32"/>
  <c r="F393" i="32"/>
  <c r="E393" i="32"/>
  <c r="D393" i="32"/>
  <c r="A393" i="32"/>
  <c r="C393" i="32"/>
  <c r="G396" i="31"/>
  <c r="E396" i="31"/>
  <c r="B397" i="31"/>
  <c r="F396" i="31"/>
  <c r="D396" i="31"/>
  <c r="A396" i="31"/>
  <c r="C396" i="31"/>
  <c r="B397" i="30"/>
  <c r="F396" i="30"/>
  <c r="D396" i="30"/>
  <c r="G396" i="30"/>
  <c r="E396" i="30"/>
  <c r="C396" i="30"/>
  <c r="A396" i="30"/>
  <c r="G395" i="28"/>
  <c r="F395" i="28"/>
  <c r="E395" i="28"/>
  <c r="D395" i="28"/>
  <c r="C395" i="28"/>
  <c r="A395" i="28"/>
  <c r="B396" i="28"/>
  <c r="A396" i="29"/>
  <c r="G396" i="29"/>
  <c r="F396" i="29"/>
  <c r="B397" i="29"/>
  <c r="C396" i="29"/>
  <c r="F396" i="27"/>
  <c r="E396" i="27"/>
  <c r="B397" i="27"/>
  <c r="D396" i="27"/>
  <c r="C396" i="27"/>
  <c r="A396" i="27"/>
  <c r="G396" i="27"/>
  <c r="B399" i="26"/>
  <c r="G398" i="26"/>
  <c r="F398" i="26"/>
  <c r="E398" i="26"/>
  <c r="C398" i="26"/>
  <c r="A398" i="26"/>
  <c r="D398" i="26"/>
  <c r="D397" i="35" l="1"/>
  <c r="A397" i="35"/>
  <c r="B398" i="35"/>
  <c r="G397" i="35"/>
  <c r="F397" i="35"/>
  <c r="E397" i="35"/>
  <c r="C397" i="35"/>
  <c r="D397" i="34"/>
  <c r="A397" i="34"/>
  <c r="C397" i="34"/>
  <c r="B398" i="34"/>
  <c r="G397" i="34"/>
  <c r="F397" i="34"/>
  <c r="E397" i="34"/>
  <c r="G394" i="32"/>
  <c r="D394" i="32"/>
  <c r="C394" i="32"/>
  <c r="F394" i="32"/>
  <c r="A394" i="32"/>
  <c r="B395" i="32"/>
  <c r="E394" i="32"/>
  <c r="C396" i="33"/>
  <c r="A396" i="33"/>
  <c r="B397" i="33"/>
  <c r="G396" i="33"/>
  <c r="F396" i="33"/>
  <c r="D396" i="33"/>
  <c r="E396" i="33"/>
  <c r="E397" i="31"/>
  <c r="C397" i="31"/>
  <c r="G397" i="31"/>
  <c r="B398" i="31"/>
  <c r="D397" i="31"/>
  <c r="A397" i="31"/>
  <c r="F397" i="31"/>
  <c r="D397" i="30"/>
  <c r="C397" i="30"/>
  <c r="A397" i="30"/>
  <c r="B398" i="30"/>
  <c r="G397" i="30"/>
  <c r="F397" i="30"/>
  <c r="E397" i="30"/>
  <c r="F397" i="29"/>
  <c r="B398" i="29"/>
  <c r="G397" i="29"/>
  <c r="C397" i="29"/>
  <c r="A397" i="29"/>
  <c r="B397" i="28"/>
  <c r="G396" i="28"/>
  <c r="F396" i="28"/>
  <c r="E396" i="28"/>
  <c r="D396" i="28"/>
  <c r="A396" i="28"/>
  <c r="C396" i="28"/>
  <c r="B398" i="27"/>
  <c r="D397" i="27"/>
  <c r="C397" i="27"/>
  <c r="A397" i="27"/>
  <c r="G397" i="27"/>
  <c r="F397" i="27"/>
  <c r="E397" i="27"/>
  <c r="E399" i="26"/>
  <c r="D399" i="26"/>
  <c r="A399" i="26"/>
  <c r="F399" i="26"/>
  <c r="B400" i="26"/>
  <c r="G399" i="26"/>
  <c r="C399" i="26"/>
  <c r="B399" i="34" l="1"/>
  <c r="G398" i="34"/>
  <c r="F398" i="34"/>
  <c r="E398" i="34"/>
  <c r="C398" i="34"/>
  <c r="A398" i="34"/>
  <c r="D398" i="34"/>
  <c r="B399" i="35"/>
  <c r="F398" i="35"/>
  <c r="E398" i="35"/>
  <c r="D398" i="35"/>
  <c r="A398" i="35"/>
  <c r="G398" i="35"/>
  <c r="C398" i="35"/>
  <c r="G395" i="32"/>
  <c r="E395" i="32"/>
  <c r="D395" i="32"/>
  <c r="C395" i="32"/>
  <c r="A395" i="32"/>
  <c r="F395" i="32"/>
  <c r="B396" i="32"/>
  <c r="F397" i="33"/>
  <c r="E397" i="33"/>
  <c r="D397" i="33"/>
  <c r="A397" i="33"/>
  <c r="B398" i="33"/>
  <c r="G397" i="33"/>
  <c r="C397" i="33"/>
  <c r="D398" i="31"/>
  <c r="A398" i="31"/>
  <c r="F398" i="31"/>
  <c r="C398" i="31"/>
  <c r="B399" i="31"/>
  <c r="E398" i="31"/>
  <c r="G398" i="31"/>
  <c r="B399" i="30"/>
  <c r="G398" i="30"/>
  <c r="F398" i="30"/>
  <c r="D398" i="30"/>
  <c r="E398" i="30"/>
  <c r="C398" i="30"/>
  <c r="A398" i="30"/>
  <c r="G398" i="29"/>
  <c r="F398" i="29"/>
  <c r="B399" i="29"/>
  <c r="C398" i="29"/>
  <c r="A398" i="29"/>
  <c r="E397" i="28"/>
  <c r="D397" i="28"/>
  <c r="C397" i="28"/>
  <c r="A397" i="28"/>
  <c r="B398" i="28"/>
  <c r="F397" i="28"/>
  <c r="G397" i="28"/>
  <c r="B401" i="26"/>
  <c r="G400" i="26"/>
  <c r="F400" i="26"/>
  <c r="E400" i="26"/>
  <c r="D400" i="26"/>
  <c r="C400" i="26"/>
  <c r="A400" i="26"/>
  <c r="A398" i="27"/>
  <c r="F398" i="27"/>
  <c r="E398" i="27"/>
  <c r="B399" i="27"/>
  <c r="C398" i="27"/>
  <c r="G398" i="27"/>
  <c r="D398" i="27"/>
  <c r="B400" i="35" l="1"/>
  <c r="G399" i="35"/>
  <c r="F399" i="35"/>
  <c r="E399" i="35"/>
  <c r="D399" i="35"/>
  <c r="C399" i="35"/>
  <c r="A399" i="35"/>
  <c r="G399" i="34"/>
  <c r="E399" i="34"/>
  <c r="D399" i="34"/>
  <c r="C399" i="34"/>
  <c r="A399" i="34"/>
  <c r="B400" i="34"/>
  <c r="F399" i="34"/>
  <c r="B397" i="32"/>
  <c r="F396" i="32"/>
  <c r="E396" i="32"/>
  <c r="C396" i="32"/>
  <c r="A396" i="32"/>
  <c r="G396" i="32"/>
  <c r="D396" i="32"/>
  <c r="A398" i="33"/>
  <c r="B399" i="33"/>
  <c r="G398" i="33"/>
  <c r="F398" i="33"/>
  <c r="E398" i="33"/>
  <c r="D398" i="33"/>
  <c r="C398" i="33"/>
  <c r="B400" i="31"/>
  <c r="A399" i="31"/>
  <c r="E399" i="31"/>
  <c r="G399" i="31"/>
  <c r="F399" i="31"/>
  <c r="C399" i="31"/>
  <c r="D399" i="31"/>
  <c r="A399" i="30"/>
  <c r="B400" i="30"/>
  <c r="G399" i="30"/>
  <c r="C399" i="30"/>
  <c r="F399" i="30"/>
  <c r="E399" i="30"/>
  <c r="D399" i="30"/>
  <c r="G399" i="29"/>
  <c r="F399" i="29"/>
  <c r="B400" i="29"/>
  <c r="A399" i="29"/>
  <c r="C399" i="29"/>
  <c r="B399" i="28"/>
  <c r="G398" i="28"/>
  <c r="F398" i="28"/>
  <c r="E398" i="28"/>
  <c r="D398" i="28"/>
  <c r="C398" i="28"/>
  <c r="A398" i="28"/>
  <c r="C401" i="26"/>
  <c r="B402" i="26"/>
  <c r="F401" i="26"/>
  <c r="D401" i="26"/>
  <c r="G401" i="26"/>
  <c r="E401" i="26"/>
  <c r="A401" i="26"/>
  <c r="G399" i="27"/>
  <c r="B400" i="27"/>
  <c r="D399" i="27"/>
  <c r="C399" i="27"/>
  <c r="F399" i="27"/>
  <c r="E399" i="27"/>
  <c r="A399" i="27"/>
  <c r="G400" i="34" l="1"/>
  <c r="E400" i="34"/>
  <c r="D400" i="34"/>
  <c r="C400" i="34"/>
  <c r="A400" i="34"/>
  <c r="B401" i="34"/>
  <c r="F400" i="34"/>
  <c r="G400" i="35"/>
  <c r="D400" i="35"/>
  <c r="C400" i="35"/>
  <c r="B401" i="35"/>
  <c r="F400" i="35"/>
  <c r="E400" i="35"/>
  <c r="A400" i="35"/>
  <c r="F399" i="33"/>
  <c r="D399" i="33"/>
  <c r="C399" i="33"/>
  <c r="B400" i="33"/>
  <c r="G399" i="33"/>
  <c r="E399" i="33"/>
  <c r="A399" i="33"/>
  <c r="E397" i="32"/>
  <c r="C397" i="32"/>
  <c r="A397" i="32"/>
  <c r="G397" i="32"/>
  <c r="F397" i="32"/>
  <c r="B398" i="32"/>
  <c r="D397" i="32"/>
  <c r="G400" i="31"/>
  <c r="F400" i="31"/>
  <c r="B401" i="31"/>
  <c r="D400" i="31"/>
  <c r="C400" i="31"/>
  <c r="A400" i="31"/>
  <c r="E400" i="31"/>
  <c r="G400" i="30"/>
  <c r="F400" i="30"/>
  <c r="E400" i="30"/>
  <c r="D400" i="30"/>
  <c r="B401" i="30"/>
  <c r="C400" i="30"/>
  <c r="A400" i="30"/>
  <c r="B401" i="29"/>
  <c r="C400" i="29"/>
  <c r="G400" i="29"/>
  <c r="F400" i="29"/>
  <c r="A400" i="29"/>
  <c r="C399" i="28"/>
  <c r="A399" i="28"/>
  <c r="B400" i="28"/>
  <c r="G399" i="28"/>
  <c r="D399" i="28"/>
  <c r="F399" i="28"/>
  <c r="E399" i="28"/>
  <c r="G402" i="26"/>
  <c r="E402" i="26"/>
  <c r="D402" i="26"/>
  <c r="C402" i="26"/>
  <c r="A402" i="26"/>
  <c r="B403" i="26"/>
  <c r="F402" i="26"/>
  <c r="G400" i="27"/>
  <c r="F400" i="27"/>
  <c r="E400" i="27"/>
  <c r="A400" i="27"/>
  <c r="B401" i="27"/>
  <c r="D400" i="27"/>
  <c r="C400" i="27"/>
  <c r="B402" i="35" l="1"/>
  <c r="G401" i="35"/>
  <c r="E401" i="35"/>
  <c r="A401" i="35"/>
  <c r="D401" i="35"/>
  <c r="C401" i="35"/>
  <c r="F401" i="35"/>
  <c r="B402" i="34"/>
  <c r="F401" i="34"/>
  <c r="G401" i="34"/>
  <c r="E401" i="34"/>
  <c r="C401" i="34"/>
  <c r="D401" i="34"/>
  <c r="A401" i="34"/>
  <c r="B401" i="33"/>
  <c r="G400" i="33"/>
  <c r="E400" i="33"/>
  <c r="D400" i="33"/>
  <c r="C400" i="33"/>
  <c r="A400" i="33"/>
  <c r="F400" i="33"/>
  <c r="G398" i="32"/>
  <c r="F398" i="32"/>
  <c r="E398" i="32"/>
  <c r="C398" i="32"/>
  <c r="B399" i="32"/>
  <c r="A398" i="32"/>
  <c r="D398" i="32"/>
  <c r="D401" i="31"/>
  <c r="A401" i="31"/>
  <c r="C401" i="31"/>
  <c r="G401" i="31"/>
  <c r="F401" i="31"/>
  <c r="B402" i="31"/>
  <c r="E401" i="31"/>
  <c r="B402" i="30"/>
  <c r="G401" i="30"/>
  <c r="E401" i="30"/>
  <c r="F401" i="30"/>
  <c r="C401" i="30"/>
  <c r="A401" i="30"/>
  <c r="D401" i="30"/>
  <c r="G400" i="28"/>
  <c r="F400" i="28"/>
  <c r="E400" i="28"/>
  <c r="D400" i="28"/>
  <c r="C400" i="28"/>
  <c r="A400" i="28"/>
  <c r="B401" i="28"/>
  <c r="C401" i="29"/>
  <c r="A401" i="29"/>
  <c r="G401" i="29"/>
  <c r="B402" i="29"/>
  <c r="F401" i="29"/>
  <c r="G401" i="27"/>
  <c r="F401" i="27"/>
  <c r="E401" i="27"/>
  <c r="B402" i="27"/>
  <c r="D401" i="27"/>
  <c r="C401" i="27"/>
  <c r="A401" i="27"/>
  <c r="A403" i="26"/>
  <c r="B404" i="26"/>
  <c r="G403" i="26"/>
  <c r="F403" i="26"/>
  <c r="D403" i="26"/>
  <c r="E403" i="26"/>
  <c r="C403" i="26"/>
  <c r="E402" i="34" l="1"/>
  <c r="C402" i="34"/>
  <c r="A402" i="34"/>
  <c r="F402" i="34"/>
  <c r="D402" i="34"/>
  <c r="G402" i="34"/>
  <c r="B403" i="34"/>
  <c r="E402" i="35"/>
  <c r="A402" i="35"/>
  <c r="B403" i="35"/>
  <c r="G402" i="35"/>
  <c r="F402" i="35"/>
  <c r="C402" i="35"/>
  <c r="D402" i="35"/>
  <c r="C399" i="32"/>
  <c r="A399" i="32"/>
  <c r="B400" i="32"/>
  <c r="E399" i="32"/>
  <c r="D399" i="32"/>
  <c r="G399" i="32"/>
  <c r="F399" i="32"/>
  <c r="D401" i="33"/>
  <c r="A401" i="33"/>
  <c r="B402" i="33"/>
  <c r="G401" i="33"/>
  <c r="E401" i="33"/>
  <c r="C401" i="33"/>
  <c r="F401" i="33"/>
  <c r="E402" i="31"/>
  <c r="A402" i="31"/>
  <c r="B403" i="31"/>
  <c r="F402" i="31"/>
  <c r="D402" i="31"/>
  <c r="G402" i="31"/>
  <c r="C402" i="31"/>
  <c r="E402" i="30"/>
  <c r="D402" i="30"/>
  <c r="C402" i="30"/>
  <c r="A402" i="30"/>
  <c r="F402" i="30"/>
  <c r="B403" i="30"/>
  <c r="G402" i="30"/>
  <c r="A401" i="28"/>
  <c r="B402" i="28"/>
  <c r="G401" i="28"/>
  <c r="F401" i="28"/>
  <c r="E401" i="28"/>
  <c r="D401" i="28"/>
  <c r="C401" i="28"/>
  <c r="A402" i="29"/>
  <c r="G402" i="29"/>
  <c r="F402" i="29"/>
  <c r="C402" i="29"/>
  <c r="B403" i="29"/>
  <c r="F402" i="27"/>
  <c r="E402" i="27"/>
  <c r="B403" i="27"/>
  <c r="D402" i="27"/>
  <c r="C402" i="27"/>
  <c r="A402" i="27"/>
  <c r="G402" i="27"/>
  <c r="F404" i="26"/>
  <c r="E404" i="26"/>
  <c r="C404" i="26"/>
  <c r="A404" i="26"/>
  <c r="B405" i="26"/>
  <c r="G404" i="26"/>
  <c r="D404" i="26"/>
  <c r="G403" i="35" l="1"/>
  <c r="F403" i="35"/>
  <c r="E403" i="35"/>
  <c r="C403" i="35"/>
  <c r="B404" i="35"/>
  <c r="D403" i="35"/>
  <c r="A403" i="35"/>
  <c r="G403" i="34"/>
  <c r="F403" i="34"/>
  <c r="D403" i="34"/>
  <c r="A403" i="34"/>
  <c r="B404" i="34"/>
  <c r="E403" i="34"/>
  <c r="C403" i="34"/>
  <c r="B403" i="33"/>
  <c r="G402" i="33"/>
  <c r="F402" i="33"/>
  <c r="E402" i="33"/>
  <c r="C402" i="33"/>
  <c r="A402" i="33"/>
  <c r="D402" i="33"/>
  <c r="F400" i="32"/>
  <c r="E400" i="32"/>
  <c r="D400" i="32"/>
  <c r="A400" i="32"/>
  <c r="B401" i="32"/>
  <c r="G400" i="32"/>
  <c r="C400" i="32"/>
  <c r="C403" i="31"/>
  <c r="G403" i="31"/>
  <c r="D403" i="31"/>
  <c r="A403" i="31"/>
  <c r="F403" i="31"/>
  <c r="B404" i="31"/>
  <c r="E403" i="31"/>
  <c r="B404" i="30"/>
  <c r="G403" i="30"/>
  <c r="E403" i="30"/>
  <c r="C403" i="30"/>
  <c r="F403" i="30"/>
  <c r="D403" i="30"/>
  <c r="A403" i="30"/>
  <c r="F403" i="29"/>
  <c r="B404" i="29"/>
  <c r="C403" i="29"/>
  <c r="A403" i="29"/>
  <c r="G403" i="29"/>
  <c r="F402" i="28"/>
  <c r="E402" i="28"/>
  <c r="D402" i="28"/>
  <c r="C402" i="28"/>
  <c r="A402" i="28"/>
  <c r="G402" i="28"/>
  <c r="B403" i="28"/>
  <c r="B404" i="27"/>
  <c r="D403" i="27"/>
  <c r="C403" i="27"/>
  <c r="A403" i="27"/>
  <c r="G403" i="27"/>
  <c r="E403" i="27"/>
  <c r="F403" i="27"/>
  <c r="G405" i="26"/>
  <c r="F405" i="26"/>
  <c r="E405" i="26"/>
  <c r="D405" i="26"/>
  <c r="A405" i="26"/>
  <c r="C405" i="26"/>
  <c r="B406" i="26"/>
  <c r="C404" i="34" l="1"/>
  <c r="A404" i="34"/>
  <c r="B405" i="34"/>
  <c r="G404" i="34"/>
  <c r="F404" i="34"/>
  <c r="D404" i="34"/>
  <c r="E404" i="34"/>
  <c r="C404" i="35"/>
  <c r="A404" i="35"/>
  <c r="G404" i="35"/>
  <c r="F404" i="35"/>
  <c r="E404" i="35"/>
  <c r="B405" i="35"/>
  <c r="D404" i="35"/>
  <c r="A401" i="32"/>
  <c r="B402" i="32"/>
  <c r="G401" i="32"/>
  <c r="F401" i="32"/>
  <c r="D401" i="32"/>
  <c r="E401" i="32"/>
  <c r="C401" i="32"/>
  <c r="G403" i="33"/>
  <c r="F403" i="33"/>
  <c r="E403" i="33"/>
  <c r="C403" i="33"/>
  <c r="B404" i="33"/>
  <c r="D403" i="33"/>
  <c r="A403" i="33"/>
  <c r="C404" i="31"/>
  <c r="G404" i="31"/>
  <c r="A404" i="31"/>
  <c r="B405" i="31"/>
  <c r="E404" i="31"/>
  <c r="D404" i="31"/>
  <c r="F404" i="31"/>
  <c r="C404" i="30"/>
  <c r="A404" i="30"/>
  <c r="B405" i="30"/>
  <c r="F404" i="30"/>
  <c r="E404" i="30"/>
  <c r="D404" i="30"/>
  <c r="G404" i="30"/>
  <c r="B404" i="28"/>
  <c r="G403" i="28"/>
  <c r="F403" i="28"/>
  <c r="E403" i="28"/>
  <c r="D403" i="28"/>
  <c r="C403" i="28"/>
  <c r="A403" i="28"/>
  <c r="G404" i="29"/>
  <c r="F404" i="29"/>
  <c r="B405" i="29"/>
  <c r="C404" i="29"/>
  <c r="A404" i="29"/>
  <c r="D406" i="26"/>
  <c r="C406" i="26"/>
  <c r="A406" i="26"/>
  <c r="B407" i="26"/>
  <c r="G406" i="26"/>
  <c r="E406" i="26"/>
  <c r="F406" i="26"/>
  <c r="A404" i="27"/>
  <c r="F404" i="27"/>
  <c r="E404" i="27"/>
  <c r="B405" i="27"/>
  <c r="G404" i="27"/>
  <c r="D404" i="27"/>
  <c r="C404" i="27"/>
  <c r="G405" i="34" l="1"/>
  <c r="F405" i="34"/>
  <c r="E405" i="34"/>
  <c r="D405" i="34"/>
  <c r="C405" i="34"/>
  <c r="A405" i="34"/>
  <c r="B406" i="34"/>
  <c r="E405" i="35"/>
  <c r="D405" i="35"/>
  <c r="C405" i="35"/>
  <c r="A405" i="35"/>
  <c r="B406" i="35"/>
  <c r="G405" i="35"/>
  <c r="F405" i="35"/>
  <c r="G404" i="33"/>
  <c r="E404" i="33"/>
  <c r="D404" i="33"/>
  <c r="C404" i="33"/>
  <c r="A404" i="33"/>
  <c r="B405" i="33"/>
  <c r="F404" i="33"/>
  <c r="F402" i="32"/>
  <c r="D402" i="32"/>
  <c r="C402" i="32"/>
  <c r="G402" i="32"/>
  <c r="A402" i="32"/>
  <c r="B403" i="32"/>
  <c r="E402" i="32"/>
  <c r="C405" i="31"/>
  <c r="E405" i="31"/>
  <c r="A405" i="31"/>
  <c r="G405" i="31"/>
  <c r="D405" i="31"/>
  <c r="B406" i="31"/>
  <c r="F405" i="31"/>
  <c r="G405" i="30"/>
  <c r="F405" i="30"/>
  <c r="E405" i="30"/>
  <c r="C405" i="30"/>
  <c r="A405" i="30"/>
  <c r="D405" i="30"/>
  <c r="B406" i="30"/>
  <c r="G405" i="29"/>
  <c r="F405" i="29"/>
  <c r="A405" i="29"/>
  <c r="B406" i="29"/>
  <c r="C405" i="29"/>
  <c r="F404" i="28"/>
  <c r="D404" i="28"/>
  <c r="C404" i="28"/>
  <c r="A404" i="28"/>
  <c r="B405" i="28"/>
  <c r="E404" i="28"/>
  <c r="G404" i="28"/>
  <c r="B408" i="26"/>
  <c r="F407" i="26"/>
  <c r="E407" i="26"/>
  <c r="D407" i="26"/>
  <c r="C407" i="26"/>
  <c r="G407" i="26"/>
  <c r="A407" i="26"/>
  <c r="G405" i="27"/>
  <c r="B406" i="27"/>
  <c r="D405" i="27"/>
  <c r="C405" i="27"/>
  <c r="A405" i="27"/>
  <c r="F405" i="27"/>
  <c r="E405" i="27"/>
  <c r="A406" i="35" l="1"/>
  <c r="B407" i="35"/>
  <c r="F406" i="35"/>
  <c r="G406" i="35"/>
  <c r="E406" i="35"/>
  <c r="D406" i="35"/>
  <c r="C406" i="35"/>
  <c r="A406" i="34"/>
  <c r="B407" i="34"/>
  <c r="G406" i="34"/>
  <c r="C406" i="34"/>
  <c r="F406" i="34"/>
  <c r="E406" i="34"/>
  <c r="D406" i="34"/>
  <c r="B406" i="33"/>
  <c r="F405" i="33"/>
  <c r="E405" i="33"/>
  <c r="D405" i="33"/>
  <c r="C405" i="33"/>
  <c r="A405" i="33"/>
  <c r="G405" i="33"/>
  <c r="B404" i="32"/>
  <c r="G403" i="32"/>
  <c r="A403" i="32"/>
  <c r="F403" i="32"/>
  <c r="D403" i="32"/>
  <c r="C403" i="32"/>
  <c r="E403" i="32"/>
  <c r="A406" i="31"/>
  <c r="B407" i="31"/>
  <c r="F406" i="31"/>
  <c r="D406" i="31"/>
  <c r="G406" i="31"/>
  <c r="E406" i="31"/>
  <c r="C406" i="31"/>
  <c r="A406" i="30"/>
  <c r="F406" i="30"/>
  <c r="B407" i="30"/>
  <c r="G406" i="30"/>
  <c r="E406" i="30"/>
  <c r="D406" i="30"/>
  <c r="C406" i="30"/>
  <c r="C405" i="28"/>
  <c r="B406" i="28"/>
  <c r="G405" i="28"/>
  <c r="F405" i="28"/>
  <c r="E405" i="28"/>
  <c r="D405" i="28"/>
  <c r="A405" i="28"/>
  <c r="A406" i="29"/>
  <c r="F406" i="29"/>
  <c r="B407" i="29"/>
  <c r="C406" i="29"/>
  <c r="G406" i="29"/>
  <c r="G406" i="27"/>
  <c r="F406" i="27"/>
  <c r="E406" i="27"/>
  <c r="A406" i="27"/>
  <c r="B407" i="27"/>
  <c r="D406" i="27"/>
  <c r="C406" i="27"/>
  <c r="A408" i="26"/>
  <c r="B409" i="26"/>
  <c r="G408" i="26"/>
  <c r="E408" i="26"/>
  <c r="C408" i="26"/>
  <c r="F408" i="26"/>
  <c r="D408" i="26"/>
  <c r="F407" i="35" l="1"/>
  <c r="C407" i="35"/>
  <c r="A407" i="35"/>
  <c r="G407" i="35"/>
  <c r="E407" i="35"/>
  <c r="D407" i="35"/>
  <c r="B408" i="35"/>
  <c r="F407" i="34"/>
  <c r="E407" i="34"/>
  <c r="D407" i="34"/>
  <c r="C407" i="34"/>
  <c r="B408" i="34"/>
  <c r="G407" i="34"/>
  <c r="A407" i="34"/>
  <c r="D404" i="32"/>
  <c r="A404" i="32"/>
  <c r="B405" i="32"/>
  <c r="F404" i="32"/>
  <c r="E404" i="32"/>
  <c r="C404" i="32"/>
  <c r="G404" i="32"/>
  <c r="E406" i="33"/>
  <c r="C406" i="33"/>
  <c r="A406" i="33"/>
  <c r="B407" i="33"/>
  <c r="F406" i="33"/>
  <c r="G406" i="33"/>
  <c r="D406" i="33"/>
  <c r="D407" i="31"/>
  <c r="E407" i="31"/>
  <c r="A407" i="31"/>
  <c r="F407" i="31"/>
  <c r="C407" i="31"/>
  <c r="B408" i="31"/>
  <c r="G407" i="31"/>
  <c r="F407" i="30"/>
  <c r="E407" i="30"/>
  <c r="D407" i="30"/>
  <c r="C407" i="30"/>
  <c r="A407" i="30"/>
  <c r="B408" i="30"/>
  <c r="G407" i="30"/>
  <c r="B408" i="29"/>
  <c r="C407" i="29"/>
  <c r="G407" i="29"/>
  <c r="F407" i="29"/>
  <c r="A407" i="29"/>
  <c r="D406" i="28"/>
  <c r="E406" i="28"/>
  <c r="C406" i="28"/>
  <c r="A406" i="28"/>
  <c r="F406" i="28"/>
  <c r="B407" i="28"/>
  <c r="G406" i="28"/>
  <c r="G409" i="26"/>
  <c r="F409" i="26"/>
  <c r="D409" i="26"/>
  <c r="C409" i="26"/>
  <c r="A409" i="26"/>
  <c r="B410" i="26"/>
  <c r="E409" i="26"/>
  <c r="G407" i="27"/>
  <c r="F407" i="27"/>
  <c r="E407" i="27"/>
  <c r="B408" i="27"/>
  <c r="D407" i="27"/>
  <c r="C407" i="27"/>
  <c r="A407" i="27"/>
  <c r="B409" i="34" l="1"/>
  <c r="G408" i="34"/>
  <c r="E408" i="34"/>
  <c r="F408" i="34"/>
  <c r="D408" i="34"/>
  <c r="C408" i="34"/>
  <c r="A408" i="34"/>
  <c r="G408" i="35"/>
  <c r="F408" i="35"/>
  <c r="D408" i="35"/>
  <c r="B409" i="35"/>
  <c r="E408" i="35"/>
  <c r="C408" i="35"/>
  <c r="A408" i="35"/>
  <c r="G407" i="33"/>
  <c r="F407" i="33"/>
  <c r="D407" i="33"/>
  <c r="C407" i="33"/>
  <c r="A407" i="33"/>
  <c r="B408" i="33"/>
  <c r="E407" i="33"/>
  <c r="B406" i="32"/>
  <c r="G405" i="32"/>
  <c r="F405" i="32"/>
  <c r="E405" i="32"/>
  <c r="C405" i="32"/>
  <c r="A405" i="32"/>
  <c r="D405" i="32"/>
  <c r="C408" i="31"/>
  <c r="A408" i="31"/>
  <c r="G408" i="31"/>
  <c r="B409" i="31"/>
  <c r="E408" i="31"/>
  <c r="D408" i="31"/>
  <c r="F408" i="31"/>
  <c r="B409" i="30"/>
  <c r="F408" i="30"/>
  <c r="D408" i="30"/>
  <c r="G408" i="30"/>
  <c r="E408" i="30"/>
  <c r="A408" i="30"/>
  <c r="C408" i="30"/>
  <c r="A407" i="28"/>
  <c r="B408" i="28"/>
  <c r="G407" i="28"/>
  <c r="F407" i="28"/>
  <c r="E407" i="28"/>
  <c r="D407" i="28"/>
  <c r="C407" i="28"/>
  <c r="B409" i="29"/>
  <c r="C408" i="29"/>
  <c r="A408" i="29"/>
  <c r="G408" i="29"/>
  <c r="F408" i="29"/>
  <c r="F408" i="27"/>
  <c r="E408" i="27"/>
  <c r="B409" i="27"/>
  <c r="D408" i="27"/>
  <c r="C408" i="27"/>
  <c r="A408" i="27"/>
  <c r="G408" i="27"/>
  <c r="B411" i="26"/>
  <c r="G410" i="26"/>
  <c r="F410" i="26"/>
  <c r="E410" i="26"/>
  <c r="C410" i="26"/>
  <c r="A410" i="26"/>
  <c r="D410" i="26"/>
  <c r="D409" i="35" l="1"/>
  <c r="A409" i="35"/>
  <c r="B410" i="35"/>
  <c r="G409" i="35"/>
  <c r="F409" i="35"/>
  <c r="E409" i="35"/>
  <c r="C409" i="35"/>
  <c r="D409" i="34"/>
  <c r="C409" i="34"/>
  <c r="A409" i="34"/>
  <c r="F409" i="34"/>
  <c r="G409" i="34"/>
  <c r="B410" i="34"/>
  <c r="E409" i="34"/>
  <c r="C408" i="33"/>
  <c r="A408" i="33"/>
  <c r="B409" i="33"/>
  <c r="G408" i="33"/>
  <c r="F408" i="33"/>
  <c r="D408" i="33"/>
  <c r="E408" i="33"/>
  <c r="G406" i="32"/>
  <c r="E406" i="32"/>
  <c r="C406" i="32"/>
  <c r="B407" i="32"/>
  <c r="F406" i="32"/>
  <c r="A406" i="32"/>
  <c r="D406" i="32"/>
  <c r="B410" i="31"/>
  <c r="D409" i="31"/>
  <c r="G409" i="31"/>
  <c r="F409" i="31"/>
  <c r="C409" i="31"/>
  <c r="E409" i="31"/>
  <c r="A409" i="31"/>
  <c r="D409" i="30"/>
  <c r="C409" i="30"/>
  <c r="A409" i="30"/>
  <c r="B410" i="30"/>
  <c r="E409" i="30"/>
  <c r="G409" i="30"/>
  <c r="F409" i="30"/>
  <c r="G409" i="29"/>
  <c r="B410" i="29"/>
  <c r="C409" i="29"/>
  <c r="A409" i="29"/>
  <c r="F409" i="29"/>
  <c r="F408" i="28"/>
  <c r="E408" i="28"/>
  <c r="D408" i="28"/>
  <c r="C408" i="28"/>
  <c r="A408" i="28"/>
  <c r="G408" i="28"/>
  <c r="B409" i="28"/>
  <c r="E411" i="26"/>
  <c r="D411" i="26"/>
  <c r="A411" i="26"/>
  <c r="F411" i="26"/>
  <c r="G411" i="26"/>
  <c r="C411" i="26"/>
  <c r="B412" i="26"/>
  <c r="B410" i="27"/>
  <c r="D409" i="27"/>
  <c r="C409" i="27"/>
  <c r="A409" i="27"/>
  <c r="G409" i="27"/>
  <c r="F409" i="27"/>
  <c r="E409" i="27"/>
  <c r="B411" i="35" l="1"/>
  <c r="F410" i="35"/>
  <c r="E410" i="35"/>
  <c r="D410" i="35"/>
  <c r="A410" i="35"/>
  <c r="G410" i="35"/>
  <c r="C410" i="35"/>
  <c r="B411" i="34"/>
  <c r="G410" i="34"/>
  <c r="F410" i="34"/>
  <c r="E410" i="34"/>
  <c r="C410" i="34"/>
  <c r="D410" i="34"/>
  <c r="A410" i="34"/>
  <c r="G407" i="32"/>
  <c r="E407" i="32"/>
  <c r="D407" i="32"/>
  <c r="C407" i="32"/>
  <c r="B408" i="32"/>
  <c r="A407" i="32"/>
  <c r="F407" i="32"/>
  <c r="F409" i="33"/>
  <c r="E409" i="33"/>
  <c r="D409" i="33"/>
  <c r="A409" i="33"/>
  <c r="B410" i="33"/>
  <c r="C409" i="33"/>
  <c r="G409" i="33"/>
  <c r="D410" i="31"/>
  <c r="F410" i="31"/>
  <c r="A410" i="31"/>
  <c r="E410" i="31"/>
  <c r="B411" i="31"/>
  <c r="G410" i="31"/>
  <c r="C410" i="31"/>
  <c r="B411" i="30"/>
  <c r="G410" i="30"/>
  <c r="F410" i="30"/>
  <c r="D410" i="30"/>
  <c r="E410" i="30"/>
  <c r="C410" i="30"/>
  <c r="A410" i="30"/>
  <c r="G409" i="28"/>
  <c r="B410" i="28"/>
  <c r="F409" i="28"/>
  <c r="E409" i="28"/>
  <c r="D409" i="28"/>
  <c r="C409" i="28"/>
  <c r="A409" i="28"/>
  <c r="A410" i="29"/>
  <c r="G410" i="29"/>
  <c r="C410" i="29"/>
  <c r="B411" i="29"/>
  <c r="F410" i="29"/>
  <c r="A410" i="27"/>
  <c r="F410" i="27"/>
  <c r="E410" i="27"/>
  <c r="B411" i="27"/>
  <c r="D410" i="27"/>
  <c r="G410" i="27"/>
  <c r="C410" i="27"/>
  <c r="B413" i="26"/>
  <c r="G412" i="26"/>
  <c r="F412" i="26"/>
  <c r="E412" i="26"/>
  <c r="D412" i="26"/>
  <c r="C412" i="26"/>
  <c r="A412" i="26"/>
  <c r="A411" i="34" l="1"/>
  <c r="B412" i="34"/>
  <c r="G411" i="34"/>
  <c r="F411" i="34"/>
  <c r="E411" i="34"/>
  <c r="C411" i="34"/>
  <c r="D411" i="34"/>
  <c r="B412" i="35"/>
  <c r="G411" i="35"/>
  <c r="F411" i="35"/>
  <c r="E411" i="35"/>
  <c r="D411" i="35"/>
  <c r="C411" i="35"/>
  <c r="A411" i="35"/>
  <c r="B409" i="32"/>
  <c r="F408" i="32"/>
  <c r="A408" i="32"/>
  <c r="E408" i="32"/>
  <c r="D408" i="32"/>
  <c r="C408" i="32"/>
  <c r="G408" i="32"/>
  <c r="A410" i="33"/>
  <c r="B411" i="33"/>
  <c r="G410" i="33"/>
  <c r="F410" i="33"/>
  <c r="E410" i="33"/>
  <c r="D410" i="33"/>
  <c r="C410" i="33"/>
  <c r="A411" i="31"/>
  <c r="B412" i="31"/>
  <c r="F411" i="31"/>
  <c r="G411" i="31"/>
  <c r="E411" i="31"/>
  <c r="D411" i="31"/>
  <c r="C411" i="31"/>
  <c r="A411" i="30"/>
  <c r="B412" i="30"/>
  <c r="G411" i="30"/>
  <c r="E411" i="30"/>
  <c r="D411" i="30"/>
  <c r="C411" i="30"/>
  <c r="F411" i="30"/>
  <c r="D410" i="28"/>
  <c r="A410" i="28"/>
  <c r="G410" i="28"/>
  <c r="F410" i="28"/>
  <c r="E410" i="28"/>
  <c r="C410" i="28"/>
  <c r="B411" i="28"/>
  <c r="C411" i="29"/>
  <c r="A411" i="29"/>
  <c r="G411" i="29"/>
  <c r="F411" i="29"/>
  <c r="B412" i="29"/>
  <c r="G411" i="27"/>
  <c r="B412" i="27"/>
  <c r="D411" i="27"/>
  <c r="C411" i="27"/>
  <c r="A411" i="27"/>
  <c r="F411" i="27"/>
  <c r="E411" i="27"/>
  <c r="C413" i="26"/>
  <c r="B414" i="26"/>
  <c r="F413" i="26"/>
  <c r="D413" i="26"/>
  <c r="G413" i="26"/>
  <c r="E413" i="26"/>
  <c r="A413" i="26"/>
  <c r="G412" i="34" l="1"/>
  <c r="F412" i="34"/>
  <c r="E412" i="34"/>
  <c r="D412" i="34"/>
  <c r="C412" i="34"/>
  <c r="A412" i="34"/>
  <c r="B413" i="34"/>
  <c r="G412" i="35"/>
  <c r="D412" i="35"/>
  <c r="C412" i="35"/>
  <c r="F412" i="35"/>
  <c r="E412" i="35"/>
  <c r="A412" i="35"/>
  <c r="B413" i="35"/>
  <c r="F411" i="33"/>
  <c r="D411" i="33"/>
  <c r="C411" i="33"/>
  <c r="B412" i="33"/>
  <c r="G411" i="33"/>
  <c r="E411" i="33"/>
  <c r="A411" i="33"/>
  <c r="E409" i="32"/>
  <c r="C409" i="32"/>
  <c r="A409" i="32"/>
  <c r="B410" i="32"/>
  <c r="G409" i="32"/>
  <c r="D409" i="32"/>
  <c r="F409" i="32"/>
  <c r="D412" i="31"/>
  <c r="C412" i="31"/>
  <c r="A412" i="31"/>
  <c r="G412" i="31"/>
  <c r="F412" i="31"/>
  <c r="E412" i="31"/>
  <c r="B413" i="31"/>
  <c r="G412" i="30"/>
  <c r="F412" i="30"/>
  <c r="E412" i="30"/>
  <c r="D412" i="30"/>
  <c r="C412" i="30"/>
  <c r="A412" i="30"/>
  <c r="B413" i="30"/>
  <c r="A412" i="29"/>
  <c r="G412" i="29"/>
  <c r="F412" i="29"/>
  <c r="B413" i="29"/>
  <c r="C412" i="29"/>
  <c r="B412" i="28"/>
  <c r="F411" i="28"/>
  <c r="E411" i="28"/>
  <c r="A411" i="28"/>
  <c r="G411" i="28"/>
  <c r="D411" i="28"/>
  <c r="C411" i="28"/>
  <c r="G414" i="26"/>
  <c r="E414" i="26"/>
  <c r="D414" i="26"/>
  <c r="C414" i="26"/>
  <c r="A414" i="26"/>
  <c r="B415" i="26"/>
  <c r="F414" i="26"/>
  <c r="G412" i="27"/>
  <c r="F412" i="27"/>
  <c r="E412" i="27"/>
  <c r="A412" i="27"/>
  <c r="B413" i="27"/>
  <c r="D412" i="27"/>
  <c r="C412" i="27"/>
  <c r="B414" i="35" l="1"/>
  <c r="G413" i="35"/>
  <c r="E413" i="35"/>
  <c r="A413" i="35"/>
  <c r="F413" i="35"/>
  <c r="D413" i="35"/>
  <c r="C413" i="35"/>
  <c r="B414" i="34"/>
  <c r="F413" i="34"/>
  <c r="G413" i="34"/>
  <c r="D413" i="34"/>
  <c r="C413" i="34"/>
  <c r="A413" i="34"/>
  <c r="E413" i="34"/>
  <c r="G410" i="32"/>
  <c r="F410" i="32"/>
  <c r="D410" i="32"/>
  <c r="B411" i="32"/>
  <c r="A410" i="32"/>
  <c r="E410" i="32"/>
  <c r="C410" i="32"/>
  <c r="B413" i="33"/>
  <c r="G412" i="33"/>
  <c r="E412" i="33"/>
  <c r="D412" i="33"/>
  <c r="C412" i="33"/>
  <c r="F412" i="33"/>
  <c r="A412" i="33"/>
  <c r="C413" i="31"/>
  <c r="B414" i="31"/>
  <c r="E413" i="31"/>
  <c r="A413" i="31"/>
  <c r="D413" i="31"/>
  <c r="F413" i="31"/>
  <c r="G413" i="31"/>
  <c r="B414" i="30"/>
  <c r="G413" i="30"/>
  <c r="E413" i="30"/>
  <c r="F413" i="30"/>
  <c r="A413" i="30"/>
  <c r="D413" i="30"/>
  <c r="C413" i="30"/>
  <c r="G413" i="29"/>
  <c r="F413" i="29"/>
  <c r="A413" i="29"/>
  <c r="C413" i="29"/>
  <c r="B414" i="29"/>
  <c r="F412" i="28"/>
  <c r="B413" i="28"/>
  <c r="G412" i="28"/>
  <c r="E412" i="28"/>
  <c r="D412" i="28"/>
  <c r="C412" i="28"/>
  <c r="A412" i="28"/>
  <c r="G413" i="27"/>
  <c r="F413" i="27"/>
  <c r="E413" i="27"/>
  <c r="B414" i="27"/>
  <c r="D413" i="27"/>
  <c r="C413" i="27"/>
  <c r="A413" i="27"/>
  <c r="A415" i="26"/>
  <c r="B416" i="26"/>
  <c r="G415" i="26"/>
  <c r="F415" i="26"/>
  <c r="D415" i="26"/>
  <c r="E415" i="26"/>
  <c r="C415" i="26"/>
  <c r="E414" i="34" l="1"/>
  <c r="D414" i="34"/>
  <c r="C414" i="34"/>
  <c r="A414" i="34"/>
  <c r="B415" i="34"/>
  <c r="F414" i="34"/>
  <c r="G414" i="34"/>
  <c r="E414" i="35"/>
  <c r="A414" i="35"/>
  <c r="B415" i="35"/>
  <c r="G414" i="35"/>
  <c r="F414" i="35"/>
  <c r="D414" i="35"/>
  <c r="C414" i="35"/>
  <c r="D413" i="33"/>
  <c r="A413" i="33"/>
  <c r="B414" i="33"/>
  <c r="G413" i="33"/>
  <c r="E413" i="33"/>
  <c r="F413" i="33"/>
  <c r="C413" i="33"/>
  <c r="C411" i="32"/>
  <c r="A411" i="32"/>
  <c r="B412" i="32"/>
  <c r="G411" i="32"/>
  <c r="D411" i="32"/>
  <c r="F411" i="32"/>
  <c r="E411" i="32"/>
  <c r="E414" i="31"/>
  <c r="B415" i="31"/>
  <c r="G414" i="31"/>
  <c r="D414" i="31"/>
  <c r="A414" i="31"/>
  <c r="C414" i="31"/>
  <c r="F414" i="31"/>
  <c r="E414" i="30"/>
  <c r="D414" i="30"/>
  <c r="C414" i="30"/>
  <c r="G414" i="30"/>
  <c r="F414" i="30"/>
  <c r="A414" i="30"/>
  <c r="B415" i="30"/>
  <c r="G413" i="28"/>
  <c r="D413" i="28"/>
  <c r="C413" i="28"/>
  <c r="E413" i="28"/>
  <c r="A413" i="28"/>
  <c r="F413" i="28"/>
  <c r="B414" i="28"/>
  <c r="B415" i="29"/>
  <c r="F414" i="29"/>
  <c r="C414" i="29"/>
  <c r="G414" i="29"/>
  <c r="A414" i="29"/>
  <c r="F414" i="27"/>
  <c r="E414" i="27"/>
  <c r="B415" i="27"/>
  <c r="D414" i="27"/>
  <c r="C414" i="27"/>
  <c r="A414" i="27"/>
  <c r="G414" i="27"/>
  <c r="F416" i="26"/>
  <c r="E416" i="26"/>
  <c r="C416" i="26"/>
  <c r="A416" i="26"/>
  <c r="B417" i="26"/>
  <c r="G416" i="26"/>
  <c r="D416" i="26"/>
  <c r="G415" i="35" l="1"/>
  <c r="F415" i="35"/>
  <c r="E415" i="35"/>
  <c r="C415" i="35"/>
  <c r="D415" i="35"/>
  <c r="A415" i="35"/>
  <c r="B416" i="35"/>
  <c r="B416" i="34"/>
  <c r="G415" i="34"/>
  <c r="F415" i="34"/>
  <c r="D415" i="34"/>
  <c r="E415" i="34"/>
  <c r="C415" i="34"/>
  <c r="A415" i="34"/>
  <c r="F412" i="32"/>
  <c r="E412" i="32"/>
  <c r="D412" i="32"/>
  <c r="G412" i="32"/>
  <c r="A412" i="32"/>
  <c r="B413" i="32"/>
  <c r="C412" i="32"/>
  <c r="B415" i="33"/>
  <c r="G414" i="33"/>
  <c r="F414" i="33"/>
  <c r="E414" i="33"/>
  <c r="C414" i="33"/>
  <c r="A414" i="33"/>
  <c r="D414" i="33"/>
  <c r="A415" i="31"/>
  <c r="F415" i="31"/>
  <c r="E415" i="31"/>
  <c r="D415" i="31"/>
  <c r="G415" i="31"/>
  <c r="B416" i="31"/>
  <c r="C415" i="31"/>
  <c r="B416" i="30"/>
  <c r="G415" i="30"/>
  <c r="E415" i="30"/>
  <c r="C415" i="30"/>
  <c r="F415" i="30"/>
  <c r="D415" i="30"/>
  <c r="A415" i="30"/>
  <c r="B415" i="28"/>
  <c r="D414" i="28"/>
  <c r="G414" i="28"/>
  <c r="F414" i="28"/>
  <c r="E414" i="28"/>
  <c r="C414" i="28"/>
  <c r="A414" i="28"/>
  <c r="G415" i="29"/>
  <c r="A415" i="29"/>
  <c r="F415" i="29"/>
  <c r="B416" i="29"/>
  <c r="C415" i="29"/>
  <c r="B416" i="27"/>
  <c r="D415" i="27"/>
  <c r="C415" i="27"/>
  <c r="A415" i="27"/>
  <c r="G415" i="27"/>
  <c r="F415" i="27"/>
  <c r="E415" i="27"/>
  <c r="G417" i="26"/>
  <c r="F417" i="26"/>
  <c r="E417" i="26"/>
  <c r="D417" i="26"/>
  <c r="B418" i="26"/>
  <c r="C417" i="26"/>
  <c r="A417" i="26"/>
  <c r="C416" i="34" l="1"/>
  <c r="A416" i="34"/>
  <c r="B417" i="34"/>
  <c r="E416" i="34"/>
  <c r="F416" i="34"/>
  <c r="D416" i="34"/>
  <c r="G416" i="34"/>
  <c r="C416" i="35"/>
  <c r="A416" i="35"/>
  <c r="B417" i="35"/>
  <c r="E416" i="35"/>
  <c r="G416" i="35"/>
  <c r="F416" i="35"/>
  <c r="D416" i="35"/>
  <c r="C413" i="32"/>
  <c r="A413" i="32"/>
  <c r="F413" i="32"/>
  <c r="E413" i="32"/>
  <c r="D413" i="32"/>
  <c r="G413" i="32"/>
  <c r="B414" i="32"/>
  <c r="G415" i="33"/>
  <c r="F415" i="33"/>
  <c r="E415" i="33"/>
  <c r="C415" i="33"/>
  <c r="B416" i="33"/>
  <c r="A415" i="33"/>
  <c r="D415" i="33"/>
  <c r="C416" i="31"/>
  <c r="B417" i="31"/>
  <c r="G416" i="31"/>
  <c r="F416" i="31"/>
  <c r="E416" i="31"/>
  <c r="D416" i="31"/>
  <c r="A416" i="31"/>
  <c r="C416" i="30"/>
  <c r="A416" i="30"/>
  <c r="B417" i="30"/>
  <c r="D416" i="30"/>
  <c r="G416" i="30"/>
  <c r="E416" i="30"/>
  <c r="F416" i="30"/>
  <c r="B417" i="29"/>
  <c r="A416" i="29"/>
  <c r="G416" i="29"/>
  <c r="F416" i="29"/>
  <c r="C416" i="29"/>
  <c r="E415" i="28"/>
  <c r="A415" i="28"/>
  <c r="B416" i="28"/>
  <c r="G415" i="28"/>
  <c r="F415" i="28"/>
  <c r="D415" i="28"/>
  <c r="C415" i="28"/>
  <c r="A416" i="27"/>
  <c r="F416" i="27"/>
  <c r="E416" i="27"/>
  <c r="B417" i="27"/>
  <c r="D416" i="27"/>
  <c r="G416" i="27"/>
  <c r="C416" i="27"/>
  <c r="D418" i="26"/>
  <c r="C418" i="26"/>
  <c r="A418" i="26"/>
  <c r="B419" i="26"/>
  <c r="G418" i="26"/>
  <c r="E418" i="26"/>
  <c r="F418" i="26"/>
  <c r="E417" i="35" l="1"/>
  <c r="D417" i="35"/>
  <c r="C417" i="35"/>
  <c r="A417" i="35"/>
  <c r="B418" i="35"/>
  <c r="G417" i="35"/>
  <c r="F417" i="35"/>
  <c r="G417" i="34"/>
  <c r="F417" i="34"/>
  <c r="E417" i="34"/>
  <c r="D417" i="34"/>
  <c r="B418" i="34"/>
  <c r="C417" i="34"/>
  <c r="A417" i="34"/>
  <c r="G414" i="32"/>
  <c r="E414" i="32"/>
  <c r="D414" i="32"/>
  <c r="C414" i="32"/>
  <c r="A414" i="32"/>
  <c r="B415" i="32"/>
  <c r="F414" i="32"/>
  <c r="G416" i="33"/>
  <c r="E416" i="33"/>
  <c r="D416" i="33"/>
  <c r="C416" i="33"/>
  <c r="A416" i="33"/>
  <c r="B417" i="33"/>
  <c r="F416" i="33"/>
  <c r="C417" i="31"/>
  <c r="A417" i="31"/>
  <c r="E417" i="31"/>
  <c r="F417" i="31"/>
  <c r="D417" i="31"/>
  <c r="G417" i="31"/>
  <c r="B418" i="31"/>
  <c r="G417" i="30"/>
  <c r="F417" i="30"/>
  <c r="E417" i="30"/>
  <c r="C417" i="30"/>
  <c r="A417" i="30"/>
  <c r="B418" i="30"/>
  <c r="D417" i="30"/>
  <c r="G416" i="28"/>
  <c r="F416" i="28"/>
  <c r="A416" i="28"/>
  <c r="B417" i="28"/>
  <c r="C416" i="28"/>
  <c r="D416" i="28"/>
  <c r="E416" i="28"/>
  <c r="C417" i="29"/>
  <c r="A417" i="29"/>
  <c r="B418" i="29"/>
  <c r="G417" i="29"/>
  <c r="F417" i="29"/>
  <c r="B420" i="26"/>
  <c r="F419" i="26"/>
  <c r="E419" i="26"/>
  <c r="D419" i="26"/>
  <c r="C419" i="26"/>
  <c r="A419" i="26"/>
  <c r="G419" i="26"/>
  <c r="G417" i="27"/>
  <c r="B418" i="27"/>
  <c r="D417" i="27"/>
  <c r="C417" i="27"/>
  <c r="F417" i="27"/>
  <c r="E417" i="27"/>
  <c r="A417" i="27"/>
  <c r="A418" i="34" l="1"/>
  <c r="B419" i="34"/>
  <c r="G418" i="34"/>
  <c r="F418" i="34"/>
  <c r="E418" i="34"/>
  <c r="D418" i="34"/>
  <c r="C418" i="34"/>
  <c r="A418" i="35"/>
  <c r="B419" i="35"/>
  <c r="F418" i="35"/>
  <c r="E418" i="35"/>
  <c r="D418" i="35"/>
  <c r="C418" i="35"/>
  <c r="G418" i="35"/>
  <c r="A415" i="32"/>
  <c r="B416" i="32"/>
  <c r="G415" i="32"/>
  <c r="E415" i="32"/>
  <c r="F415" i="32"/>
  <c r="D415" i="32"/>
  <c r="C415" i="32"/>
  <c r="B418" i="33"/>
  <c r="F417" i="33"/>
  <c r="E417" i="33"/>
  <c r="D417" i="33"/>
  <c r="C417" i="33"/>
  <c r="A417" i="33"/>
  <c r="G417" i="33"/>
  <c r="F418" i="31"/>
  <c r="E418" i="31"/>
  <c r="B419" i="31"/>
  <c r="D418" i="31"/>
  <c r="A418" i="31"/>
  <c r="C418" i="31"/>
  <c r="G418" i="31"/>
  <c r="A418" i="30"/>
  <c r="F418" i="30"/>
  <c r="B419" i="30"/>
  <c r="G418" i="30"/>
  <c r="D418" i="30"/>
  <c r="C418" i="30"/>
  <c r="E418" i="30"/>
  <c r="A418" i="29"/>
  <c r="G418" i="29"/>
  <c r="C418" i="29"/>
  <c r="B419" i="29"/>
  <c r="F418" i="29"/>
  <c r="C417" i="28"/>
  <c r="G417" i="28"/>
  <c r="B418" i="28"/>
  <c r="F417" i="28"/>
  <c r="E417" i="28"/>
  <c r="D417" i="28"/>
  <c r="A417" i="28"/>
  <c r="G418" i="27"/>
  <c r="F418" i="27"/>
  <c r="E418" i="27"/>
  <c r="A418" i="27"/>
  <c r="D418" i="27"/>
  <c r="B419" i="27"/>
  <c r="C418" i="27"/>
  <c r="A420" i="26"/>
  <c r="B421" i="26"/>
  <c r="G420" i="26"/>
  <c r="E420" i="26"/>
  <c r="C420" i="26"/>
  <c r="F420" i="26"/>
  <c r="D420" i="26"/>
  <c r="F419" i="35" l="1"/>
  <c r="C419" i="35"/>
  <c r="A419" i="35"/>
  <c r="B420" i="35"/>
  <c r="G419" i="35"/>
  <c r="E419" i="35"/>
  <c r="D419" i="35"/>
  <c r="F419" i="34"/>
  <c r="E419" i="34"/>
  <c r="D419" i="34"/>
  <c r="C419" i="34"/>
  <c r="B420" i="34"/>
  <c r="A419" i="34"/>
  <c r="G419" i="34"/>
  <c r="E418" i="33"/>
  <c r="C418" i="33"/>
  <c r="A418" i="33"/>
  <c r="B419" i="33"/>
  <c r="F418" i="33"/>
  <c r="G418" i="33"/>
  <c r="D418" i="33"/>
  <c r="F416" i="32"/>
  <c r="G416" i="32"/>
  <c r="D416" i="32"/>
  <c r="C416" i="32"/>
  <c r="B417" i="32"/>
  <c r="E416" i="32"/>
  <c r="A416" i="32"/>
  <c r="F419" i="31"/>
  <c r="D419" i="31"/>
  <c r="E419" i="31"/>
  <c r="A419" i="31"/>
  <c r="C419" i="31"/>
  <c r="B420" i="31"/>
  <c r="G419" i="31"/>
  <c r="F419" i="30"/>
  <c r="E419" i="30"/>
  <c r="D419" i="30"/>
  <c r="C419" i="30"/>
  <c r="A419" i="30"/>
  <c r="G419" i="30"/>
  <c r="B420" i="30"/>
  <c r="F419" i="29"/>
  <c r="G419" i="29"/>
  <c r="C419" i="29"/>
  <c r="B420" i="29"/>
  <c r="A419" i="29"/>
  <c r="E418" i="28"/>
  <c r="D418" i="28"/>
  <c r="F418" i="28"/>
  <c r="C418" i="28"/>
  <c r="A418" i="28"/>
  <c r="G418" i="28"/>
  <c r="B419" i="28"/>
  <c r="G421" i="26"/>
  <c r="F421" i="26"/>
  <c r="D421" i="26"/>
  <c r="C421" i="26"/>
  <c r="A421" i="26"/>
  <c r="B422" i="26"/>
  <c r="E421" i="26"/>
  <c r="G419" i="27"/>
  <c r="F419" i="27"/>
  <c r="E419" i="27"/>
  <c r="B420" i="27"/>
  <c r="D419" i="27"/>
  <c r="C419" i="27"/>
  <c r="A419" i="27"/>
  <c r="G420" i="35" l="1"/>
  <c r="F420" i="35"/>
  <c r="D420" i="35"/>
  <c r="B421" i="35"/>
  <c r="E420" i="35"/>
  <c r="C420" i="35"/>
  <c r="A420" i="35"/>
  <c r="B421" i="34"/>
  <c r="G420" i="34"/>
  <c r="E420" i="34"/>
  <c r="A420" i="34"/>
  <c r="F420" i="34"/>
  <c r="D420" i="34"/>
  <c r="C420" i="34"/>
  <c r="G419" i="33"/>
  <c r="F419" i="33"/>
  <c r="D419" i="33"/>
  <c r="C419" i="33"/>
  <c r="A419" i="33"/>
  <c r="B420" i="33"/>
  <c r="E419" i="33"/>
  <c r="B418" i="32"/>
  <c r="F417" i="32"/>
  <c r="D417" i="32"/>
  <c r="C417" i="32"/>
  <c r="G417" i="32"/>
  <c r="A417" i="32"/>
  <c r="E417" i="32"/>
  <c r="C420" i="31"/>
  <c r="A420" i="31"/>
  <c r="B421" i="31"/>
  <c r="E420" i="31"/>
  <c r="G420" i="31"/>
  <c r="F420" i="31"/>
  <c r="D420" i="31"/>
  <c r="B421" i="30"/>
  <c r="F420" i="30"/>
  <c r="D420" i="30"/>
  <c r="G420" i="30"/>
  <c r="E420" i="30"/>
  <c r="C420" i="30"/>
  <c r="A420" i="30"/>
  <c r="A419" i="28"/>
  <c r="B420" i="28"/>
  <c r="E419" i="28"/>
  <c r="G419" i="28"/>
  <c r="F419" i="28"/>
  <c r="D419" i="28"/>
  <c r="C419" i="28"/>
  <c r="G420" i="29"/>
  <c r="B421" i="29"/>
  <c r="C420" i="29"/>
  <c r="F420" i="29"/>
  <c r="A420" i="29"/>
  <c r="F420" i="27"/>
  <c r="E420" i="27"/>
  <c r="B421" i="27"/>
  <c r="D420" i="27"/>
  <c r="C420" i="27"/>
  <c r="A420" i="27"/>
  <c r="G420" i="27"/>
  <c r="B423" i="26"/>
  <c r="G422" i="26"/>
  <c r="F422" i="26"/>
  <c r="E422" i="26"/>
  <c r="C422" i="26"/>
  <c r="A422" i="26"/>
  <c r="D422" i="26"/>
  <c r="D421" i="34" l="1"/>
  <c r="C421" i="34"/>
  <c r="A421" i="34"/>
  <c r="B422" i="34"/>
  <c r="G421" i="34"/>
  <c r="E421" i="34"/>
  <c r="F421" i="34"/>
  <c r="D421" i="35"/>
  <c r="A421" i="35"/>
  <c r="B422" i="35"/>
  <c r="F421" i="35"/>
  <c r="E421" i="35"/>
  <c r="C421" i="35"/>
  <c r="G421" i="35"/>
  <c r="C420" i="33"/>
  <c r="A420" i="33"/>
  <c r="B421" i="33"/>
  <c r="G420" i="33"/>
  <c r="F420" i="33"/>
  <c r="D420" i="33"/>
  <c r="E420" i="33"/>
  <c r="D418" i="32"/>
  <c r="F418" i="32"/>
  <c r="C418" i="32"/>
  <c r="A418" i="32"/>
  <c r="G418" i="32"/>
  <c r="E418" i="32"/>
  <c r="B419" i="32"/>
  <c r="D421" i="31"/>
  <c r="F421" i="31"/>
  <c r="A421" i="31"/>
  <c r="E421" i="31"/>
  <c r="B422" i="31"/>
  <c r="G421" i="31"/>
  <c r="C421" i="31"/>
  <c r="D421" i="30"/>
  <c r="C421" i="30"/>
  <c r="A421" i="30"/>
  <c r="B422" i="30"/>
  <c r="G421" i="30"/>
  <c r="F421" i="30"/>
  <c r="E421" i="30"/>
  <c r="F420" i="28"/>
  <c r="C420" i="28"/>
  <c r="B421" i="28"/>
  <c r="G420" i="28"/>
  <c r="E420" i="28"/>
  <c r="D420" i="28"/>
  <c r="A420" i="28"/>
  <c r="G421" i="29"/>
  <c r="A421" i="29"/>
  <c r="F421" i="29"/>
  <c r="C421" i="29"/>
  <c r="B422" i="29"/>
  <c r="E423" i="26"/>
  <c r="D423" i="26"/>
  <c r="A423" i="26"/>
  <c r="F423" i="26"/>
  <c r="B424" i="26"/>
  <c r="G423" i="26"/>
  <c r="C423" i="26"/>
  <c r="B422" i="27"/>
  <c r="D421" i="27"/>
  <c r="C421" i="27"/>
  <c r="A421" i="27"/>
  <c r="G421" i="27"/>
  <c r="F421" i="27"/>
  <c r="E421" i="27"/>
  <c r="B423" i="34" l="1"/>
  <c r="G422" i="34"/>
  <c r="F422" i="34"/>
  <c r="E422" i="34"/>
  <c r="C422" i="34"/>
  <c r="D422" i="34"/>
  <c r="A422" i="34"/>
  <c r="B423" i="35"/>
  <c r="F422" i="35"/>
  <c r="E422" i="35"/>
  <c r="D422" i="35"/>
  <c r="G422" i="35"/>
  <c r="C422" i="35"/>
  <c r="A422" i="35"/>
  <c r="F421" i="33"/>
  <c r="E421" i="33"/>
  <c r="D421" i="33"/>
  <c r="A421" i="33"/>
  <c r="B422" i="33"/>
  <c r="G421" i="33"/>
  <c r="C421" i="33"/>
  <c r="B420" i="32"/>
  <c r="G419" i="32"/>
  <c r="E419" i="32"/>
  <c r="C419" i="32"/>
  <c r="D419" i="32"/>
  <c r="F419" i="32"/>
  <c r="A419" i="32"/>
  <c r="B423" i="31"/>
  <c r="F422" i="31"/>
  <c r="C422" i="31"/>
  <c r="A422" i="31"/>
  <c r="D422" i="31"/>
  <c r="E422" i="31"/>
  <c r="G422" i="31"/>
  <c r="B423" i="30"/>
  <c r="G422" i="30"/>
  <c r="F422" i="30"/>
  <c r="D422" i="30"/>
  <c r="E422" i="30"/>
  <c r="C422" i="30"/>
  <c r="A422" i="30"/>
  <c r="B423" i="29"/>
  <c r="C422" i="29"/>
  <c r="A422" i="29"/>
  <c r="G422" i="29"/>
  <c r="F422" i="29"/>
  <c r="G421" i="28"/>
  <c r="C421" i="28"/>
  <c r="A421" i="28"/>
  <c r="B422" i="28"/>
  <c r="D421" i="28"/>
  <c r="F421" i="28"/>
  <c r="E421" i="28"/>
  <c r="B425" i="26"/>
  <c r="G424" i="26"/>
  <c r="F424" i="26"/>
  <c r="E424" i="26"/>
  <c r="D424" i="26"/>
  <c r="C424" i="26"/>
  <c r="A424" i="26"/>
  <c r="A422" i="27"/>
  <c r="F422" i="27"/>
  <c r="E422" i="27"/>
  <c r="B423" i="27"/>
  <c r="D422" i="27"/>
  <c r="C422" i="27"/>
  <c r="G422" i="27"/>
  <c r="B424" i="35" l="1"/>
  <c r="G423" i="35"/>
  <c r="F423" i="35"/>
  <c r="E423" i="35"/>
  <c r="D423" i="35"/>
  <c r="C423" i="35"/>
  <c r="A423" i="35"/>
  <c r="A423" i="34"/>
  <c r="E423" i="34"/>
  <c r="D423" i="34"/>
  <c r="B424" i="34"/>
  <c r="C423" i="34"/>
  <c r="G423" i="34"/>
  <c r="F423" i="34"/>
  <c r="A422" i="33"/>
  <c r="B423" i="33"/>
  <c r="G422" i="33"/>
  <c r="F422" i="33"/>
  <c r="E422" i="33"/>
  <c r="D422" i="33"/>
  <c r="C422" i="33"/>
  <c r="E420" i="32"/>
  <c r="C420" i="32"/>
  <c r="A420" i="32"/>
  <c r="B421" i="32"/>
  <c r="G420" i="32"/>
  <c r="D420" i="32"/>
  <c r="F420" i="32"/>
  <c r="D423" i="31"/>
  <c r="A423" i="31"/>
  <c r="C423" i="31"/>
  <c r="F423" i="31"/>
  <c r="B424" i="31"/>
  <c r="E423" i="31"/>
  <c r="G423" i="31"/>
  <c r="A423" i="30"/>
  <c r="B424" i="30"/>
  <c r="G423" i="30"/>
  <c r="C423" i="30"/>
  <c r="F423" i="30"/>
  <c r="E423" i="30"/>
  <c r="D423" i="30"/>
  <c r="D422" i="28"/>
  <c r="A422" i="28"/>
  <c r="B423" i="28"/>
  <c r="G422" i="28"/>
  <c r="F422" i="28"/>
  <c r="E422" i="28"/>
  <c r="C422" i="28"/>
  <c r="C423" i="29"/>
  <c r="A423" i="29"/>
  <c r="B424" i="29"/>
  <c r="G423" i="29"/>
  <c r="F423" i="29"/>
  <c r="G423" i="27"/>
  <c r="B424" i="27"/>
  <c r="D423" i="27"/>
  <c r="C423" i="27"/>
  <c r="F423" i="27"/>
  <c r="E423" i="27"/>
  <c r="A423" i="27"/>
  <c r="C425" i="26"/>
  <c r="B426" i="26"/>
  <c r="F425" i="26"/>
  <c r="D425" i="26"/>
  <c r="E425" i="26"/>
  <c r="A425" i="26"/>
  <c r="G425" i="26"/>
  <c r="G424" i="34" l="1"/>
  <c r="F424" i="34"/>
  <c r="E424" i="34"/>
  <c r="D424" i="34"/>
  <c r="C424" i="34"/>
  <c r="A424" i="34"/>
  <c r="B425" i="34"/>
  <c r="G424" i="35"/>
  <c r="F424" i="35"/>
  <c r="D424" i="35"/>
  <c r="C424" i="35"/>
  <c r="E424" i="35"/>
  <c r="A424" i="35"/>
  <c r="B425" i="35"/>
  <c r="F423" i="33"/>
  <c r="D423" i="33"/>
  <c r="C423" i="33"/>
  <c r="B424" i="33"/>
  <c r="G423" i="33"/>
  <c r="A423" i="33"/>
  <c r="E423" i="33"/>
  <c r="G421" i="32"/>
  <c r="B422" i="32"/>
  <c r="F421" i="32"/>
  <c r="D421" i="32"/>
  <c r="A421" i="32"/>
  <c r="C421" i="32"/>
  <c r="E421" i="32"/>
  <c r="G424" i="31"/>
  <c r="F424" i="31"/>
  <c r="D424" i="31"/>
  <c r="C424" i="31"/>
  <c r="A424" i="31"/>
  <c r="E424" i="31"/>
  <c r="B425" i="31"/>
  <c r="G424" i="30"/>
  <c r="F424" i="30"/>
  <c r="E424" i="30"/>
  <c r="D424" i="30"/>
  <c r="B425" i="30"/>
  <c r="C424" i="30"/>
  <c r="A424" i="30"/>
  <c r="A424" i="29"/>
  <c r="G424" i="29"/>
  <c r="B425" i="29"/>
  <c r="F424" i="29"/>
  <c r="C424" i="29"/>
  <c r="B424" i="28"/>
  <c r="F423" i="28"/>
  <c r="E423" i="28"/>
  <c r="A423" i="28"/>
  <c r="G423" i="28"/>
  <c r="D423" i="28"/>
  <c r="C423" i="28"/>
  <c r="G426" i="26"/>
  <c r="E426" i="26"/>
  <c r="D426" i="26"/>
  <c r="C426" i="26"/>
  <c r="A426" i="26"/>
  <c r="B427" i="26"/>
  <c r="F426" i="26"/>
  <c r="G424" i="27"/>
  <c r="F424" i="27"/>
  <c r="E424" i="27"/>
  <c r="A424" i="27"/>
  <c r="B425" i="27"/>
  <c r="D424" i="27"/>
  <c r="C424" i="27"/>
  <c r="B426" i="34" l="1"/>
  <c r="F425" i="34"/>
  <c r="G425" i="34"/>
  <c r="E425" i="34"/>
  <c r="D425" i="34"/>
  <c r="C425" i="34"/>
  <c r="A425" i="34"/>
  <c r="B426" i="35"/>
  <c r="G425" i="35"/>
  <c r="E425" i="35"/>
  <c r="A425" i="35"/>
  <c r="D425" i="35"/>
  <c r="F425" i="35"/>
  <c r="C425" i="35"/>
  <c r="B425" i="33"/>
  <c r="G424" i="33"/>
  <c r="E424" i="33"/>
  <c r="D424" i="33"/>
  <c r="C424" i="33"/>
  <c r="F424" i="33"/>
  <c r="A424" i="33"/>
  <c r="D422" i="32"/>
  <c r="A422" i="32"/>
  <c r="E422" i="32"/>
  <c r="C422" i="32"/>
  <c r="B423" i="32"/>
  <c r="G422" i="32"/>
  <c r="F422" i="32"/>
  <c r="D425" i="31"/>
  <c r="F425" i="31"/>
  <c r="C425" i="31"/>
  <c r="B426" i="31"/>
  <c r="G425" i="31"/>
  <c r="E425" i="31"/>
  <c r="A425" i="31"/>
  <c r="B426" i="30"/>
  <c r="G425" i="30"/>
  <c r="E425" i="30"/>
  <c r="F425" i="30"/>
  <c r="C425" i="30"/>
  <c r="A425" i="30"/>
  <c r="D425" i="30"/>
  <c r="G425" i="29"/>
  <c r="F425" i="29"/>
  <c r="B426" i="29"/>
  <c r="C425" i="29"/>
  <c r="A425" i="29"/>
  <c r="F424" i="28"/>
  <c r="B425" i="28"/>
  <c r="G424" i="28"/>
  <c r="E424" i="28"/>
  <c r="A424" i="28"/>
  <c r="D424" i="28"/>
  <c r="C424" i="28"/>
  <c r="G425" i="27"/>
  <c r="F425" i="27"/>
  <c r="E425" i="27"/>
  <c r="B426" i="27"/>
  <c r="D425" i="27"/>
  <c r="C425" i="27"/>
  <c r="A425" i="27"/>
  <c r="A427" i="26"/>
  <c r="B428" i="26"/>
  <c r="G427" i="26"/>
  <c r="F427" i="26"/>
  <c r="D427" i="26"/>
  <c r="E427" i="26"/>
  <c r="C427" i="26"/>
  <c r="E426" i="35" l="1"/>
  <c r="D426" i="35"/>
  <c r="A426" i="35"/>
  <c r="B427" i="35"/>
  <c r="G426" i="35"/>
  <c r="F426" i="35"/>
  <c r="C426" i="35"/>
  <c r="E426" i="34"/>
  <c r="D426" i="34"/>
  <c r="C426" i="34"/>
  <c r="A426" i="34"/>
  <c r="G426" i="34"/>
  <c r="B427" i="34"/>
  <c r="F426" i="34"/>
  <c r="E423" i="32"/>
  <c r="G423" i="32"/>
  <c r="F423" i="32"/>
  <c r="C423" i="32"/>
  <c r="A423" i="32"/>
  <c r="B424" i="32"/>
  <c r="D423" i="32"/>
  <c r="D425" i="33"/>
  <c r="A425" i="33"/>
  <c r="B426" i="33"/>
  <c r="G425" i="33"/>
  <c r="E425" i="33"/>
  <c r="F425" i="33"/>
  <c r="C425" i="33"/>
  <c r="E426" i="31"/>
  <c r="G426" i="31"/>
  <c r="F426" i="31"/>
  <c r="D426" i="31"/>
  <c r="A426" i="31"/>
  <c r="B427" i="31"/>
  <c r="C426" i="31"/>
  <c r="E426" i="30"/>
  <c r="D426" i="30"/>
  <c r="C426" i="30"/>
  <c r="A426" i="30"/>
  <c r="F426" i="30"/>
  <c r="B427" i="30"/>
  <c r="G426" i="30"/>
  <c r="G425" i="28"/>
  <c r="D425" i="28"/>
  <c r="C425" i="28"/>
  <c r="B426" i="28"/>
  <c r="F425" i="28"/>
  <c r="E425" i="28"/>
  <c r="A425" i="28"/>
  <c r="G426" i="29"/>
  <c r="F426" i="29"/>
  <c r="B427" i="29"/>
  <c r="C426" i="29"/>
  <c r="A426" i="29"/>
  <c r="G426" i="27"/>
  <c r="F426" i="27"/>
  <c r="E426" i="27"/>
  <c r="B427" i="27"/>
  <c r="D426" i="27"/>
  <c r="C426" i="27"/>
  <c r="A426" i="27"/>
  <c r="F428" i="26"/>
  <c r="E428" i="26"/>
  <c r="C428" i="26"/>
  <c r="A428" i="26"/>
  <c r="B429" i="26"/>
  <c r="G428" i="26"/>
  <c r="D428" i="26"/>
  <c r="B428" i="35" l="1"/>
  <c r="G427" i="35"/>
  <c r="F427" i="35"/>
  <c r="E427" i="35"/>
  <c r="C427" i="35"/>
  <c r="D427" i="35"/>
  <c r="A427" i="35"/>
  <c r="B428" i="34"/>
  <c r="G427" i="34"/>
  <c r="F427" i="34"/>
  <c r="D427" i="34"/>
  <c r="A427" i="34"/>
  <c r="E427" i="34"/>
  <c r="C427" i="34"/>
  <c r="B427" i="33"/>
  <c r="G426" i="33"/>
  <c r="F426" i="33"/>
  <c r="E426" i="33"/>
  <c r="C426" i="33"/>
  <c r="A426" i="33"/>
  <c r="D426" i="33"/>
  <c r="B425" i="32"/>
  <c r="C424" i="32"/>
  <c r="A424" i="32"/>
  <c r="G424" i="32"/>
  <c r="F424" i="32"/>
  <c r="E424" i="32"/>
  <c r="D424" i="32"/>
  <c r="C427" i="31"/>
  <c r="B428" i="31"/>
  <c r="A427" i="31"/>
  <c r="F427" i="31"/>
  <c r="E427" i="31"/>
  <c r="G427" i="31"/>
  <c r="D427" i="31"/>
  <c r="B428" i="30"/>
  <c r="G427" i="30"/>
  <c r="E427" i="30"/>
  <c r="C427" i="30"/>
  <c r="F427" i="30"/>
  <c r="D427" i="30"/>
  <c r="A427" i="30"/>
  <c r="B427" i="28"/>
  <c r="D426" i="28"/>
  <c r="C426" i="28"/>
  <c r="A426" i="28"/>
  <c r="E426" i="28"/>
  <c r="G426" i="28"/>
  <c r="F426" i="28"/>
  <c r="G427" i="29"/>
  <c r="F427" i="29"/>
  <c r="B428" i="29"/>
  <c r="C427" i="29"/>
  <c r="A427" i="29"/>
  <c r="G429" i="26"/>
  <c r="F429" i="26"/>
  <c r="E429" i="26"/>
  <c r="D429" i="26"/>
  <c r="B430" i="26"/>
  <c r="C429" i="26"/>
  <c r="A429" i="26"/>
  <c r="E427" i="27"/>
  <c r="B428" i="27"/>
  <c r="D427" i="27"/>
  <c r="C427" i="27"/>
  <c r="A427" i="27"/>
  <c r="G427" i="27"/>
  <c r="F427" i="27"/>
  <c r="C428" i="34" l="1"/>
  <c r="A428" i="34"/>
  <c r="B429" i="34"/>
  <c r="G428" i="34"/>
  <c r="F428" i="34"/>
  <c r="D428" i="34"/>
  <c r="E428" i="34"/>
  <c r="C428" i="35"/>
  <c r="D428" i="35"/>
  <c r="A428" i="35"/>
  <c r="E428" i="35"/>
  <c r="B429" i="35"/>
  <c r="G428" i="35"/>
  <c r="F428" i="35"/>
  <c r="C425" i="32"/>
  <c r="B426" i="32"/>
  <c r="G425" i="32"/>
  <c r="F425" i="32"/>
  <c r="D425" i="32"/>
  <c r="E425" i="32"/>
  <c r="A425" i="32"/>
  <c r="G427" i="33"/>
  <c r="F427" i="33"/>
  <c r="E427" i="33"/>
  <c r="C427" i="33"/>
  <c r="D427" i="33"/>
  <c r="A427" i="33"/>
  <c r="B428" i="33"/>
  <c r="C428" i="31"/>
  <c r="D428" i="31"/>
  <c r="G428" i="31"/>
  <c r="B429" i="31"/>
  <c r="E428" i="31"/>
  <c r="A428" i="31"/>
  <c r="F428" i="31"/>
  <c r="C428" i="30"/>
  <c r="A428" i="30"/>
  <c r="B429" i="30"/>
  <c r="F428" i="30"/>
  <c r="E428" i="30"/>
  <c r="D428" i="30"/>
  <c r="G428" i="30"/>
  <c r="B429" i="29"/>
  <c r="C428" i="29"/>
  <c r="A428" i="29"/>
  <c r="F428" i="29"/>
  <c r="G428" i="29"/>
  <c r="E427" i="28"/>
  <c r="A427" i="28"/>
  <c r="B428" i="28"/>
  <c r="G427" i="28"/>
  <c r="F427" i="28"/>
  <c r="D427" i="28"/>
  <c r="C427" i="28"/>
  <c r="D430" i="26"/>
  <c r="C430" i="26"/>
  <c r="A430" i="26"/>
  <c r="B431" i="26"/>
  <c r="G430" i="26"/>
  <c r="E430" i="26"/>
  <c r="F430" i="26"/>
  <c r="C428" i="27"/>
  <c r="A428" i="27"/>
  <c r="F428" i="27"/>
  <c r="E428" i="27"/>
  <c r="B429" i="27"/>
  <c r="D428" i="27"/>
  <c r="G428" i="27"/>
  <c r="G429" i="34" l="1"/>
  <c r="F429" i="34"/>
  <c r="E429" i="34"/>
  <c r="D429" i="34"/>
  <c r="C429" i="34"/>
  <c r="A429" i="34"/>
  <c r="B430" i="34"/>
  <c r="G429" i="35"/>
  <c r="E429" i="35"/>
  <c r="D429" i="35"/>
  <c r="C429" i="35"/>
  <c r="A429" i="35"/>
  <c r="B430" i="35"/>
  <c r="F429" i="35"/>
  <c r="G428" i="33"/>
  <c r="E428" i="33"/>
  <c r="D428" i="33"/>
  <c r="C428" i="33"/>
  <c r="A428" i="33"/>
  <c r="F428" i="33"/>
  <c r="B429" i="33"/>
  <c r="A426" i="32"/>
  <c r="G426" i="32"/>
  <c r="E426" i="32"/>
  <c r="D426" i="32"/>
  <c r="F426" i="32"/>
  <c r="C426" i="32"/>
  <c r="B427" i="32"/>
  <c r="F429" i="31"/>
  <c r="C429" i="31"/>
  <c r="A429" i="31"/>
  <c r="G429" i="31"/>
  <c r="D429" i="31"/>
  <c r="E429" i="31"/>
  <c r="B430" i="31"/>
  <c r="G429" i="30"/>
  <c r="F429" i="30"/>
  <c r="E429" i="30"/>
  <c r="C429" i="30"/>
  <c r="A429" i="30"/>
  <c r="D429" i="30"/>
  <c r="B430" i="30"/>
  <c r="C429" i="29"/>
  <c r="A429" i="29"/>
  <c r="B430" i="29"/>
  <c r="G429" i="29"/>
  <c r="F429" i="29"/>
  <c r="G428" i="28"/>
  <c r="F428" i="28"/>
  <c r="E428" i="28"/>
  <c r="D428" i="28"/>
  <c r="C428" i="28"/>
  <c r="A428" i="28"/>
  <c r="B429" i="28"/>
  <c r="A429" i="27"/>
  <c r="G429" i="27"/>
  <c r="B430" i="27"/>
  <c r="D429" i="27"/>
  <c r="C429" i="27"/>
  <c r="F429" i="27"/>
  <c r="E429" i="27"/>
  <c r="B432" i="26"/>
  <c r="F431" i="26"/>
  <c r="E431" i="26"/>
  <c r="D431" i="26"/>
  <c r="C431" i="26"/>
  <c r="G431" i="26"/>
  <c r="A431" i="26"/>
  <c r="A430" i="34" l="1"/>
  <c r="B431" i="34"/>
  <c r="G430" i="34"/>
  <c r="D430" i="34"/>
  <c r="C430" i="34"/>
  <c r="F430" i="34"/>
  <c r="E430" i="34"/>
  <c r="A430" i="35"/>
  <c r="B431" i="35"/>
  <c r="F430" i="35"/>
  <c r="G430" i="35"/>
  <c r="E430" i="35"/>
  <c r="D430" i="35"/>
  <c r="C430" i="35"/>
  <c r="B430" i="33"/>
  <c r="F429" i="33"/>
  <c r="E429" i="33"/>
  <c r="D429" i="33"/>
  <c r="C429" i="33"/>
  <c r="A429" i="33"/>
  <c r="G429" i="33"/>
  <c r="F427" i="32"/>
  <c r="A427" i="32"/>
  <c r="B428" i="32"/>
  <c r="G427" i="32"/>
  <c r="D427" i="32"/>
  <c r="E427" i="32"/>
  <c r="C427" i="32"/>
  <c r="D430" i="31"/>
  <c r="C430" i="31"/>
  <c r="A430" i="31"/>
  <c r="B431" i="31"/>
  <c r="F430" i="31"/>
  <c r="G430" i="31"/>
  <c r="E430" i="31"/>
  <c r="A430" i="30"/>
  <c r="F430" i="30"/>
  <c r="B431" i="30"/>
  <c r="G430" i="30"/>
  <c r="E430" i="30"/>
  <c r="D430" i="30"/>
  <c r="C430" i="30"/>
  <c r="A430" i="29"/>
  <c r="G430" i="29"/>
  <c r="B431" i="29"/>
  <c r="C430" i="29"/>
  <c r="F430" i="29"/>
  <c r="C429" i="28"/>
  <c r="G429" i="28"/>
  <c r="A429" i="28"/>
  <c r="B430" i="28"/>
  <c r="F429" i="28"/>
  <c r="E429" i="28"/>
  <c r="D429" i="28"/>
  <c r="G430" i="27"/>
  <c r="F430" i="27"/>
  <c r="E430" i="27"/>
  <c r="A430" i="27"/>
  <c r="D430" i="27"/>
  <c r="C430" i="27"/>
  <c r="B431" i="27"/>
  <c r="A432" i="26"/>
  <c r="B433" i="26"/>
  <c r="G432" i="26"/>
  <c r="E432" i="26"/>
  <c r="C432" i="26"/>
  <c r="D432" i="26"/>
  <c r="F432" i="26"/>
  <c r="F431" i="35" l="1"/>
  <c r="E431" i="35"/>
  <c r="C431" i="35"/>
  <c r="A431" i="35"/>
  <c r="G431" i="35"/>
  <c r="D431" i="35"/>
  <c r="B432" i="35"/>
  <c r="F431" i="34"/>
  <c r="E431" i="34"/>
  <c r="D431" i="34"/>
  <c r="C431" i="34"/>
  <c r="B432" i="34"/>
  <c r="G431" i="34"/>
  <c r="A431" i="34"/>
  <c r="F428" i="32"/>
  <c r="E428" i="32"/>
  <c r="C428" i="32"/>
  <c r="B429" i="32"/>
  <c r="G428" i="32"/>
  <c r="D428" i="32"/>
  <c r="A428" i="32"/>
  <c r="E430" i="33"/>
  <c r="C430" i="33"/>
  <c r="A430" i="33"/>
  <c r="B431" i="33"/>
  <c r="F430" i="33"/>
  <c r="D430" i="33"/>
  <c r="G430" i="33"/>
  <c r="F431" i="31"/>
  <c r="E431" i="31"/>
  <c r="G431" i="31"/>
  <c r="C431" i="31"/>
  <c r="B432" i="31"/>
  <c r="A431" i="31"/>
  <c r="D431" i="31"/>
  <c r="F431" i="30"/>
  <c r="E431" i="30"/>
  <c r="D431" i="30"/>
  <c r="C431" i="30"/>
  <c r="A431" i="30"/>
  <c r="B432" i="30"/>
  <c r="G431" i="30"/>
  <c r="E430" i="28"/>
  <c r="D430" i="28"/>
  <c r="B431" i="28"/>
  <c r="G430" i="28"/>
  <c r="F430" i="28"/>
  <c r="C430" i="28"/>
  <c r="A430" i="28"/>
  <c r="G431" i="29"/>
  <c r="F431" i="29"/>
  <c r="C431" i="29"/>
  <c r="A431" i="29"/>
  <c r="B432" i="29"/>
  <c r="G431" i="27"/>
  <c r="F431" i="27"/>
  <c r="E431" i="27"/>
  <c r="B432" i="27"/>
  <c r="D431" i="27"/>
  <c r="C431" i="27"/>
  <c r="A431" i="27"/>
  <c r="G433" i="26"/>
  <c r="F433" i="26"/>
  <c r="D433" i="26"/>
  <c r="C433" i="26"/>
  <c r="A433" i="26"/>
  <c r="B434" i="26"/>
  <c r="E433" i="26"/>
  <c r="B433" i="34" l="1"/>
  <c r="G432" i="34"/>
  <c r="E432" i="34"/>
  <c r="F432" i="34"/>
  <c r="D432" i="34"/>
  <c r="C432" i="34"/>
  <c r="A432" i="34"/>
  <c r="G432" i="35"/>
  <c r="F432" i="35"/>
  <c r="D432" i="35"/>
  <c r="A432" i="35"/>
  <c r="E432" i="35"/>
  <c r="C432" i="35"/>
  <c r="B433" i="35"/>
  <c r="D429" i="32"/>
  <c r="G429" i="32"/>
  <c r="F429" i="32"/>
  <c r="E429" i="32"/>
  <c r="A429" i="32"/>
  <c r="B430" i="32"/>
  <c r="C429" i="32"/>
  <c r="G431" i="33"/>
  <c r="F431" i="33"/>
  <c r="D431" i="33"/>
  <c r="C431" i="33"/>
  <c r="A431" i="33"/>
  <c r="B432" i="33"/>
  <c r="E431" i="33"/>
  <c r="G432" i="31"/>
  <c r="E432" i="31"/>
  <c r="D432" i="31"/>
  <c r="C432" i="31"/>
  <c r="F432" i="31"/>
  <c r="B433" i="31"/>
  <c r="A432" i="31"/>
  <c r="B433" i="30"/>
  <c r="F432" i="30"/>
  <c r="D432" i="30"/>
  <c r="G432" i="30"/>
  <c r="E432" i="30"/>
  <c r="A432" i="30"/>
  <c r="C432" i="30"/>
  <c r="G432" i="29"/>
  <c r="F432" i="29"/>
  <c r="B433" i="29"/>
  <c r="C432" i="29"/>
  <c r="A432" i="29"/>
  <c r="A431" i="28"/>
  <c r="B432" i="28"/>
  <c r="E431" i="28"/>
  <c r="D431" i="28"/>
  <c r="C431" i="28"/>
  <c r="F431" i="28"/>
  <c r="G431" i="28"/>
  <c r="G432" i="27"/>
  <c r="F432" i="27"/>
  <c r="E432" i="27"/>
  <c r="B433" i="27"/>
  <c r="D432" i="27"/>
  <c r="C432" i="27"/>
  <c r="A432" i="27"/>
  <c r="B435" i="26"/>
  <c r="G434" i="26"/>
  <c r="F434" i="26"/>
  <c r="E434" i="26"/>
  <c r="C434" i="26"/>
  <c r="A434" i="26"/>
  <c r="D434" i="26"/>
  <c r="D433" i="35" l="1"/>
  <c r="C433" i="35"/>
  <c r="A433" i="35"/>
  <c r="B434" i="35"/>
  <c r="G433" i="35"/>
  <c r="F433" i="35"/>
  <c r="E433" i="35"/>
  <c r="D433" i="34"/>
  <c r="C433" i="34"/>
  <c r="A433" i="34"/>
  <c r="G433" i="34"/>
  <c r="F433" i="34"/>
  <c r="E433" i="34"/>
  <c r="B434" i="34"/>
  <c r="B431" i="32"/>
  <c r="D430" i="32"/>
  <c r="C430" i="32"/>
  <c r="A430" i="32"/>
  <c r="G430" i="32"/>
  <c r="E430" i="32"/>
  <c r="F430" i="32"/>
  <c r="C432" i="33"/>
  <c r="A432" i="33"/>
  <c r="B433" i="33"/>
  <c r="G432" i="33"/>
  <c r="F432" i="33"/>
  <c r="D432" i="33"/>
  <c r="E432" i="33"/>
  <c r="F433" i="31"/>
  <c r="B434" i="31"/>
  <c r="E433" i="31"/>
  <c r="C433" i="31"/>
  <c r="G433" i="31"/>
  <c r="D433" i="31"/>
  <c r="A433" i="31"/>
  <c r="D433" i="30"/>
  <c r="C433" i="30"/>
  <c r="A433" i="30"/>
  <c r="B434" i="30"/>
  <c r="E433" i="30"/>
  <c r="G433" i="30"/>
  <c r="F433" i="30"/>
  <c r="G433" i="29"/>
  <c r="F433" i="29"/>
  <c r="B434" i="29"/>
  <c r="C433" i="29"/>
  <c r="A433" i="29"/>
  <c r="F432" i="28"/>
  <c r="C432" i="28"/>
  <c r="B433" i="28"/>
  <c r="G432" i="28"/>
  <c r="E432" i="28"/>
  <c r="D432" i="28"/>
  <c r="A432" i="28"/>
  <c r="E433" i="27"/>
  <c r="B434" i="27"/>
  <c r="D433" i="27"/>
  <c r="C433" i="27"/>
  <c r="A433" i="27"/>
  <c r="G433" i="27"/>
  <c r="F433" i="27"/>
  <c r="E435" i="26"/>
  <c r="D435" i="26"/>
  <c r="A435" i="26"/>
  <c r="F435" i="26"/>
  <c r="B436" i="26"/>
  <c r="G435" i="26"/>
  <c r="C435" i="26"/>
  <c r="B435" i="35" l="1"/>
  <c r="F434" i="35"/>
  <c r="E434" i="35"/>
  <c r="D434" i="35"/>
  <c r="G434" i="35"/>
  <c r="C434" i="35"/>
  <c r="A434" i="35"/>
  <c r="B435" i="34"/>
  <c r="G434" i="34"/>
  <c r="F434" i="34"/>
  <c r="E434" i="34"/>
  <c r="C434" i="34"/>
  <c r="D434" i="34"/>
  <c r="A434" i="34"/>
  <c r="F433" i="33"/>
  <c r="E433" i="33"/>
  <c r="D433" i="33"/>
  <c r="A433" i="33"/>
  <c r="B434" i="33"/>
  <c r="G433" i="33"/>
  <c r="C433" i="33"/>
  <c r="B432" i="32"/>
  <c r="F431" i="32"/>
  <c r="E431" i="32"/>
  <c r="C431" i="32"/>
  <c r="A431" i="32"/>
  <c r="G431" i="32"/>
  <c r="D431" i="32"/>
  <c r="G434" i="31"/>
  <c r="B435" i="31"/>
  <c r="A434" i="31"/>
  <c r="E434" i="31"/>
  <c r="C434" i="31"/>
  <c r="F434" i="31"/>
  <c r="D434" i="31"/>
  <c r="B435" i="30"/>
  <c r="G434" i="30"/>
  <c r="F434" i="30"/>
  <c r="D434" i="30"/>
  <c r="E434" i="30"/>
  <c r="C434" i="30"/>
  <c r="A434" i="30"/>
  <c r="B435" i="29"/>
  <c r="C434" i="29"/>
  <c r="A434" i="29"/>
  <c r="F434" i="29"/>
  <c r="G434" i="29"/>
  <c r="G433" i="28"/>
  <c r="C433" i="28"/>
  <c r="B434" i="28"/>
  <c r="F433" i="28"/>
  <c r="E433" i="28"/>
  <c r="D433" i="28"/>
  <c r="A433" i="28"/>
  <c r="B437" i="26"/>
  <c r="G436" i="26"/>
  <c r="F436" i="26"/>
  <c r="E436" i="26"/>
  <c r="D436" i="26"/>
  <c r="C436" i="26"/>
  <c r="A436" i="26"/>
  <c r="C434" i="27"/>
  <c r="A434" i="27"/>
  <c r="F434" i="27"/>
  <c r="E434" i="27"/>
  <c r="B435" i="27"/>
  <c r="D434" i="27"/>
  <c r="G434" i="27"/>
  <c r="A435" i="34" l="1"/>
  <c r="B436" i="34"/>
  <c r="G435" i="34"/>
  <c r="F435" i="34"/>
  <c r="E435" i="34"/>
  <c r="C435" i="34"/>
  <c r="D435" i="34"/>
  <c r="A435" i="35"/>
  <c r="B436" i="35"/>
  <c r="G435" i="35"/>
  <c r="C435" i="35"/>
  <c r="D435" i="35"/>
  <c r="F435" i="35"/>
  <c r="E435" i="35"/>
  <c r="A434" i="33"/>
  <c r="B435" i="33"/>
  <c r="G434" i="33"/>
  <c r="F434" i="33"/>
  <c r="E434" i="33"/>
  <c r="D434" i="33"/>
  <c r="C434" i="33"/>
  <c r="G432" i="32"/>
  <c r="A432" i="32"/>
  <c r="E432" i="32"/>
  <c r="F432" i="32"/>
  <c r="D432" i="32"/>
  <c r="B433" i="32"/>
  <c r="C432" i="32"/>
  <c r="A435" i="31"/>
  <c r="C435" i="31"/>
  <c r="B436" i="31"/>
  <c r="F435" i="31"/>
  <c r="E435" i="31"/>
  <c r="D435" i="31"/>
  <c r="G435" i="31"/>
  <c r="A435" i="30"/>
  <c r="B436" i="30"/>
  <c r="G435" i="30"/>
  <c r="E435" i="30"/>
  <c r="D435" i="30"/>
  <c r="C435" i="30"/>
  <c r="F435" i="30"/>
  <c r="D434" i="28"/>
  <c r="A434" i="28"/>
  <c r="B435" i="28"/>
  <c r="G434" i="28"/>
  <c r="C434" i="28"/>
  <c r="F434" i="28"/>
  <c r="E434" i="28"/>
  <c r="C435" i="29"/>
  <c r="A435" i="29"/>
  <c r="B436" i="29"/>
  <c r="G435" i="29"/>
  <c r="F435" i="29"/>
  <c r="A435" i="27"/>
  <c r="G435" i="27"/>
  <c r="B436" i="27"/>
  <c r="D435" i="27"/>
  <c r="C435" i="27"/>
  <c r="F435" i="27"/>
  <c r="E435" i="27"/>
  <c r="C437" i="26"/>
  <c r="B438" i="26"/>
  <c r="F437" i="26"/>
  <c r="D437" i="26"/>
  <c r="G437" i="26"/>
  <c r="E437" i="26"/>
  <c r="A437" i="26"/>
  <c r="G436" i="35" l="1"/>
  <c r="F436" i="35"/>
  <c r="D436" i="35"/>
  <c r="C436" i="35"/>
  <c r="B437" i="35"/>
  <c r="E436" i="35"/>
  <c r="A436" i="35"/>
  <c r="G436" i="34"/>
  <c r="F436" i="34"/>
  <c r="E436" i="34"/>
  <c r="D436" i="34"/>
  <c r="C436" i="34"/>
  <c r="A436" i="34"/>
  <c r="B437" i="34"/>
  <c r="F435" i="33"/>
  <c r="D435" i="33"/>
  <c r="C435" i="33"/>
  <c r="B436" i="33"/>
  <c r="G435" i="33"/>
  <c r="E435" i="33"/>
  <c r="A435" i="33"/>
  <c r="G433" i="32"/>
  <c r="F433" i="32"/>
  <c r="D433" i="32"/>
  <c r="E433" i="32"/>
  <c r="C433" i="32"/>
  <c r="A433" i="32"/>
  <c r="B434" i="32"/>
  <c r="G436" i="31"/>
  <c r="D436" i="31"/>
  <c r="A436" i="31"/>
  <c r="B437" i="31"/>
  <c r="F436" i="31"/>
  <c r="C436" i="31"/>
  <c r="E436" i="31"/>
  <c r="G436" i="30"/>
  <c r="F436" i="30"/>
  <c r="E436" i="30"/>
  <c r="D436" i="30"/>
  <c r="C436" i="30"/>
  <c r="A436" i="30"/>
  <c r="B437" i="30"/>
  <c r="A436" i="29"/>
  <c r="G436" i="29"/>
  <c r="F436" i="29"/>
  <c r="C436" i="29"/>
  <c r="B437" i="29"/>
  <c r="B436" i="28"/>
  <c r="F435" i="28"/>
  <c r="E435" i="28"/>
  <c r="A435" i="28"/>
  <c r="G435" i="28"/>
  <c r="D435" i="28"/>
  <c r="C435" i="28"/>
  <c r="G438" i="26"/>
  <c r="E438" i="26"/>
  <c r="D438" i="26"/>
  <c r="C438" i="26"/>
  <c r="A438" i="26"/>
  <c r="B439" i="26"/>
  <c r="F438" i="26"/>
  <c r="G436" i="27"/>
  <c r="F436" i="27"/>
  <c r="E436" i="27"/>
  <c r="A436" i="27"/>
  <c r="D436" i="27"/>
  <c r="B437" i="27"/>
  <c r="C436" i="27"/>
  <c r="B438" i="35" l="1"/>
  <c r="G437" i="35"/>
  <c r="E437" i="35"/>
  <c r="F437" i="35"/>
  <c r="D437" i="35"/>
  <c r="C437" i="35"/>
  <c r="A437" i="35"/>
  <c r="B438" i="34"/>
  <c r="G437" i="34"/>
  <c r="F437" i="34"/>
  <c r="C437" i="34"/>
  <c r="E437" i="34"/>
  <c r="D437" i="34"/>
  <c r="A437" i="34"/>
  <c r="B437" i="33"/>
  <c r="G436" i="33"/>
  <c r="E436" i="33"/>
  <c r="D436" i="33"/>
  <c r="C436" i="33"/>
  <c r="F436" i="33"/>
  <c r="A436" i="33"/>
  <c r="E434" i="32"/>
  <c r="B435" i="32"/>
  <c r="C434" i="32"/>
  <c r="A434" i="32"/>
  <c r="G434" i="32"/>
  <c r="F434" i="32"/>
  <c r="D434" i="32"/>
  <c r="C437" i="31"/>
  <c r="B438" i="31"/>
  <c r="A437" i="31"/>
  <c r="G437" i="31"/>
  <c r="F437" i="31"/>
  <c r="D437" i="31"/>
  <c r="E437" i="31"/>
  <c r="B438" i="30"/>
  <c r="G437" i="30"/>
  <c r="E437" i="30"/>
  <c r="F437" i="30"/>
  <c r="A437" i="30"/>
  <c r="D437" i="30"/>
  <c r="C437" i="30"/>
  <c r="F436" i="28"/>
  <c r="E436" i="28"/>
  <c r="D436" i="28"/>
  <c r="C436" i="28"/>
  <c r="A436" i="28"/>
  <c r="G436" i="28"/>
  <c r="B437" i="28"/>
  <c r="G437" i="29"/>
  <c r="F437" i="29"/>
  <c r="A437" i="29"/>
  <c r="B438" i="29"/>
  <c r="C437" i="29"/>
  <c r="G437" i="27"/>
  <c r="F437" i="27"/>
  <c r="E437" i="27"/>
  <c r="B438" i="27"/>
  <c r="D437" i="27"/>
  <c r="C437" i="27"/>
  <c r="A437" i="27"/>
  <c r="A439" i="26"/>
  <c r="B440" i="26"/>
  <c r="G439" i="26"/>
  <c r="F439" i="26"/>
  <c r="D439" i="26"/>
  <c r="C439" i="26"/>
  <c r="E439" i="26"/>
  <c r="E438" i="34" l="1"/>
  <c r="D438" i="34"/>
  <c r="C438" i="34"/>
  <c r="A438" i="34"/>
  <c r="B439" i="34"/>
  <c r="G438" i="34"/>
  <c r="F438" i="34"/>
  <c r="E438" i="35"/>
  <c r="D438" i="35"/>
  <c r="A438" i="35"/>
  <c r="F438" i="35"/>
  <c r="C438" i="35"/>
  <c r="G438" i="35"/>
  <c r="B439" i="35"/>
  <c r="E435" i="32"/>
  <c r="D435" i="32"/>
  <c r="B436" i="32"/>
  <c r="F435" i="32"/>
  <c r="A435" i="32"/>
  <c r="G435" i="32"/>
  <c r="C435" i="32"/>
  <c r="D437" i="33"/>
  <c r="A437" i="33"/>
  <c r="B438" i="33"/>
  <c r="G437" i="33"/>
  <c r="E437" i="33"/>
  <c r="F437" i="33"/>
  <c r="C437" i="33"/>
  <c r="E438" i="31"/>
  <c r="D438" i="31"/>
  <c r="A438" i="31"/>
  <c r="F438" i="31"/>
  <c r="B439" i="31"/>
  <c r="C438" i="31"/>
  <c r="G438" i="31"/>
  <c r="E438" i="30"/>
  <c r="D438" i="30"/>
  <c r="C438" i="30"/>
  <c r="G438" i="30"/>
  <c r="F438" i="30"/>
  <c r="A438" i="30"/>
  <c r="B439" i="30"/>
  <c r="G438" i="29"/>
  <c r="F438" i="29"/>
  <c r="B439" i="29"/>
  <c r="C438" i="29"/>
  <c r="A438" i="29"/>
  <c r="G437" i="28"/>
  <c r="D437" i="28"/>
  <c r="C437" i="28"/>
  <c r="B438" i="28"/>
  <c r="F437" i="28"/>
  <c r="E437" i="28"/>
  <c r="A437" i="28"/>
  <c r="G438" i="27"/>
  <c r="F438" i="27"/>
  <c r="E438" i="27"/>
  <c r="B439" i="27"/>
  <c r="D438" i="27"/>
  <c r="C438" i="27"/>
  <c r="A438" i="27"/>
  <c r="F440" i="26"/>
  <c r="E440" i="26"/>
  <c r="C440" i="26"/>
  <c r="A440" i="26"/>
  <c r="B441" i="26"/>
  <c r="G440" i="26"/>
  <c r="D440" i="26"/>
  <c r="B440" i="34" l="1"/>
  <c r="G439" i="34"/>
  <c r="F439" i="34"/>
  <c r="E439" i="34"/>
  <c r="D439" i="34"/>
  <c r="C439" i="34"/>
  <c r="A439" i="34"/>
  <c r="B440" i="35"/>
  <c r="G439" i="35"/>
  <c r="F439" i="35"/>
  <c r="E439" i="35"/>
  <c r="C439" i="35"/>
  <c r="D439" i="35"/>
  <c r="A439" i="35"/>
  <c r="B439" i="33"/>
  <c r="G438" i="33"/>
  <c r="F438" i="33"/>
  <c r="E438" i="33"/>
  <c r="C438" i="33"/>
  <c r="A438" i="33"/>
  <c r="D438" i="33"/>
  <c r="C436" i="32"/>
  <c r="B437" i="32"/>
  <c r="G436" i="32"/>
  <c r="F436" i="32"/>
  <c r="D436" i="32"/>
  <c r="A436" i="32"/>
  <c r="E436" i="32"/>
  <c r="B440" i="31"/>
  <c r="F439" i="31"/>
  <c r="E439" i="31"/>
  <c r="C439" i="31"/>
  <c r="A439" i="31"/>
  <c r="D439" i="31"/>
  <c r="G439" i="31"/>
  <c r="B440" i="30"/>
  <c r="G439" i="30"/>
  <c r="E439" i="30"/>
  <c r="C439" i="30"/>
  <c r="F439" i="30"/>
  <c r="D439" i="30"/>
  <c r="A439" i="30"/>
  <c r="G439" i="29"/>
  <c r="F439" i="29"/>
  <c r="B440" i="29"/>
  <c r="C439" i="29"/>
  <c r="A439" i="29"/>
  <c r="B439" i="28"/>
  <c r="D438" i="28"/>
  <c r="G438" i="28"/>
  <c r="F438" i="28"/>
  <c r="E438" i="28"/>
  <c r="C438" i="28"/>
  <c r="A438" i="28"/>
  <c r="G441" i="26"/>
  <c r="F441" i="26"/>
  <c r="E441" i="26"/>
  <c r="D441" i="26"/>
  <c r="B442" i="26"/>
  <c r="C441" i="26"/>
  <c r="A441" i="26"/>
  <c r="E439" i="27"/>
  <c r="B440" i="27"/>
  <c r="D439" i="27"/>
  <c r="C439" i="27"/>
  <c r="A439" i="27"/>
  <c r="G439" i="27"/>
  <c r="F439" i="27"/>
  <c r="C440" i="35" l="1"/>
  <c r="B441" i="35"/>
  <c r="G440" i="35"/>
  <c r="F440" i="35"/>
  <c r="E440" i="35"/>
  <c r="D440" i="35"/>
  <c r="A440" i="35"/>
  <c r="C440" i="34"/>
  <c r="A440" i="34"/>
  <c r="B441" i="34"/>
  <c r="G440" i="34"/>
  <c r="E440" i="34"/>
  <c r="D440" i="34"/>
  <c r="F440" i="34"/>
  <c r="C437" i="32"/>
  <c r="B438" i="32"/>
  <c r="F437" i="32"/>
  <c r="A437" i="32"/>
  <c r="G437" i="32"/>
  <c r="E437" i="32"/>
  <c r="D437" i="32"/>
  <c r="G439" i="33"/>
  <c r="F439" i="33"/>
  <c r="E439" i="33"/>
  <c r="C439" i="33"/>
  <c r="B440" i="33"/>
  <c r="D439" i="33"/>
  <c r="A439" i="33"/>
  <c r="D440" i="31"/>
  <c r="C440" i="31"/>
  <c r="A440" i="31"/>
  <c r="B441" i="31"/>
  <c r="E440" i="31"/>
  <c r="F440" i="31"/>
  <c r="G440" i="31"/>
  <c r="C440" i="30"/>
  <c r="A440" i="30"/>
  <c r="B441" i="30"/>
  <c r="D440" i="30"/>
  <c r="G440" i="30"/>
  <c r="F440" i="30"/>
  <c r="E440" i="30"/>
  <c r="B441" i="29"/>
  <c r="C440" i="29"/>
  <c r="A440" i="29"/>
  <c r="F440" i="29"/>
  <c r="G440" i="29"/>
  <c r="E439" i="28"/>
  <c r="A439" i="28"/>
  <c r="B440" i="28"/>
  <c r="C439" i="28"/>
  <c r="D439" i="28"/>
  <c r="G439" i="28"/>
  <c r="F439" i="28"/>
  <c r="C440" i="27"/>
  <c r="A440" i="27"/>
  <c r="F440" i="27"/>
  <c r="E440" i="27"/>
  <c r="B441" i="27"/>
  <c r="D440" i="27"/>
  <c r="G440" i="27"/>
  <c r="D442" i="26"/>
  <c r="C442" i="26"/>
  <c r="A442" i="26"/>
  <c r="B443" i="26"/>
  <c r="G442" i="26"/>
  <c r="E442" i="26"/>
  <c r="F442" i="26"/>
  <c r="G441" i="35" l="1"/>
  <c r="E441" i="35"/>
  <c r="D441" i="35"/>
  <c r="C441" i="35"/>
  <c r="A441" i="35"/>
  <c r="B442" i="35"/>
  <c r="F441" i="35"/>
  <c r="G441" i="34"/>
  <c r="F441" i="34"/>
  <c r="E441" i="34"/>
  <c r="D441" i="34"/>
  <c r="C441" i="34"/>
  <c r="A441" i="34"/>
  <c r="B442" i="34"/>
  <c r="G440" i="33"/>
  <c r="E440" i="33"/>
  <c r="D440" i="33"/>
  <c r="C440" i="33"/>
  <c r="A440" i="33"/>
  <c r="B441" i="33"/>
  <c r="F440" i="33"/>
  <c r="A438" i="32"/>
  <c r="G438" i="32"/>
  <c r="E438" i="32"/>
  <c r="B439" i="32"/>
  <c r="F438" i="32"/>
  <c r="D438" i="32"/>
  <c r="C438" i="32"/>
  <c r="G441" i="31"/>
  <c r="E441" i="31"/>
  <c r="C441" i="31"/>
  <c r="B442" i="31"/>
  <c r="A441" i="31"/>
  <c r="D441" i="31"/>
  <c r="F441" i="31"/>
  <c r="C441" i="30"/>
  <c r="A441" i="30"/>
  <c r="B442" i="30"/>
  <c r="G441" i="30"/>
  <c r="E441" i="30"/>
  <c r="F441" i="30"/>
  <c r="D441" i="30"/>
  <c r="G440" i="28"/>
  <c r="F440" i="28"/>
  <c r="B441" i="28"/>
  <c r="E440" i="28"/>
  <c r="D440" i="28"/>
  <c r="C440" i="28"/>
  <c r="A440" i="28"/>
  <c r="C441" i="29"/>
  <c r="A441" i="29"/>
  <c r="B442" i="29"/>
  <c r="G441" i="29"/>
  <c r="F441" i="29"/>
  <c r="A441" i="27"/>
  <c r="G441" i="27"/>
  <c r="B442" i="27"/>
  <c r="D441" i="27"/>
  <c r="C441" i="27"/>
  <c r="F441" i="27"/>
  <c r="E441" i="27"/>
  <c r="B444" i="26"/>
  <c r="F443" i="26"/>
  <c r="E443" i="26"/>
  <c r="D443" i="26"/>
  <c r="C443" i="26"/>
  <c r="G443" i="26"/>
  <c r="A443" i="26"/>
  <c r="A442" i="35" l="1"/>
  <c r="B443" i="35"/>
  <c r="F442" i="35"/>
  <c r="C442" i="35"/>
  <c r="G442" i="35"/>
  <c r="E442" i="35"/>
  <c r="D442" i="35"/>
  <c r="A442" i="34"/>
  <c r="B443" i="34"/>
  <c r="G442" i="34"/>
  <c r="E442" i="34"/>
  <c r="D442" i="34"/>
  <c r="F442" i="34"/>
  <c r="C442" i="34"/>
  <c r="F439" i="32"/>
  <c r="A439" i="32"/>
  <c r="D439" i="32"/>
  <c r="B440" i="32"/>
  <c r="G439" i="32"/>
  <c r="C439" i="32"/>
  <c r="E439" i="32"/>
  <c r="B442" i="33"/>
  <c r="F441" i="33"/>
  <c r="E441" i="33"/>
  <c r="D441" i="33"/>
  <c r="C441" i="33"/>
  <c r="A441" i="33"/>
  <c r="G441" i="33"/>
  <c r="C442" i="31"/>
  <c r="F442" i="31"/>
  <c r="A442" i="31"/>
  <c r="G442" i="31"/>
  <c r="B443" i="31"/>
  <c r="D442" i="31"/>
  <c r="E442" i="31"/>
  <c r="F442" i="30"/>
  <c r="D442" i="30"/>
  <c r="E442" i="30"/>
  <c r="C442" i="30"/>
  <c r="A442" i="30"/>
  <c r="B443" i="30"/>
  <c r="G442" i="30"/>
  <c r="C441" i="28"/>
  <c r="G441" i="28"/>
  <c r="F441" i="28"/>
  <c r="E441" i="28"/>
  <c r="D441" i="28"/>
  <c r="A441" i="28"/>
  <c r="B442" i="28"/>
  <c r="A442" i="29"/>
  <c r="G442" i="29"/>
  <c r="B443" i="29"/>
  <c r="F442" i="29"/>
  <c r="C442" i="29"/>
  <c r="G442" i="27"/>
  <c r="F442" i="27"/>
  <c r="E442" i="27"/>
  <c r="A442" i="27"/>
  <c r="B443" i="27"/>
  <c r="C442" i="27"/>
  <c r="D442" i="27"/>
  <c r="A444" i="26"/>
  <c r="B445" i="26"/>
  <c r="G444" i="26"/>
  <c r="E444" i="26"/>
  <c r="C444" i="26"/>
  <c r="F444" i="26"/>
  <c r="D444" i="26"/>
  <c r="F443" i="34" l="1"/>
  <c r="E443" i="34"/>
  <c r="D443" i="34"/>
  <c r="C443" i="34"/>
  <c r="A443" i="34"/>
  <c r="B444" i="34"/>
  <c r="G443" i="34"/>
  <c r="F443" i="35"/>
  <c r="E443" i="35"/>
  <c r="C443" i="35"/>
  <c r="A443" i="35"/>
  <c r="B444" i="35"/>
  <c r="G443" i="35"/>
  <c r="D443" i="35"/>
  <c r="E442" i="33"/>
  <c r="C442" i="33"/>
  <c r="A442" i="33"/>
  <c r="B443" i="33"/>
  <c r="F442" i="33"/>
  <c r="D442" i="33"/>
  <c r="G442" i="33"/>
  <c r="F440" i="32"/>
  <c r="E440" i="32"/>
  <c r="C440" i="32"/>
  <c r="B441" i="32"/>
  <c r="G440" i="32"/>
  <c r="A440" i="32"/>
  <c r="D440" i="32"/>
  <c r="G443" i="31"/>
  <c r="D443" i="31"/>
  <c r="E443" i="31"/>
  <c r="A443" i="31"/>
  <c r="F443" i="31"/>
  <c r="C443" i="31"/>
  <c r="B444" i="31"/>
  <c r="A443" i="30"/>
  <c r="B444" i="30"/>
  <c r="G443" i="30"/>
  <c r="E443" i="30"/>
  <c r="F443" i="30"/>
  <c r="C443" i="30"/>
  <c r="D443" i="30"/>
  <c r="G443" i="29"/>
  <c r="F443" i="29"/>
  <c r="B444" i="29"/>
  <c r="C443" i="29"/>
  <c r="A443" i="29"/>
  <c r="E442" i="28"/>
  <c r="D442" i="28"/>
  <c r="B443" i="28"/>
  <c r="G442" i="28"/>
  <c r="F442" i="28"/>
  <c r="A442" i="28"/>
  <c r="C442" i="28"/>
  <c r="G445" i="26"/>
  <c r="F445" i="26"/>
  <c r="D445" i="26"/>
  <c r="C445" i="26"/>
  <c r="A445" i="26"/>
  <c r="B446" i="26"/>
  <c r="E445" i="26"/>
  <c r="G443" i="27"/>
  <c r="F443" i="27"/>
  <c r="E443" i="27"/>
  <c r="B444" i="27"/>
  <c r="D443" i="27"/>
  <c r="C443" i="27"/>
  <c r="A443" i="27"/>
  <c r="E444" i="34" l="1"/>
  <c r="F444" i="34"/>
  <c r="B445" i="34"/>
  <c r="G444" i="34"/>
  <c r="C444" i="34"/>
  <c r="A444" i="34"/>
  <c r="D444" i="34"/>
  <c r="G444" i="35"/>
  <c r="F444" i="35"/>
  <c r="D444" i="35"/>
  <c r="B445" i="35"/>
  <c r="E444" i="35"/>
  <c r="C444" i="35"/>
  <c r="A444" i="35"/>
  <c r="G443" i="33"/>
  <c r="F443" i="33"/>
  <c r="D443" i="33"/>
  <c r="C443" i="33"/>
  <c r="A443" i="33"/>
  <c r="E443" i="33"/>
  <c r="B444" i="33"/>
  <c r="D441" i="32"/>
  <c r="G441" i="32"/>
  <c r="E441" i="32"/>
  <c r="C441" i="32"/>
  <c r="B442" i="32"/>
  <c r="F441" i="32"/>
  <c r="A441" i="32"/>
  <c r="G444" i="31"/>
  <c r="F444" i="31"/>
  <c r="E444" i="31"/>
  <c r="D444" i="31"/>
  <c r="B445" i="31"/>
  <c r="C444" i="31"/>
  <c r="A444" i="31"/>
  <c r="F444" i="30"/>
  <c r="D444" i="30"/>
  <c r="A444" i="30"/>
  <c r="B445" i="30"/>
  <c r="G444" i="30"/>
  <c r="C444" i="30"/>
  <c r="E444" i="30"/>
  <c r="A443" i="28"/>
  <c r="B444" i="28"/>
  <c r="E443" i="28"/>
  <c r="G443" i="28"/>
  <c r="F443" i="28"/>
  <c r="D443" i="28"/>
  <c r="C443" i="28"/>
  <c r="G444" i="29"/>
  <c r="F444" i="29"/>
  <c r="B445" i="29"/>
  <c r="C444" i="29"/>
  <c r="A444" i="29"/>
  <c r="G444" i="27"/>
  <c r="F444" i="27"/>
  <c r="E444" i="27"/>
  <c r="B445" i="27"/>
  <c r="D444" i="27"/>
  <c r="C444" i="27"/>
  <c r="A444" i="27"/>
  <c r="F446" i="26"/>
  <c r="E446" i="26"/>
  <c r="B447" i="26"/>
  <c r="G446" i="26"/>
  <c r="C446" i="26"/>
  <c r="A446" i="26"/>
  <c r="D446" i="26"/>
  <c r="E445" i="34" l="1"/>
  <c r="G445" i="34"/>
  <c r="F445" i="34"/>
  <c r="D445" i="34"/>
  <c r="C445" i="34"/>
  <c r="A445" i="34"/>
  <c r="B446" i="34"/>
  <c r="D445" i="35"/>
  <c r="C445" i="35"/>
  <c r="A445" i="35"/>
  <c r="B446" i="35"/>
  <c r="E445" i="35"/>
  <c r="F445" i="35"/>
  <c r="G445" i="35"/>
  <c r="B443" i="32"/>
  <c r="D442" i="32"/>
  <c r="C442" i="32"/>
  <c r="A442" i="32"/>
  <c r="G442" i="32"/>
  <c r="F442" i="32"/>
  <c r="E442" i="32"/>
  <c r="C444" i="33"/>
  <c r="A444" i="33"/>
  <c r="B445" i="33"/>
  <c r="G444" i="33"/>
  <c r="F444" i="33"/>
  <c r="D444" i="33"/>
  <c r="E444" i="33"/>
  <c r="F445" i="31"/>
  <c r="G445" i="31"/>
  <c r="A445" i="31"/>
  <c r="C445" i="31"/>
  <c r="E445" i="31"/>
  <c r="D445" i="31"/>
  <c r="B446" i="31"/>
  <c r="B446" i="30"/>
  <c r="G445" i="30"/>
  <c r="F445" i="30"/>
  <c r="E445" i="30"/>
  <c r="C445" i="30"/>
  <c r="A445" i="30"/>
  <c r="D445" i="30"/>
  <c r="G445" i="29"/>
  <c r="F445" i="29"/>
  <c r="B446" i="29"/>
  <c r="C445" i="29"/>
  <c r="A445" i="29"/>
  <c r="F444" i="28"/>
  <c r="C444" i="28"/>
  <c r="D444" i="28"/>
  <c r="A444" i="28"/>
  <c r="B445" i="28"/>
  <c r="E444" i="28"/>
  <c r="G444" i="28"/>
  <c r="E445" i="27"/>
  <c r="B446" i="27"/>
  <c r="D445" i="27"/>
  <c r="C445" i="27"/>
  <c r="A445" i="27"/>
  <c r="G445" i="27"/>
  <c r="F445" i="27"/>
  <c r="B448" i="26"/>
  <c r="F447" i="26"/>
  <c r="D447" i="26"/>
  <c r="G447" i="26"/>
  <c r="E447" i="26"/>
  <c r="C447" i="26"/>
  <c r="A447" i="26"/>
  <c r="C446" i="34" l="1"/>
  <c r="A446" i="34"/>
  <c r="D446" i="34"/>
  <c r="B447" i="34"/>
  <c r="E446" i="34"/>
  <c r="F446" i="34"/>
  <c r="G446" i="34"/>
  <c r="B447" i="35"/>
  <c r="F446" i="35"/>
  <c r="E446" i="35"/>
  <c r="D446" i="35"/>
  <c r="A446" i="35"/>
  <c r="G446" i="35"/>
  <c r="C446" i="35"/>
  <c r="F445" i="33"/>
  <c r="E445" i="33"/>
  <c r="D445" i="33"/>
  <c r="A445" i="33"/>
  <c r="B446" i="33"/>
  <c r="G445" i="33"/>
  <c r="C445" i="33"/>
  <c r="B444" i="32"/>
  <c r="F443" i="32"/>
  <c r="G443" i="32"/>
  <c r="E443" i="32"/>
  <c r="C443" i="32"/>
  <c r="A443" i="32"/>
  <c r="D443" i="32"/>
  <c r="D446" i="31"/>
  <c r="F446" i="31"/>
  <c r="E446" i="31"/>
  <c r="B447" i="31"/>
  <c r="G446" i="31"/>
  <c r="C446" i="31"/>
  <c r="A446" i="31"/>
  <c r="D446" i="30"/>
  <c r="A446" i="30"/>
  <c r="B447" i="30"/>
  <c r="G446" i="30"/>
  <c r="F446" i="30"/>
  <c r="E446" i="30"/>
  <c r="C446" i="30"/>
  <c r="B447" i="29"/>
  <c r="C446" i="29"/>
  <c r="A446" i="29"/>
  <c r="F446" i="29"/>
  <c r="G446" i="29"/>
  <c r="B446" i="28"/>
  <c r="G445" i="28"/>
  <c r="C445" i="28"/>
  <c r="F445" i="28"/>
  <c r="E445" i="28"/>
  <c r="D445" i="28"/>
  <c r="A445" i="28"/>
  <c r="D448" i="26"/>
  <c r="C448" i="26"/>
  <c r="A448" i="26"/>
  <c r="B449" i="26"/>
  <c r="G448" i="26"/>
  <c r="F448" i="26"/>
  <c r="E448" i="26"/>
  <c r="B447" i="27"/>
  <c r="C446" i="27"/>
  <c r="A446" i="27"/>
  <c r="F446" i="27"/>
  <c r="E446" i="27"/>
  <c r="D446" i="27"/>
  <c r="G446" i="27"/>
  <c r="F447" i="34" l="1"/>
  <c r="C447" i="34"/>
  <c r="B448" i="34"/>
  <c r="G447" i="34"/>
  <c r="E447" i="34"/>
  <c r="D447" i="34"/>
  <c r="A447" i="34"/>
  <c r="A447" i="35"/>
  <c r="B448" i="35"/>
  <c r="G447" i="35"/>
  <c r="F447" i="35"/>
  <c r="E447" i="35"/>
  <c r="D447" i="35"/>
  <c r="C447" i="35"/>
  <c r="A446" i="33"/>
  <c r="B447" i="33"/>
  <c r="G446" i="33"/>
  <c r="F446" i="33"/>
  <c r="E446" i="33"/>
  <c r="D446" i="33"/>
  <c r="C446" i="33"/>
  <c r="G444" i="32"/>
  <c r="A444" i="32"/>
  <c r="E444" i="32"/>
  <c r="C444" i="32"/>
  <c r="B445" i="32"/>
  <c r="D444" i="32"/>
  <c r="F444" i="32"/>
  <c r="A447" i="31"/>
  <c r="E447" i="31"/>
  <c r="C447" i="31"/>
  <c r="B448" i="31"/>
  <c r="G447" i="31"/>
  <c r="F447" i="31"/>
  <c r="D447" i="31"/>
  <c r="B448" i="30"/>
  <c r="G447" i="30"/>
  <c r="F447" i="30"/>
  <c r="E447" i="30"/>
  <c r="D447" i="30"/>
  <c r="C447" i="30"/>
  <c r="A447" i="30"/>
  <c r="D446" i="28"/>
  <c r="A446" i="28"/>
  <c r="B447" i="28"/>
  <c r="G446" i="28"/>
  <c r="F446" i="28"/>
  <c r="E446" i="28"/>
  <c r="C446" i="28"/>
  <c r="B448" i="29"/>
  <c r="F447" i="29"/>
  <c r="C447" i="29"/>
  <c r="A447" i="29"/>
  <c r="G447" i="29"/>
  <c r="B450" i="26"/>
  <c r="G449" i="26"/>
  <c r="F449" i="26"/>
  <c r="D449" i="26"/>
  <c r="C449" i="26"/>
  <c r="A449" i="26"/>
  <c r="E449" i="26"/>
  <c r="B448" i="27"/>
  <c r="D447" i="27"/>
  <c r="E447" i="27"/>
  <c r="C447" i="27"/>
  <c r="A447" i="27"/>
  <c r="G447" i="27"/>
  <c r="F447" i="27"/>
  <c r="G448" i="35" l="1"/>
  <c r="F448" i="35"/>
  <c r="D448" i="35"/>
  <c r="C448" i="35"/>
  <c r="E448" i="35"/>
  <c r="A448" i="35"/>
  <c r="B449" i="35"/>
  <c r="A448" i="34"/>
  <c r="E448" i="34"/>
  <c r="D448" i="34"/>
  <c r="C448" i="34"/>
  <c r="B449" i="34"/>
  <c r="F448" i="34"/>
  <c r="G448" i="34"/>
  <c r="G445" i="32"/>
  <c r="F445" i="32"/>
  <c r="D445" i="32"/>
  <c r="C445" i="32"/>
  <c r="A445" i="32"/>
  <c r="B446" i="32"/>
  <c r="E445" i="32"/>
  <c r="F447" i="33"/>
  <c r="D447" i="33"/>
  <c r="C447" i="33"/>
  <c r="B448" i="33"/>
  <c r="G447" i="33"/>
  <c r="E447" i="33"/>
  <c r="A447" i="33"/>
  <c r="E448" i="31"/>
  <c r="G448" i="31"/>
  <c r="B449" i="31"/>
  <c r="C448" i="31"/>
  <c r="D448" i="31"/>
  <c r="A448" i="31"/>
  <c r="F448" i="31"/>
  <c r="B449" i="30"/>
  <c r="F448" i="30"/>
  <c r="E448" i="30"/>
  <c r="D448" i="30"/>
  <c r="C448" i="30"/>
  <c r="G448" i="30"/>
  <c r="A448" i="30"/>
  <c r="G448" i="29"/>
  <c r="F448" i="29"/>
  <c r="C448" i="29"/>
  <c r="A448" i="29"/>
  <c r="B449" i="29"/>
  <c r="B448" i="28"/>
  <c r="G447" i="28"/>
  <c r="F447" i="28"/>
  <c r="E447" i="28"/>
  <c r="A447" i="28"/>
  <c r="C447" i="28"/>
  <c r="D447" i="28"/>
  <c r="B449" i="27"/>
  <c r="D448" i="27"/>
  <c r="A448" i="27"/>
  <c r="G448" i="27"/>
  <c r="F448" i="27"/>
  <c r="E448" i="27"/>
  <c r="C448" i="27"/>
  <c r="A450" i="26"/>
  <c r="B451" i="26"/>
  <c r="G450" i="26"/>
  <c r="E450" i="26"/>
  <c r="D450" i="26"/>
  <c r="F450" i="26"/>
  <c r="C450" i="26"/>
  <c r="F449" i="34" l="1"/>
  <c r="D449" i="34"/>
  <c r="A449" i="34"/>
  <c r="G449" i="34"/>
  <c r="B450" i="34"/>
  <c r="E449" i="34"/>
  <c r="C449" i="34"/>
  <c r="B450" i="35"/>
  <c r="G449" i="35"/>
  <c r="E449" i="35"/>
  <c r="A449" i="35"/>
  <c r="F449" i="35"/>
  <c r="D449" i="35"/>
  <c r="C449" i="35"/>
  <c r="E446" i="32"/>
  <c r="B447" i="32"/>
  <c r="F446" i="32"/>
  <c r="D446" i="32"/>
  <c r="C446" i="32"/>
  <c r="A446" i="32"/>
  <c r="G446" i="32"/>
  <c r="B449" i="33"/>
  <c r="G448" i="33"/>
  <c r="E448" i="33"/>
  <c r="D448" i="33"/>
  <c r="C448" i="33"/>
  <c r="A448" i="33"/>
  <c r="F448" i="33"/>
  <c r="B450" i="31"/>
  <c r="G449" i="31"/>
  <c r="F449" i="31"/>
  <c r="A449" i="31"/>
  <c r="E449" i="31"/>
  <c r="C449" i="31"/>
  <c r="D449" i="31"/>
  <c r="G449" i="30"/>
  <c r="E449" i="30"/>
  <c r="D449" i="30"/>
  <c r="C449" i="30"/>
  <c r="A449" i="30"/>
  <c r="F449" i="30"/>
  <c r="B450" i="30"/>
  <c r="F448" i="28"/>
  <c r="B449" i="28"/>
  <c r="G448" i="28"/>
  <c r="E448" i="28"/>
  <c r="D448" i="28"/>
  <c r="C448" i="28"/>
  <c r="A448" i="28"/>
  <c r="F449" i="29"/>
  <c r="G449" i="29"/>
  <c r="C449" i="29"/>
  <c r="B450" i="29"/>
  <c r="A449" i="29"/>
  <c r="G451" i="26"/>
  <c r="F451" i="26"/>
  <c r="E451" i="26"/>
  <c r="D451" i="26"/>
  <c r="B452" i="26"/>
  <c r="C451" i="26"/>
  <c r="A451" i="26"/>
  <c r="F449" i="27"/>
  <c r="E449" i="27"/>
  <c r="G449" i="27"/>
  <c r="D449" i="27"/>
  <c r="C449" i="27"/>
  <c r="A449" i="27"/>
  <c r="B450" i="27"/>
  <c r="E450" i="35" l="1"/>
  <c r="D450" i="35"/>
  <c r="A450" i="35"/>
  <c r="B451" i="35"/>
  <c r="G450" i="35"/>
  <c r="F450" i="35"/>
  <c r="C450" i="35"/>
  <c r="B451" i="34"/>
  <c r="F450" i="34"/>
  <c r="G450" i="34"/>
  <c r="E450" i="34"/>
  <c r="D450" i="34"/>
  <c r="C450" i="34"/>
  <c r="A450" i="34"/>
  <c r="E447" i="32"/>
  <c r="D447" i="32"/>
  <c r="A447" i="32"/>
  <c r="C447" i="32"/>
  <c r="B448" i="32"/>
  <c r="G447" i="32"/>
  <c r="F447" i="32"/>
  <c r="D449" i="33"/>
  <c r="A449" i="33"/>
  <c r="B450" i="33"/>
  <c r="G449" i="33"/>
  <c r="E449" i="33"/>
  <c r="C449" i="33"/>
  <c r="F449" i="33"/>
  <c r="F450" i="31"/>
  <c r="E450" i="31"/>
  <c r="A450" i="31"/>
  <c r="C450" i="31"/>
  <c r="B451" i="31"/>
  <c r="D450" i="31"/>
  <c r="G450" i="31"/>
  <c r="B451" i="30"/>
  <c r="G450" i="30"/>
  <c r="F450" i="30"/>
  <c r="E450" i="30"/>
  <c r="C450" i="30"/>
  <c r="D450" i="30"/>
  <c r="A450" i="30"/>
  <c r="B451" i="29"/>
  <c r="G450" i="29"/>
  <c r="F450" i="29"/>
  <c r="C450" i="29"/>
  <c r="A450" i="29"/>
  <c r="G449" i="28"/>
  <c r="E449" i="28"/>
  <c r="D449" i="28"/>
  <c r="C449" i="28"/>
  <c r="B450" i="28"/>
  <c r="F449" i="28"/>
  <c r="A449" i="28"/>
  <c r="B453" i="26"/>
  <c r="G452" i="26"/>
  <c r="E452" i="26"/>
  <c r="C452" i="26"/>
  <c r="F452" i="26"/>
  <c r="D452" i="26"/>
  <c r="A452" i="26"/>
  <c r="G450" i="27"/>
  <c r="F450" i="27"/>
  <c r="B451" i="27"/>
  <c r="D450" i="27"/>
  <c r="C450" i="27"/>
  <c r="A450" i="27"/>
  <c r="E450" i="27"/>
  <c r="B452" i="35" l="1"/>
  <c r="G451" i="35"/>
  <c r="F451" i="35"/>
  <c r="E451" i="35"/>
  <c r="C451" i="35"/>
  <c r="D451" i="35"/>
  <c r="A451" i="35"/>
  <c r="D451" i="34"/>
  <c r="E451" i="34"/>
  <c r="A451" i="34"/>
  <c r="G451" i="34"/>
  <c r="C451" i="34"/>
  <c r="B452" i="34"/>
  <c r="F451" i="34"/>
  <c r="C448" i="32"/>
  <c r="B449" i="32"/>
  <c r="G448" i="32"/>
  <c r="F448" i="32"/>
  <c r="D448" i="32"/>
  <c r="A448" i="32"/>
  <c r="E448" i="32"/>
  <c r="B451" i="33"/>
  <c r="G450" i="33"/>
  <c r="F450" i="33"/>
  <c r="E450" i="33"/>
  <c r="C450" i="33"/>
  <c r="A450" i="33"/>
  <c r="D450" i="33"/>
  <c r="B452" i="31"/>
  <c r="F451" i="31"/>
  <c r="E451" i="31"/>
  <c r="C451" i="31"/>
  <c r="G451" i="31"/>
  <c r="D451" i="31"/>
  <c r="A451" i="31"/>
  <c r="E451" i="30"/>
  <c r="C451" i="30"/>
  <c r="A451" i="30"/>
  <c r="B452" i="30"/>
  <c r="G451" i="30"/>
  <c r="F451" i="30"/>
  <c r="D451" i="30"/>
  <c r="B451" i="28"/>
  <c r="D450" i="28"/>
  <c r="A450" i="28"/>
  <c r="G450" i="28"/>
  <c r="C450" i="28"/>
  <c r="F450" i="28"/>
  <c r="E450" i="28"/>
  <c r="G451" i="29"/>
  <c r="F451" i="29"/>
  <c r="C451" i="29"/>
  <c r="A451" i="29"/>
  <c r="B452" i="29"/>
  <c r="G451" i="27"/>
  <c r="F451" i="27"/>
  <c r="E451" i="27"/>
  <c r="B452" i="27"/>
  <c r="D451" i="27"/>
  <c r="A451" i="27"/>
  <c r="C451" i="27"/>
  <c r="E453" i="26"/>
  <c r="D453" i="26"/>
  <c r="C453" i="26"/>
  <c r="G453" i="26"/>
  <c r="B454" i="26"/>
  <c r="A453" i="26"/>
  <c r="F453" i="26"/>
  <c r="B453" i="34" l="1"/>
  <c r="G452" i="34"/>
  <c r="D452" i="34"/>
  <c r="F452" i="34"/>
  <c r="E452" i="34"/>
  <c r="C452" i="34"/>
  <c r="A452" i="34"/>
  <c r="C452" i="35"/>
  <c r="D452" i="35"/>
  <c r="A452" i="35"/>
  <c r="E452" i="35"/>
  <c r="B453" i="35"/>
  <c r="G452" i="35"/>
  <c r="F452" i="35"/>
  <c r="G451" i="33"/>
  <c r="F451" i="33"/>
  <c r="E451" i="33"/>
  <c r="C451" i="33"/>
  <c r="B452" i="33"/>
  <c r="A451" i="33"/>
  <c r="D451" i="33"/>
  <c r="C449" i="32"/>
  <c r="F449" i="32"/>
  <c r="D449" i="32"/>
  <c r="A449" i="32"/>
  <c r="B450" i="32"/>
  <c r="E449" i="32"/>
  <c r="G449" i="32"/>
  <c r="G452" i="31"/>
  <c r="B453" i="31"/>
  <c r="E452" i="31"/>
  <c r="C452" i="31"/>
  <c r="D452" i="31"/>
  <c r="F452" i="31"/>
  <c r="A452" i="31"/>
  <c r="G452" i="30"/>
  <c r="F452" i="30"/>
  <c r="E452" i="30"/>
  <c r="D452" i="30"/>
  <c r="A452" i="30"/>
  <c r="C452" i="30"/>
  <c r="B453" i="30"/>
  <c r="F452" i="29"/>
  <c r="B453" i="29"/>
  <c r="C452" i="29"/>
  <c r="G452" i="29"/>
  <c r="A452" i="29"/>
  <c r="E451" i="28"/>
  <c r="C451" i="28"/>
  <c r="A451" i="28"/>
  <c r="B452" i="28"/>
  <c r="G451" i="28"/>
  <c r="F451" i="28"/>
  <c r="D451" i="28"/>
  <c r="B455" i="26"/>
  <c r="G454" i="26"/>
  <c r="E454" i="26"/>
  <c r="C454" i="26"/>
  <c r="A454" i="26"/>
  <c r="D454" i="26"/>
  <c r="F454" i="26"/>
  <c r="F452" i="27"/>
  <c r="E452" i="27"/>
  <c r="B453" i="27"/>
  <c r="D452" i="27"/>
  <c r="C452" i="27"/>
  <c r="A452" i="27"/>
  <c r="G452" i="27"/>
  <c r="G453" i="35" l="1"/>
  <c r="E453" i="35"/>
  <c r="D453" i="35"/>
  <c r="C453" i="35"/>
  <c r="A453" i="35"/>
  <c r="B454" i="35"/>
  <c r="F453" i="35"/>
  <c r="B454" i="34"/>
  <c r="C453" i="34"/>
  <c r="F453" i="34"/>
  <c r="E453" i="34"/>
  <c r="D453" i="34"/>
  <c r="A453" i="34"/>
  <c r="G453" i="34"/>
  <c r="A450" i="32"/>
  <c r="G450" i="32"/>
  <c r="E450" i="32"/>
  <c r="B451" i="32"/>
  <c r="D450" i="32"/>
  <c r="C450" i="32"/>
  <c r="F450" i="32"/>
  <c r="G452" i="33"/>
  <c r="E452" i="33"/>
  <c r="D452" i="33"/>
  <c r="C452" i="33"/>
  <c r="A452" i="33"/>
  <c r="B453" i="33"/>
  <c r="F452" i="33"/>
  <c r="G453" i="31"/>
  <c r="E453" i="31"/>
  <c r="D453" i="31"/>
  <c r="C453" i="31"/>
  <c r="B454" i="31"/>
  <c r="F453" i="31"/>
  <c r="A453" i="31"/>
  <c r="C453" i="30"/>
  <c r="A453" i="30"/>
  <c r="B454" i="30"/>
  <c r="F453" i="30"/>
  <c r="G453" i="30"/>
  <c r="E453" i="30"/>
  <c r="D453" i="30"/>
  <c r="F453" i="29"/>
  <c r="B454" i="29"/>
  <c r="C453" i="29"/>
  <c r="A453" i="29"/>
  <c r="G453" i="29"/>
  <c r="G452" i="28"/>
  <c r="F452" i="28"/>
  <c r="B453" i="28"/>
  <c r="E452" i="28"/>
  <c r="D452" i="28"/>
  <c r="C452" i="28"/>
  <c r="A452" i="28"/>
  <c r="F453" i="27"/>
  <c r="B454" i="27"/>
  <c r="D453" i="27"/>
  <c r="C453" i="27"/>
  <c r="A453" i="27"/>
  <c r="G453" i="27"/>
  <c r="E453" i="27"/>
  <c r="C455" i="26"/>
  <c r="A455" i="26"/>
  <c r="F455" i="26"/>
  <c r="E455" i="26"/>
  <c r="G455" i="26"/>
  <c r="B456" i="26"/>
  <c r="D455" i="26"/>
  <c r="G454" i="34" l="1"/>
  <c r="E454" i="34"/>
  <c r="B455" i="34"/>
  <c r="F454" i="34"/>
  <c r="C454" i="34"/>
  <c r="A454" i="34"/>
  <c r="D454" i="34"/>
  <c r="A454" i="35"/>
  <c r="B455" i="35"/>
  <c r="F454" i="35"/>
  <c r="G454" i="35"/>
  <c r="E454" i="35"/>
  <c r="D454" i="35"/>
  <c r="C454" i="35"/>
  <c r="F451" i="32"/>
  <c r="A451" i="32"/>
  <c r="B452" i="32"/>
  <c r="G451" i="32"/>
  <c r="E451" i="32"/>
  <c r="D451" i="32"/>
  <c r="C451" i="32"/>
  <c r="B454" i="33"/>
  <c r="F453" i="33"/>
  <c r="E453" i="33"/>
  <c r="D453" i="33"/>
  <c r="C453" i="33"/>
  <c r="A453" i="33"/>
  <c r="G453" i="33"/>
  <c r="A454" i="31"/>
  <c r="E454" i="31"/>
  <c r="G454" i="31"/>
  <c r="F454" i="31"/>
  <c r="D454" i="31"/>
  <c r="B455" i="31"/>
  <c r="C454" i="31"/>
  <c r="F454" i="30"/>
  <c r="E454" i="30"/>
  <c r="D454" i="30"/>
  <c r="C454" i="30"/>
  <c r="B455" i="30"/>
  <c r="A454" i="30"/>
  <c r="G454" i="30"/>
  <c r="C453" i="28"/>
  <c r="A453" i="28"/>
  <c r="G453" i="28"/>
  <c r="B454" i="28"/>
  <c r="D453" i="28"/>
  <c r="F453" i="28"/>
  <c r="E453" i="28"/>
  <c r="B455" i="29"/>
  <c r="A454" i="29"/>
  <c r="G454" i="29"/>
  <c r="F454" i="29"/>
  <c r="C454" i="29"/>
  <c r="G456" i="26"/>
  <c r="F456" i="26"/>
  <c r="E456" i="26"/>
  <c r="C456" i="26"/>
  <c r="A456" i="26"/>
  <c r="B457" i="26"/>
  <c r="D456" i="26"/>
  <c r="B455" i="27"/>
  <c r="D454" i="27"/>
  <c r="A454" i="27"/>
  <c r="G454" i="27"/>
  <c r="F454" i="27"/>
  <c r="E454" i="27"/>
  <c r="C454" i="27"/>
  <c r="F455" i="35" l="1"/>
  <c r="E455" i="35"/>
  <c r="C455" i="35"/>
  <c r="A455" i="35"/>
  <c r="G455" i="35"/>
  <c r="D455" i="35"/>
  <c r="B456" i="35"/>
  <c r="G455" i="34"/>
  <c r="A455" i="34"/>
  <c r="B456" i="34"/>
  <c r="F455" i="34"/>
  <c r="E455" i="34"/>
  <c r="D455" i="34"/>
  <c r="C455" i="34"/>
  <c r="E454" i="33"/>
  <c r="C454" i="33"/>
  <c r="A454" i="33"/>
  <c r="B455" i="33"/>
  <c r="F454" i="33"/>
  <c r="G454" i="33"/>
  <c r="D454" i="33"/>
  <c r="F452" i="32"/>
  <c r="E452" i="32"/>
  <c r="C452" i="32"/>
  <c r="B453" i="32"/>
  <c r="D452" i="32"/>
  <c r="A452" i="32"/>
  <c r="G452" i="32"/>
  <c r="D455" i="31"/>
  <c r="B456" i="31"/>
  <c r="F455" i="31"/>
  <c r="C455" i="31"/>
  <c r="G455" i="31"/>
  <c r="E455" i="31"/>
  <c r="A455" i="31"/>
  <c r="A455" i="30"/>
  <c r="B456" i="30"/>
  <c r="G455" i="30"/>
  <c r="E455" i="30"/>
  <c r="D455" i="30"/>
  <c r="C455" i="30"/>
  <c r="F455" i="30"/>
  <c r="F454" i="28"/>
  <c r="E454" i="28"/>
  <c r="D454" i="28"/>
  <c r="B455" i="28"/>
  <c r="G454" i="28"/>
  <c r="C454" i="28"/>
  <c r="A454" i="28"/>
  <c r="F455" i="29"/>
  <c r="B456" i="29"/>
  <c r="G455" i="29"/>
  <c r="C455" i="29"/>
  <c r="A455" i="29"/>
  <c r="A457" i="26"/>
  <c r="F457" i="26"/>
  <c r="D457" i="26"/>
  <c r="C457" i="26"/>
  <c r="B458" i="26"/>
  <c r="G457" i="26"/>
  <c r="E457" i="26"/>
  <c r="F455" i="27"/>
  <c r="E455" i="27"/>
  <c r="B456" i="27"/>
  <c r="D455" i="27"/>
  <c r="C455" i="27"/>
  <c r="A455" i="27"/>
  <c r="G455" i="27"/>
  <c r="E456" i="34" l="1"/>
  <c r="C456" i="34"/>
  <c r="A456" i="34"/>
  <c r="F456" i="34"/>
  <c r="D456" i="34"/>
  <c r="B457" i="34"/>
  <c r="G456" i="34"/>
  <c r="G456" i="35"/>
  <c r="F456" i="35"/>
  <c r="D456" i="35"/>
  <c r="A456" i="35"/>
  <c r="C456" i="35"/>
  <c r="B457" i="35"/>
  <c r="E456" i="35"/>
  <c r="D453" i="32"/>
  <c r="B454" i="32"/>
  <c r="G453" i="32"/>
  <c r="E453" i="32"/>
  <c r="C453" i="32"/>
  <c r="A453" i="32"/>
  <c r="F453" i="32"/>
  <c r="G455" i="33"/>
  <c r="F455" i="33"/>
  <c r="D455" i="33"/>
  <c r="C455" i="33"/>
  <c r="A455" i="33"/>
  <c r="B456" i="33"/>
  <c r="E455" i="33"/>
  <c r="G456" i="31"/>
  <c r="D456" i="31"/>
  <c r="F456" i="31"/>
  <c r="B457" i="31"/>
  <c r="E456" i="31"/>
  <c r="C456" i="31"/>
  <c r="A456" i="31"/>
  <c r="F456" i="30"/>
  <c r="D456" i="30"/>
  <c r="C456" i="30"/>
  <c r="A456" i="30"/>
  <c r="B457" i="30"/>
  <c r="G456" i="30"/>
  <c r="E456" i="30"/>
  <c r="A455" i="28"/>
  <c r="B456" i="28"/>
  <c r="E455" i="28"/>
  <c r="G455" i="28"/>
  <c r="F455" i="28"/>
  <c r="D455" i="28"/>
  <c r="C455" i="28"/>
  <c r="G456" i="29"/>
  <c r="B457" i="29"/>
  <c r="C456" i="29"/>
  <c r="A456" i="29"/>
  <c r="F456" i="29"/>
  <c r="G456" i="27"/>
  <c r="F456" i="27"/>
  <c r="B457" i="27"/>
  <c r="D456" i="27"/>
  <c r="C456" i="27"/>
  <c r="E456" i="27"/>
  <c r="A456" i="27"/>
  <c r="F458" i="26"/>
  <c r="E458" i="26"/>
  <c r="D458" i="26"/>
  <c r="C458" i="26"/>
  <c r="A458" i="26"/>
  <c r="B459" i="26"/>
  <c r="G458" i="26"/>
  <c r="F457" i="34" l="1"/>
  <c r="E457" i="34"/>
  <c r="C457" i="34"/>
  <c r="B458" i="34"/>
  <c r="G457" i="34"/>
  <c r="A457" i="34"/>
  <c r="D457" i="34"/>
  <c r="D457" i="35"/>
  <c r="C457" i="35"/>
  <c r="A457" i="35"/>
  <c r="B458" i="35"/>
  <c r="G457" i="35"/>
  <c r="F457" i="35"/>
  <c r="E457" i="35"/>
  <c r="B455" i="32"/>
  <c r="F454" i="32"/>
  <c r="D454" i="32"/>
  <c r="C454" i="32"/>
  <c r="A454" i="32"/>
  <c r="E454" i="32"/>
  <c r="G454" i="32"/>
  <c r="C456" i="33"/>
  <c r="A456" i="33"/>
  <c r="B457" i="33"/>
  <c r="G456" i="33"/>
  <c r="F456" i="33"/>
  <c r="D456" i="33"/>
  <c r="E456" i="33"/>
  <c r="F457" i="31"/>
  <c r="C457" i="31"/>
  <c r="E457" i="31"/>
  <c r="D457" i="31"/>
  <c r="B458" i="31"/>
  <c r="G457" i="31"/>
  <c r="A457" i="31"/>
  <c r="B458" i="30"/>
  <c r="G457" i="30"/>
  <c r="F457" i="30"/>
  <c r="E457" i="30"/>
  <c r="D457" i="30"/>
  <c r="C457" i="30"/>
  <c r="A457" i="30"/>
  <c r="G457" i="29"/>
  <c r="F457" i="29"/>
  <c r="C457" i="29"/>
  <c r="A457" i="29"/>
  <c r="B458" i="29"/>
  <c r="F456" i="28"/>
  <c r="D456" i="28"/>
  <c r="C456" i="28"/>
  <c r="B457" i="28"/>
  <c r="A456" i="28"/>
  <c r="G456" i="28"/>
  <c r="E456" i="28"/>
  <c r="G457" i="27"/>
  <c r="F457" i="27"/>
  <c r="E457" i="27"/>
  <c r="B458" i="27"/>
  <c r="D457" i="27"/>
  <c r="A457" i="27"/>
  <c r="C457" i="27"/>
  <c r="B460" i="26"/>
  <c r="G459" i="26"/>
  <c r="F459" i="26"/>
  <c r="E459" i="26"/>
  <c r="D459" i="26"/>
  <c r="A459" i="26"/>
  <c r="C459" i="26"/>
  <c r="B459" i="35" l="1"/>
  <c r="F458" i="35"/>
  <c r="E458" i="35"/>
  <c r="D458" i="35"/>
  <c r="G458" i="35"/>
  <c r="C458" i="35"/>
  <c r="A458" i="35"/>
  <c r="C458" i="34"/>
  <c r="A458" i="34"/>
  <c r="D458" i="34"/>
  <c r="B459" i="34"/>
  <c r="G458" i="34"/>
  <c r="F458" i="34"/>
  <c r="E458" i="34"/>
  <c r="F457" i="33"/>
  <c r="E457" i="33"/>
  <c r="D457" i="33"/>
  <c r="A457" i="33"/>
  <c r="B458" i="33"/>
  <c r="C457" i="33"/>
  <c r="G457" i="33"/>
  <c r="B456" i="32"/>
  <c r="F455" i="32"/>
  <c r="A455" i="32"/>
  <c r="G455" i="32"/>
  <c r="E455" i="32"/>
  <c r="D455" i="32"/>
  <c r="C455" i="32"/>
  <c r="B459" i="31"/>
  <c r="E458" i="31"/>
  <c r="C458" i="31"/>
  <c r="G458" i="31"/>
  <c r="A458" i="31"/>
  <c r="F458" i="31"/>
  <c r="D458" i="31"/>
  <c r="D458" i="30"/>
  <c r="A458" i="30"/>
  <c r="B459" i="30"/>
  <c r="G458" i="30"/>
  <c r="F458" i="30"/>
  <c r="C458" i="30"/>
  <c r="E458" i="30"/>
  <c r="B458" i="28"/>
  <c r="G457" i="28"/>
  <c r="C457" i="28"/>
  <c r="F457" i="28"/>
  <c r="E457" i="28"/>
  <c r="D457" i="28"/>
  <c r="A457" i="28"/>
  <c r="F458" i="29"/>
  <c r="B459" i="29"/>
  <c r="C458" i="29"/>
  <c r="A458" i="29"/>
  <c r="G458" i="29"/>
  <c r="F458" i="27"/>
  <c r="E458" i="27"/>
  <c r="B459" i="27"/>
  <c r="D458" i="27"/>
  <c r="C458" i="27"/>
  <c r="G458" i="27"/>
  <c r="A458" i="27"/>
  <c r="D460" i="26"/>
  <c r="C460" i="26"/>
  <c r="A460" i="26"/>
  <c r="B461" i="26"/>
  <c r="G460" i="26"/>
  <c r="F460" i="26"/>
  <c r="E460" i="26"/>
  <c r="F459" i="34" l="1"/>
  <c r="D459" i="34"/>
  <c r="C459" i="34"/>
  <c r="A459" i="34"/>
  <c r="B460" i="34"/>
  <c r="G459" i="34"/>
  <c r="E459" i="34"/>
  <c r="A459" i="35"/>
  <c r="B460" i="35"/>
  <c r="G459" i="35"/>
  <c r="C459" i="35"/>
  <c r="D459" i="35"/>
  <c r="F459" i="35"/>
  <c r="E459" i="35"/>
  <c r="A458" i="33"/>
  <c r="B459" i="33"/>
  <c r="G458" i="33"/>
  <c r="F458" i="33"/>
  <c r="E458" i="33"/>
  <c r="D458" i="33"/>
  <c r="C458" i="33"/>
  <c r="G456" i="32"/>
  <c r="D456" i="32"/>
  <c r="A456" i="32"/>
  <c r="B457" i="32"/>
  <c r="E456" i="32"/>
  <c r="F456" i="32"/>
  <c r="C456" i="32"/>
  <c r="E459" i="31"/>
  <c r="D459" i="31"/>
  <c r="B460" i="31"/>
  <c r="G459" i="31"/>
  <c r="A459" i="31"/>
  <c r="C459" i="31"/>
  <c r="F459" i="31"/>
  <c r="B460" i="30"/>
  <c r="G459" i="30"/>
  <c r="F459" i="30"/>
  <c r="E459" i="30"/>
  <c r="D459" i="30"/>
  <c r="C459" i="30"/>
  <c r="A459" i="30"/>
  <c r="D458" i="28"/>
  <c r="A458" i="28"/>
  <c r="G458" i="28"/>
  <c r="F458" i="28"/>
  <c r="E458" i="28"/>
  <c r="C458" i="28"/>
  <c r="B459" i="28"/>
  <c r="F459" i="29"/>
  <c r="B460" i="29"/>
  <c r="C459" i="29"/>
  <c r="A459" i="29"/>
  <c r="G459" i="29"/>
  <c r="B462" i="26"/>
  <c r="G461" i="26"/>
  <c r="F461" i="26"/>
  <c r="E461" i="26"/>
  <c r="D461" i="26"/>
  <c r="C461" i="26"/>
  <c r="A461" i="26"/>
  <c r="F459" i="27"/>
  <c r="B460" i="27"/>
  <c r="D459" i="27"/>
  <c r="C459" i="27"/>
  <c r="A459" i="27"/>
  <c r="G459" i="27"/>
  <c r="E459" i="27"/>
  <c r="A460" i="34" l="1"/>
  <c r="B461" i="34"/>
  <c r="F460" i="34"/>
  <c r="C460" i="34"/>
  <c r="G460" i="34"/>
  <c r="E460" i="34"/>
  <c r="D460" i="34"/>
  <c r="G460" i="35"/>
  <c r="F460" i="35"/>
  <c r="D460" i="35"/>
  <c r="C460" i="35"/>
  <c r="B461" i="35"/>
  <c r="E460" i="35"/>
  <c r="A460" i="35"/>
  <c r="B458" i="32"/>
  <c r="G457" i="32"/>
  <c r="F457" i="32"/>
  <c r="D457" i="32"/>
  <c r="C457" i="32"/>
  <c r="A457" i="32"/>
  <c r="E457" i="32"/>
  <c r="F459" i="33"/>
  <c r="D459" i="33"/>
  <c r="C459" i="33"/>
  <c r="B460" i="33"/>
  <c r="G459" i="33"/>
  <c r="E459" i="33"/>
  <c r="A459" i="33"/>
  <c r="G460" i="31"/>
  <c r="D460" i="31"/>
  <c r="A460" i="31"/>
  <c r="B461" i="31"/>
  <c r="E460" i="31"/>
  <c r="F460" i="31"/>
  <c r="C460" i="31"/>
  <c r="B461" i="30"/>
  <c r="G460" i="30"/>
  <c r="A460" i="30"/>
  <c r="C460" i="30"/>
  <c r="F460" i="30"/>
  <c r="E460" i="30"/>
  <c r="D460" i="30"/>
  <c r="B460" i="28"/>
  <c r="G459" i="28"/>
  <c r="F459" i="28"/>
  <c r="E459" i="28"/>
  <c r="A459" i="28"/>
  <c r="D459" i="28"/>
  <c r="C459" i="28"/>
  <c r="B461" i="29"/>
  <c r="A460" i="29"/>
  <c r="G460" i="29"/>
  <c r="F460" i="29"/>
  <c r="C460" i="29"/>
  <c r="B461" i="27"/>
  <c r="D460" i="27"/>
  <c r="A460" i="27"/>
  <c r="G460" i="27"/>
  <c r="F460" i="27"/>
  <c r="E460" i="27"/>
  <c r="C460" i="27"/>
  <c r="A462" i="26"/>
  <c r="B463" i="26"/>
  <c r="G462" i="26"/>
  <c r="E462" i="26"/>
  <c r="D462" i="26"/>
  <c r="F462" i="26"/>
  <c r="C462" i="26"/>
  <c r="B462" i="35" l="1"/>
  <c r="G461" i="35"/>
  <c r="E461" i="35"/>
  <c r="F461" i="35"/>
  <c r="D461" i="35"/>
  <c r="C461" i="35"/>
  <c r="A461" i="35"/>
  <c r="F461" i="34"/>
  <c r="D461" i="34"/>
  <c r="A461" i="34"/>
  <c r="G461" i="34"/>
  <c r="B462" i="34"/>
  <c r="E461" i="34"/>
  <c r="C461" i="34"/>
  <c r="B461" i="33"/>
  <c r="G460" i="33"/>
  <c r="E460" i="33"/>
  <c r="D460" i="33"/>
  <c r="C460" i="33"/>
  <c r="F460" i="33"/>
  <c r="A460" i="33"/>
  <c r="E458" i="32"/>
  <c r="B459" i="32"/>
  <c r="A458" i="32"/>
  <c r="G458" i="32"/>
  <c r="C458" i="32"/>
  <c r="F458" i="32"/>
  <c r="D458" i="32"/>
  <c r="B462" i="31"/>
  <c r="G461" i="31"/>
  <c r="F461" i="31"/>
  <c r="E461" i="31"/>
  <c r="D461" i="31"/>
  <c r="C461" i="31"/>
  <c r="A461" i="31"/>
  <c r="G461" i="30"/>
  <c r="E461" i="30"/>
  <c r="D461" i="30"/>
  <c r="C461" i="30"/>
  <c r="A461" i="30"/>
  <c r="B462" i="30"/>
  <c r="F461" i="30"/>
  <c r="F461" i="29"/>
  <c r="C461" i="29"/>
  <c r="A461" i="29"/>
  <c r="G461" i="29"/>
  <c r="B462" i="29"/>
  <c r="F460" i="28"/>
  <c r="B461" i="28"/>
  <c r="G460" i="28"/>
  <c r="E460" i="28"/>
  <c r="D460" i="28"/>
  <c r="C460" i="28"/>
  <c r="A460" i="28"/>
  <c r="G463" i="26"/>
  <c r="F463" i="26"/>
  <c r="E463" i="26"/>
  <c r="D463" i="26"/>
  <c r="C463" i="26"/>
  <c r="A463" i="26"/>
  <c r="B464" i="26"/>
  <c r="F461" i="27"/>
  <c r="E461" i="27"/>
  <c r="B462" i="27"/>
  <c r="G461" i="27"/>
  <c r="D461" i="27"/>
  <c r="C461" i="27"/>
  <c r="A461" i="27"/>
  <c r="B463" i="34" l="1"/>
  <c r="G462" i="34"/>
  <c r="F462" i="34"/>
  <c r="D462" i="34"/>
  <c r="E462" i="34"/>
  <c r="C462" i="34"/>
  <c r="A462" i="34"/>
  <c r="E462" i="35"/>
  <c r="D462" i="35"/>
  <c r="A462" i="35"/>
  <c r="F462" i="35"/>
  <c r="C462" i="35"/>
  <c r="G462" i="35"/>
  <c r="B463" i="35"/>
  <c r="G459" i="32"/>
  <c r="E459" i="32"/>
  <c r="D459" i="32"/>
  <c r="B460" i="32"/>
  <c r="C459" i="32"/>
  <c r="A459" i="32"/>
  <c r="F459" i="32"/>
  <c r="D461" i="33"/>
  <c r="A461" i="33"/>
  <c r="B462" i="33"/>
  <c r="G461" i="33"/>
  <c r="E461" i="33"/>
  <c r="F461" i="33"/>
  <c r="C461" i="33"/>
  <c r="B463" i="31"/>
  <c r="F462" i="31"/>
  <c r="G462" i="31"/>
  <c r="E462" i="31"/>
  <c r="A462" i="31"/>
  <c r="C462" i="31"/>
  <c r="D462" i="31"/>
  <c r="B463" i="30"/>
  <c r="G462" i="30"/>
  <c r="F462" i="30"/>
  <c r="E462" i="30"/>
  <c r="D462" i="30"/>
  <c r="C462" i="30"/>
  <c r="A462" i="30"/>
  <c r="G462" i="29"/>
  <c r="B463" i="29"/>
  <c r="F462" i="29"/>
  <c r="C462" i="29"/>
  <c r="A462" i="29"/>
  <c r="G461" i="28"/>
  <c r="E461" i="28"/>
  <c r="D461" i="28"/>
  <c r="C461" i="28"/>
  <c r="F461" i="28"/>
  <c r="A461" i="28"/>
  <c r="B462" i="28"/>
  <c r="G462" i="27"/>
  <c r="F462" i="27"/>
  <c r="B463" i="27"/>
  <c r="D462" i="27"/>
  <c r="C462" i="27"/>
  <c r="E462" i="27"/>
  <c r="A462" i="27"/>
  <c r="B465" i="26"/>
  <c r="G464" i="26"/>
  <c r="F464" i="26"/>
  <c r="E464" i="26"/>
  <c r="C464" i="26"/>
  <c r="D464" i="26"/>
  <c r="A464" i="26"/>
  <c r="B464" i="35" l="1"/>
  <c r="G463" i="35"/>
  <c r="F463" i="35"/>
  <c r="E463" i="35"/>
  <c r="C463" i="35"/>
  <c r="D463" i="35"/>
  <c r="A463" i="35"/>
  <c r="D463" i="34"/>
  <c r="B464" i="34"/>
  <c r="E463" i="34"/>
  <c r="C463" i="34"/>
  <c r="A463" i="34"/>
  <c r="G463" i="34"/>
  <c r="F463" i="34"/>
  <c r="B463" i="33"/>
  <c r="G462" i="33"/>
  <c r="F462" i="33"/>
  <c r="E462" i="33"/>
  <c r="C462" i="33"/>
  <c r="A462" i="33"/>
  <c r="D462" i="33"/>
  <c r="C460" i="32"/>
  <c r="B461" i="32"/>
  <c r="G460" i="32"/>
  <c r="F460" i="32"/>
  <c r="D460" i="32"/>
  <c r="A460" i="32"/>
  <c r="E460" i="32"/>
  <c r="B464" i="31"/>
  <c r="G463" i="31"/>
  <c r="F463" i="31"/>
  <c r="E463" i="31"/>
  <c r="D463" i="31"/>
  <c r="C463" i="31"/>
  <c r="A463" i="31"/>
  <c r="E463" i="30"/>
  <c r="C463" i="30"/>
  <c r="A463" i="30"/>
  <c r="G463" i="30"/>
  <c r="F463" i="30"/>
  <c r="D463" i="30"/>
  <c r="B464" i="30"/>
  <c r="B463" i="28"/>
  <c r="D462" i="28"/>
  <c r="A462" i="28"/>
  <c r="G462" i="28"/>
  <c r="F462" i="28"/>
  <c r="E462" i="28"/>
  <c r="C462" i="28"/>
  <c r="G463" i="29"/>
  <c r="F463" i="29"/>
  <c r="A463" i="29"/>
  <c r="B464" i="29"/>
  <c r="C463" i="29"/>
  <c r="G463" i="27"/>
  <c r="F463" i="27"/>
  <c r="E463" i="27"/>
  <c r="B464" i="27"/>
  <c r="D463" i="27"/>
  <c r="A463" i="27"/>
  <c r="C463" i="27"/>
  <c r="E465" i="26"/>
  <c r="D465" i="26"/>
  <c r="C465" i="26"/>
  <c r="A465" i="26"/>
  <c r="G465" i="26"/>
  <c r="B466" i="26"/>
  <c r="F465" i="26"/>
  <c r="B465" i="34" l="1"/>
  <c r="G464" i="34"/>
  <c r="E464" i="34"/>
  <c r="D464" i="34"/>
  <c r="F464" i="34"/>
  <c r="C464" i="34"/>
  <c r="A464" i="34"/>
  <c r="C464" i="35"/>
  <c r="B465" i="35"/>
  <c r="G464" i="35"/>
  <c r="F464" i="35"/>
  <c r="E464" i="35"/>
  <c r="D464" i="35"/>
  <c r="A464" i="35"/>
  <c r="C461" i="32"/>
  <c r="B462" i="32"/>
  <c r="F461" i="32"/>
  <c r="D461" i="32"/>
  <c r="G461" i="32"/>
  <c r="E461" i="32"/>
  <c r="A461" i="32"/>
  <c r="G463" i="33"/>
  <c r="F463" i="33"/>
  <c r="E463" i="33"/>
  <c r="C463" i="33"/>
  <c r="B464" i="33"/>
  <c r="A463" i="33"/>
  <c r="D463" i="33"/>
  <c r="C464" i="31"/>
  <c r="G464" i="31"/>
  <c r="B465" i="31"/>
  <c r="E464" i="31"/>
  <c r="F464" i="31"/>
  <c r="D464" i="31"/>
  <c r="A464" i="31"/>
  <c r="G464" i="30"/>
  <c r="F464" i="30"/>
  <c r="E464" i="30"/>
  <c r="D464" i="30"/>
  <c r="C464" i="30"/>
  <c r="B465" i="30"/>
  <c r="A464" i="30"/>
  <c r="F464" i="29"/>
  <c r="B465" i="29"/>
  <c r="C464" i="29"/>
  <c r="G464" i="29"/>
  <c r="A464" i="29"/>
  <c r="E463" i="28"/>
  <c r="C463" i="28"/>
  <c r="A463" i="28"/>
  <c r="B464" i="28"/>
  <c r="G463" i="28"/>
  <c r="F463" i="28"/>
  <c r="D463" i="28"/>
  <c r="B467" i="26"/>
  <c r="G466" i="26"/>
  <c r="F466" i="26"/>
  <c r="E466" i="26"/>
  <c r="D466" i="26"/>
  <c r="C466" i="26"/>
  <c r="A466" i="26"/>
  <c r="F464" i="27"/>
  <c r="E464" i="27"/>
  <c r="B465" i="27"/>
  <c r="D464" i="27"/>
  <c r="C464" i="27"/>
  <c r="G464" i="27"/>
  <c r="A464" i="27"/>
  <c r="G465" i="35" l="1"/>
  <c r="E465" i="35"/>
  <c r="D465" i="35"/>
  <c r="C465" i="35"/>
  <c r="A465" i="35"/>
  <c r="B466" i="35"/>
  <c r="F465" i="35"/>
  <c r="B466" i="34"/>
  <c r="G465" i="34"/>
  <c r="C465" i="34"/>
  <c r="F465" i="34"/>
  <c r="E465" i="34"/>
  <c r="D465" i="34"/>
  <c r="A465" i="34"/>
  <c r="G464" i="33"/>
  <c r="E464" i="33"/>
  <c r="D464" i="33"/>
  <c r="C464" i="33"/>
  <c r="A464" i="33"/>
  <c r="F464" i="33"/>
  <c r="B465" i="33"/>
  <c r="B463" i="32"/>
  <c r="F462" i="32"/>
  <c r="G462" i="32"/>
  <c r="D462" i="32"/>
  <c r="A462" i="32"/>
  <c r="C462" i="32"/>
  <c r="E462" i="32"/>
  <c r="F465" i="31"/>
  <c r="A465" i="31"/>
  <c r="D465" i="31"/>
  <c r="G465" i="31"/>
  <c r="E465" i="31"/>
  <c r="B466" i="31"/>
  <c r="C465" i="31"/>
  <c r="C465" i="30"/>
  <c r="A465" i="30"/>
  <c r="B466" i="30"/>
  <c r="G465" i="30"/>
  <c r="E465" i="30"/>
  <c r="F465" i="30"/>
  <c r="D465" i="30"/>
  <c r="F465" i="29"/>
  <c r="B466" i="29"/>
  <c r="C465" i="29"/>
  <c r="A465" i="29"/>
  <c r="G465" i="29"/>
  <c r="G464" i="28"/>
  <c r="F464" i="28"/>
  <c r="E464" i="28"/>
  <c r="D464" i="28"/>
  <c r="C464" i="28"/>
  <c r="A464" i="28"/>
  <c r="B465" i="28"/>
  <c r="F465" i="27"/>
  <c r="B466" i="27"/>
  <c r="D465" i="27"/>
  <c r="C465" i="27"/>
  <c r="A465" i="27"/>
  <c r="G465" i="27"/>
  <c r="E465" i="27"/>
  <c r="C467" i="26"/>
  <c r="A467" i="26"/>
  <c r="B468" i="26"/>
  <c r="F467" i="26"/>
  <c r="E467" i="26"/>
  <c r="G467" i="26"/>
  <c r="D467" i="26"/>
  <c r="G466" i="34" l="1"/>
  <c r="E466" i="34"/>
  <c r="C466" i="34"/>
  <c r="F466" i="34"/>
  <c r="D466" i="34"/>
  <c r="A466" i="34"/>
  <c r="B467" i="34"/>
  <c r="A466" i="35"/>
  <c r="B467" i="35"/>
  <c r="F466" i="35"/>
  <c r="C466" i="35"/>
  <c r="D466" i="35"/>
  <c r="E466" i="35"/>
  <c r="G466" i="35"/>
  <c r="B466" i="33"/>
  <c r="F465" i="33"/>
  <c r="E465" i="33"/>
  <c r="D465" i="33"/>
  <c r="C465" i="33"/>
  <c r="A465" i="33"/>
  <c r="G465" i="33"/>
  <c r="G463" i="32"/>
  <c r="F463" i="32"/>
  <c r="D463" i="32"/>
  <c r="A463" i="32"/>
  <c r="C463" i="32"/>
  <c r="B464" i="32"/>
  <c r="E463" i="32"/>
  <c r="C466" i="31"/>
  <c r="G466" i="31"/>
  <c r="D466" i="31"/>
  <c r="F466" i="31"/>
  <c r="A466" i="31"/>
  <c r="B467" i="31"/>
  <c r="E466" i="31"/>
  <c r="F466" i="30"/>
  <c r="E466" i="30"/>
  <c r="D466" i="30"/>
  <c r="C466" i="30"/>
  <c r="A466" i="30"/>
  <c r="B467" i="30"/>
  <c r="G466" i="30"/>
  <c r="C465" i="28"/>
  <c r="A465" i="28"/>
  <c r="G465" i="28"/>
  <c r="B466" i="28"/>
  <c r="F465" i="28"/>
  <c r="D465" i="28"/>
  <c r="E465" i="28"/>
  <c r="B467" i="29"/>
  <c r="A466" i="29"/>
  <c r="G466" i="29"/>
  <c r="F466" i="29"/>
  <c r="C466" i="29"/>
  <c r="B467" i="27"/>
  <c r="D466" i="27"/>
  <c r="A466" i="27"/>
  <c r="G466" i="27"/>
  <c r="F466" i="27"/>
  <c r="E466" i="27"/>
  <c r="C466" i="27"/>
  <c r="G468" i="26"/>
  <c r="F468" i="26"/>
  <c r="E468" i="26"/>
  <c r="D468" i="26"/>
  <c r="C468" i="26"/>
  <c r="A468" i="26"/>
  <c r="B469" i="26"/>
  <c r="F467" i="35" l="1"/>
  <c r="E467" i="35"/>
  <c r="C467" i="35"/>
  <c r="A467" i="35"/>
  <c r="B468" i="35"/>
  <c r="G467" i="35"/>
  <c r="D467" i="35"/>
  <c r="G467" i="34"/>
  <c r="E467" i="34"/>
  <c r="A467" i="34"/>
  <c r="D467" i="34"/>
  <c r="C467" i="34"/>
  <c r="B468" i="34"/>
  <c r="F467" i="34"/>
  <c r="B465" i="32"/>
  <c r="F464" i="32"/>
  <c r="D464" i="32"/>
  <c r="A464" i="32"/>
  <c r="E464" i="32"/>
  <c r="G464" i="32"/>
  <c r="C464" i="32"/>
  <c r="E466" i="33"/>
  <c r="C466" i="33"/>
  <c r="A466" i="33"/>
  <c r="B467" i="33"/>
  <c r="F466" i="33"/>
  <c r="G466" i="33"/>
  <c r="D466" i="33"/>
  <c r="G467" i="31"/>
  <c r="E467" i="31"/>
  <c r="D467" i="31"/>
  <c r="F467" i="31"/>
  <c r="A467" i="31"/>
  <c r="C467" i="31"/>
  <c r="B468" i="31"/>
  <c r="A467" i="30"/>
  <c r="B468" i="30"/>
  <c r="G467" i="30"/>
  <c r="F467" i="30"/>
  <c r="E467" i="30"/>
  <c r="D467" i="30"/>
  <c r="C467" i="30"/>
  <c r="F466" i="28"/>
  <c r="E466" i="28"/>
  <c r="D466" i="28"/>
  <c r="B467" i="28"/>
  <c r="G466" i="28"/>
  <c r="C466" i="28"/>
  <c r="A466" i="28"/>
  <c r="F467" i="29"/>
  <c r="B468" i="29"/>
  <c r="G467" i="29"/>
  <c r="A467" i="29"/>
  <c r="C467" i="29"/>
  <c r="F467" i="27"/>
  <c r="E467" i="27"/>
  <c r="B468" i="27"/>
  <c r="D467" i="27"/>
  <c r="G467" i="27"/>
  <c r="C467" i="27"/>
  <c r="A467" i="27"/>
  <c r="A469" i="26"/>
  <c r="B470" i="26"/>
  <c r="G469" i="26"/>
  <c r="F469" i="26"/>
  <c r="D469" i="26"/>
  <c r="C469" i="26"/>
  <c r="E469" i="26"/>
  <c r="G468" i="35" l="1"/>
  <c r="F468" i="35"/>
  <c r="D468" i="35"/>
  <c r="B469" i="35"/>
  <c r="E468" i="35"/>
  <c r="C468" i="35"/>
  <c r="A468" i="35"/>
  <c r="E468" i="34"/>
  <c r="C468" i="34"/>
  <c r="A468" i="34"/>
  <c r="F468" i="34"/>
  <c r="B469" i="34"/>
  <c r="G468" i="34"/>
  <c r="D468" i="34"/>
  <c r="G467" i="33"/>
  <c r="F467" i="33"/>
  <c r="D467" i="33"/>
  <c r="C467" i="33"/>
  <c r="A467" i="33"/>
  <c r="B468" i="33"/>
  <c r="E467" i="33"/>
  <c r="E465" i="32"/>
  <c r="D465" i="32"/>
  <c r="G465" i="32"/>
  <c r="C465" i="32"/>
  <c r="B466" i="32"/>
  <c r="F465" i="32"/>
  <c r="A465" i="32"/>
  <c r="G468" i="31"/>
  <c r="E468" i="31"/>
  <c r="D468" i="31"/>
  <c r="F468" i="31"/>
  <c r="B469" i="31"/>
  <c r="C468" i="31"/>
  <c r="A468" i="31"/>
  <c r="F468" i="30"/>
  <c r="D468" i="30"/>
  <c r="C468" i="30"/>
  <c r="A468" i="30"/>
  <c r="E468" i="30"/>
  <c r="B469" i="30"/>
  <c r="G468" i="30"/>
  <c r="A467" i="28"/>
  <c r="B468" i="28"/>
  <c r="E467" i="28"/>
  <c r="F467" i="28"/>
  <c r="D467" i="28"/>
  <c r="C467" i="28"/>
  <c r="G467" i="28"/>
  <c r="G468" i="29"/>
  <c r="B469" i="29"/>
  <c r="C468" i="29"/>
  <c r="A468" i="29"/>
  <c r="F468" i="29"/>
  <c r="F470" i="26"/>
  <c r="E470" i="26"/>
  <c r="D470" i="26"/>
  <c r="C470" i="26"/>
  <c r="A470" i="26"/>
  <c r="B471" i="26"/>
  <c r="G470" i="26"/>
  <c r="G468" i="27"/>
  <c r="F468" i="27"/>
  <c r="B469" i="27"/>
  <c r="D468" i="27"/>
  <c r="C468" i="27"/>
  <c r="A468" i="27"/>
  <c r="E468" i="27"/>
  <c r="D469" i="35" l="1"/>
  <c r="C469" i="35"/>
  <c r="A469" i="35"/>
  <c r="B470" i="35"/>
  <c r="E469" i="35"/>
  <c r="F469" i="35"/>
  <c r="G469" i="35"/>
  <c r="F469" i="34"/>
  <c r="E469" i="34"/>
  <c r="C469" i="34"/>
  <c r="B470" i="34"/>
  <c r="G469" i="34"/>
  <c r="D469" i="34"/>
  <c r="A469" i="34"/>
  <c r="B467" i="32"/>
  <c r="G466" i="32"/>
  <c r="D466" i="32"/>
  <c r="C466" i="32"/>
  <c r="A466" i="32"/>
  <c r="F466" i="32"/>
  <c r="E466" i="32"/>
  <c r="C468" i="33"/>
  <c r="A468" i="33"/>
  <c r="B469" i="33"/>
  <c r="G468" i="33"/>
  <c r="F468" i="33"/>
  <c r="D468" i="33"/>
  <c r="E468" i="33"/>
  <c r="G469" i="31"/>
  <c r="B470" i="31"/>
  <c r="F469" i="31"/>
  <c r="D469" i="31"/>
  <c r="C469" i="31"/>
  <c r="E469" i="31"/>
  <c r="A469" i="31"/>
  <c r="B470" i="30"/>
  <c r="G469" i="30"/>
  <c r="F469" i="30"/>
  <c r="E469" i="30"/>
  <c r="D469" i="30"/>
  <c r="C469" i="30"/>
  <c r="A469" i="30"/>
  <c r="F468" i="28"/>
  <c r="D468" i="28"/>
  <c r="C468" i="28"/>
  <c r="B469" i="28"/>
  <c r="G468" i="28"/>
  <c r="E468" i="28"/>
  <c r="A468" i="28"/>
  <c r="G469" i="29"/>
  <c r="F469" i="29"/>
  <c r="C469" i="29"/>
  <c r="A469" i="29"/>
  <c r="B470" i="29"/>
  <c r="G469" i="27"/>
  <c r="F469" i="27"/>
  <c r="E469" i="27"/>
  <c r="B470" i="27"/>
  <c r="D469" i="27"/>
  <c r="A469" i="27"/>
  <c r="C469" i="27"/>
  <c r="B472" i="26"/>
  <c r="G471" i="26"/>
  <c r="F471" i="26"/>
  <c r="E471" i="26"/>
  <c r="D471" i="26"/>
  <c r="A471" i="26"/>
  <c r="C471" i="26"/>
  <c r="C470" i="34" l="1"/>
  <c r="A470" i="34"/>
  <c r="D470" i="34"/>
  <c r="B471" i="34"/>
  <c r="F470" i="34"/>
  <c r="E470" i="34"/>
  <c r="G470" i="34"/>
  <c r="B471" i="35"/>
  <c r="F470" i="35"/>
  <c r="E470" i="35"/>
  <c r="D470" i="35"/>
  <c r="G470" i="35"/>
  <c r="C470" i="35"/>
  <c r="A470" i="35"/>
  <c r="F469" i="33"/>
  <c r="E469" i="33"/>
  <c r="D469" i="33"/>
  <c r="A469" i="33"/>
  <c r="B470" i="33"/>
  <c r="G469" i="33"/>
  <c r="C469" i="33"/>
  <c r="C467" i="32"/>
  <c r="B468" i="32"/>
  <c r="A467" i="32"/>
  <c r="G467" i="32"/>
  <c r="F467" i="32"/>
  <c r="E467" i="32"/>
  <c r="D467" i="32"/>
  <c r="B471" i="31"/>
  <c r="F470" i="31"/>
  <c r="E470" i="31"/>
  <c r="D470" i="31"/>
  <c r="C470" i="31"/>
  <c r="G470" i="31"/>
  <c r="A470" i="31"/>
  <c r="D470" i="30"/>
  <c r="A470" i="30"/>
  <c r="B471" i="30"/>
  <c r="G470" i="30"/>
  <c r="E470" i="30"/>
  <c r="F470" i="30"/>
  <c r="C470" i="30"/>
  <c r="F470" i="29"/>
  <c r="B471" i="29"/>
  <c r="C470" i="29"/>
  <c r="A470" i="29"/>
  <c r="G470" i="29"/>
  <c r="B470" i="28"/>
  <c r="G469" i="28"/>
  <c r="C469" i="28"/>
  <c r="F469" i="28"/>
  <c r="E469" i="28"/>
  <c r="D469" i="28"/>
  <c r="A469" i="28"/>
  <c r="F470" i="27"/>
  <c r="E470" i="27"/>
  <c r="B471" i="27"/>
  <c r="D470" i="27"/>
  <c r="C470" i="27"/>
  <c r="G470" i="27"/>
  <c r="A470" i="27"/>
  <c r="D472" i="26"/>
  <c r="C472" i="26"/>
  <c r="A472" i="26"/>
  <c r="B473" i="26"/>
  <c r="G472" i="26"/>
  <c r="F472" i="26"/>
  <c r="E472" i="26"/>
  <c r="A471" i="35" l="1"/>
  <c r="B472" i="35"/>
  <c r="G471" i="35"/>
  <c r="F471" i="35"/>
  <c r="E471" i="35"/>
  <c r="D471" i="35"/>
  <c r="C471" i="35"/>
  <c r="F471" i="34"/>
  <c r="D471" i="34"/>
  <c r="C471" i="34"/>
  <c r="A471" i="34"/>
  <c r="B472" i="34"/>
  <c r="G471" i="34"/>
  <c r="E471" i="34"/>
  <c r="G468" i="32"/>
  <c r="E468" i="32"/>
  <c r="B469" i="32"/>
  <c r="D468" i="32"/>
  <c r="C468" i="32"/>
  <c r="A468" i="32"/>
  <c r="F468" i="32"/>
  <c r="A470" i="33"/>
  <c r="B471" i="33"/>
  <c r="G470" i="33"/>
  <c r="F470" i="33"/>
  <c r="E470" i="33"/>
  <c r="D470" i="33"/>
  <c r="C470" i="33"/>
  <c r="D471" i="31"/>
  <c r="C471" i="31"/>
  <c r="B472" i="31"/>
  <c r="E471" i="31"/>
  <c r="A471" i="31"/>
  <c r="G471" i="31"/>
  <c r="F471" i="31"/>
  <c r="B472" i="30"/>
  <c r="G471" i="30"/>
  <c r="F471" i="30"/>
  <c r="E471" i="30"/>
  <c r="D471" i="30"/>
  <c r="C471" i="30"/>
  <c r="A471" i="30"/>
  <c r="F471" i="29"/>
  <c r="B472" i="29"/>
  <c r="C471" i="29"/>
  <c r="A471" i="29"/>
  <c r="G471" i="29"/>
  <c r="D470" i="28"/>
  <c r="A470" i="28"/>
  <c r="F470" i="28"/>
  <c r="E470" i="28"/>
  <c r="C470" i="28"/>
  <c r="G470" i="28"/>
  <c r="B471" i="28"/>
  <c r="F471" i="27"/>
  <c r="B472" i="27"/>
  <c r="D471" i="27"/>
  <c r="C471" i="27"/>
  <c r="A471" i="27"/>
  <c r="G471" i="27"/>
  <c r="E471" i="27"/>
  <c r="B474" i="26"/>
  <c r="G473" i="26"/>
  <c r="F473" i="26"/>
  <c r="E473" i="26"/>
  <c r="D473" i="26"/>
  <c r="C473" i="26"/>
  <c r="A473" i="26"/>
  <c r="A472" i="34" l="1"/>
  <c r="B473" i="34"/>
  <c r="F472" i="34"/>
  <c r="G472" i="34"/>
  <c r="E472" i="34"/>
  <c r="D472" i="34"/>
  <c r="C472" i="34"/>
  <c r="G472" i="35"/>
  <c r="F472" i="35"/>
  <c r="D472" i="35"/>
  <c r="C472" i="35"/>
  <c r="E472" i="35"/>
  <c r="A472" i="35"/>
  <c r="B473" i="35"/>
  <c r="F471" i="33"/>
  <c r="D471" i="33"/>
  <c r="C471" i="33"/>
  <c r="B472" i="33"/>
  <c r="G471" i="33"/>
  <c r="A471" i="33"/>
  <c r="E471" i="33"/>
  <c r="A469" i="32"/>
  <c r="G469" i="32"/>
  <c r="E469" i="32"/>
  <c r="C469" i="32"/>
  <c r="B470" i="32"/>
  <c r="F469" i="32"/>
  <c r="D469" i="32"/>
  <c r="E472" i="31"/>
  <c r="C472" i="31"/>
  <c r="B473" i="31"/>
  <c r="G472" i="31"/>
  <c r="D472" i="31"/>
  <c r="A472" i="31"/>
  <c r="F472" i="31"/>
  <c r="B473" i="30"/>
  <c r="G472" i="30"/>
  <c r="C472" i="30"/>
  <c r="A472" i="30"/>
  <c r="F472" i="30"/>
  <c r="E472" i="30"/>
  <c r="D472" i="30"/>
  <c r="B473" i="29"/>
  <c r="A472" i="29"/>
  <c r="G472" i="29"/>
  <c r="F472" i="29"/>
  <c r="C472" i="29"/>
  <c r="B472" i="28"/>
  <c r="G471" i="28"/>
  <c r="F471" i="28"/>
  <c r="E471" i="28"/>
  <c r="A471" i="28"/>
  <c r="D471" i="28"/>
  <c r="C471" i="28"/>
  <c r="A474" i="26"/>
  <c r="B475" i="26"/>
  <c r="G474" i="26"/>
  <c r="E474" i="26"/>
  <c r="D474" i="26"/>
  <c r="F474" i="26"/>
  <c r="C474" i="26"/>
  <c r="B473" i="27"/>
  <c r="D472" i="27"/>
  <c r="A472" i="27"/>
  <c r="G472" i="27"/>
  <c r="F472" i="27"/>
  <c r="E472" i="27"/>
  <c r="C472" i="27"/>
  <c r="B474" i="35" l="1"/>
  <c r="G473" i="35"/>
  <c r="E473" i="35"/>
  <c r="A473" i="35"/>
  <c r="F473" i="35"/>
  <c r="D473" i="35"/>
  <c r="C473" i="35"/>
  <c r="F473" i="34"/>
  <c r="D473" i="34"/>
  <c r="A473" i="34"/>
  <c r="G473" i="34"/>
  <c r="E473" i="34"/>
  <c r="C473" i="34"/>
  <c r="B474" i="34"/>
  <c r="F470" i="32"/>
  <c r="E470" i="32"/>
  <c r="C470" i="32"/>
  <c r="B471" i="32"/>
  <c r="D470" i="32"/>
  <c r="A470" i="32"/>
  <c r="G470" i="32"/>
  <c r="B473" i="33"/>
  <c r="G472" i="33"/>
  <c r="E472" i="33"/>
  <c r="D472" i="33"/>
  <c r="C472" i="33"/>
  <c r="F472" i="33"/>
  <c r="A472" i="33"/>
  <c r="B474" i="31"/>
  <c r="G473" i="31"/>
  <c r="E473" i="31"/>
  <c r="A473" i="31"/>
  <c r="C473" i="31"/>
  <c r="D473" i="31"/>
  <c r="F473" i="31"/>
  <c r="G473" i="30"/>
  <c r="E473" i="30"/>
  <c r="D473" i="30"/>
  <c r="C473" i="30"/>
  <c r="A473" i="30"/>
  <c r="B474" i="30"/>
  <c r="F473" i="30"/>
  <c r="F472" i="28"/>
  <c r="B473" i="28"/>
  <c r="G472" i="28"/>
  <c r="E472" i="28"/>
  <c r="D472" i="28"/>
  <c r="C472" i="28"/>
  <c r="A472" i="28"/>
  <c r="F473" i="29"/>
  <c r="C473" i="29"/>
  <c r="A473" i="29"/>
  <c r="G473" i="29"/>
  <c r="B474" i="29"/>
  <c r="G475" i="26"/>
  <c r="F475" i="26"/>
  <c r="E475" i="26"/>
  <c r="D475" i="26"/>
  <c r="C475" i="26"/>
  <c r="A475" i="26"/>
  <c r="B476" i="26"/>
  <c r="F473" i="27"/>
  <c r="E473" i="27"/>
  <c r="B474" i="27"/>
  <c r="D473" i="27"/>
  <c r="G473" i="27"/>
  <c r="C473" i="27"/>
  <c r="A473" i="27"/>
  <c r="B475" i="34" l="1"/>
  <c r="G474" i="34"/>
  <c r="F474" i="34"/>
  <c r="D474" i="34"/>
  <c r="E474" i="34"/>
  <c r="A474" i="34"/>
  <c r="C474" i="34"/>
  <c r="E474" i="35"/>
  <c r="D474" i="35"/>
  <c r="A474" i="35"/>
  <c r="B475" i="35"/>
  <c r="G474" i="35"/>
  <c r="F474" i="35"/>
  <c r="C474" i="35"/>
  <c r="E471" i="32"/>
  <c r="B472" i="32"/>
  <c r="D471" i="32"/>
  <c r="A471" i="32"/>
  <c r="G471" i="32"/>
  <c r="C471" i="32"/>
  <c r="F471" i="32"/>
  <c r="D473" i="33"/>
  <c r="A473" i="33"/>
  <c r="B474" i="33"/>
  <c r="G473" i="33"/>
  <c r="F473" i="33"/>
  <c r="E473" i="33"/>
  <c r="C473" i="33"/>
  <c r="F474" i="31"/>
  <c r="C474" i="31"/>
  <c r="D474" i="31"/>
  <c r="B475" i="31"/>
  <c r="A474" i="31"/>
  <c r="E474" i="31"/>
  <c r="G474" i="31"/>
  <c r="B475" i="30"/>
  <c r="G474" i="30"/>
  <c r="F474" i="30"/>
  <c r="E474" i="30"/>
  <c r="C474" i="30"/>
  <c r="A474" i="30"/>
  <c r="D474" i="30"/>
  <c r="G473" i="28"/>
  <c r="E473" i="28"/>
  <c r="D473" i="28"/>
  <c r="C473" i="28"/>
  <c r="F473" i="28"/>
  <c r="A473" i="28"/>
  <c r="B474" i="28"/>
  <c r="G474" i="29"/>
  <c r="B475" i="29"/>
  <c r="F474" i="29"/>
  <c r="C474" i="29"/>
  <c r="A474" i="29"/>
  <c r="G474" i="27"/>
  <c r="F474" i="27"/>
  <c r="B475" i="27"/>
  <c r="D474" i="27"/>
  <c r="C474" i="27"/>
  <c r="E474" i="27"/>
  <c r="A474" i="27"/>
  <c r="B477" i="26"/>
  <c r="G476" i="26"/>
  <c r="F476" i="26"/>
  <c r="E476" i="26"/>
  <c r="C476" i="26"/>
  <c r="D476" i="26"/>
  <c r="A476" i="26"/>
  <c r="B476" i="35" l="1"/>
  <c r="G475" i="35"/>
  <c r="F475" i="35"/>
  <c r="E475" i="35"/>
  <c r="C475" i="35"/>
  <c r="D475" i="35"/>
  <c r="A475" i="35"/>
  <c r="D475" i="34"/>
  <c r="B476" i="34"/>
  <c r="E475" i="34"/>
  <c r="G475" i="34"/>
  <c r="F475" i="34"/>
  <c r="C475" i="34"/>
  <c r="A475" i="34"/>
  <c r="B475" i="33"/>
  <c r="G474" i="33"/>
  <c r="F474" i="33"/>
  <c r="E474" i="33"/>
  <c r="C474" i="33"/>
  <c r="A474" i="33"/>
  <c r="D474" i="33"/>
  <c r="D472" i="32"/>
  <c r="C472" i="32"/>
  <c r="A472" i="32"/>
  <c r="B473" i="32"/>
  <c r="F472" i="32"/>
  <c r="E472" i="32"/>
  <c r="G472" i="32"/>
  <c r="B476" i="31"/>
  <c r="G475" i="31"/>
  <c r="F475" i="31"/>
  <c r="E475" i="31"/>
  <c r="D475" i="31"/>
  <c r="C475" i="31"/>
  <c r="A475" i="31"/>
  <c r="E475" i="30"/>
  <c r="C475" i="30"/>
  <c r="A475" i="30"/>
  <c r="G475" i="30"/>
  <c r="F475" i="30"/>
  <c r="D475" i="30"/>
  <c r="B476" i="30"/>
  <c r="G475" i="29"/>
  <c r="F475" i="29"/>
  <c r="A475" i="29"/>
  <c r="B476" i="29"/>
  <c r="C475" i="29"/>
  <c r="B475" i="28"/>
  <c r="D474" i="28"/>
  <c r="G474" i="28"/>
  <c r="F474" i="28"/>
  <c r="E474" i="28"/>
  <c r="A474" i="28"/>
  <c r="C474" i="28"/>
  <c r="E477" i="26"/>
  <c r="D477" i="26"/>
  <c r="C477" i="26"/>
  <c r="A477" i="26"/>
  <c r="G477" i="26"/>
  <c r="B478" i="26"/>
  <c r="F477" i="26"/>
  <c r="G475" i="27"/>
  <c r="F475" i="27"/>
  <c r="E475" i="27"/>
  <c r="B476" i="27"/>
  <c r="D475" i="27"/>
  <c r="A475" i="27"/>
  <c r="C475" i="27"/>
  <c r="B477" i="34" l="1"/>
  <c r="G476" i="34"/>
  <c r="E476" i="34"/>
  <c r="D476" i="34"/>
  <c r="F476" i="34"/>
  <c r="C476" i="34"/>
  <c r="A476" i="34"/>
  <c r="C476" i="35"/>
  <c r="D476" i="35"/>
  <c r="A476" i="35"/>
  <c r="B477" i="35"/>
  <c r="E476" i="35"/>
  <c r="G476" i="35"/>
  <c r="F476" i="35"/>
  <c r="B474" i="32"/>
  <c r="F473" i="32"/>
  <c r="C473" i="32"/>
  <c r="E473" i="32"/>
  <c r="D473" i="32"/>
  <c r="A473" i="32"/>
  <c r="G473" i="32"/>
  <c r="G475" i="33"/>
  <c r="F475" i="33"/>
  <c r="E475" i="33"/>
  <c r="D475" i="33"/>
  <c r="C475" i="33"/>
  <c r="B476" i="33"/>
  <c r="A475" i="33"/>
  <c r="C476" i="31"/>
  <c r="B477" i="31"/>
  <c r="D476" i="31"/>
  <c r="A476" i="31"/>
  <c r="G476" i="31"/>
  <c r="E476" i="31"/>
  <c r="F476" i="31"/>
  <c r="G476" i="30"/>
  <c r="F476" i="30"/>
  <c r="E476" i="30"/>
  <c r="D476" i="30"/>
  <c r="C476" i="30"/>
  <c r="A476" i="30"/>
  <c r="B477" i="30"/>
  <c r="F476" i="29"/>
  <c r="B477" i="29"/>
  <c r="C476" i="29"/>
  <c r="G476" i="29"/>
  <c r="A476" i="29"/>
  <c r="E475" i="28"/>
  <c r="C475" i="28"/>
  <c r="A475" i="28"/>
  <c r="B476" i="28"/>
  <c r="G475" i="28"/>
  <c r="F475" i="28"/>
  <c r="D475" i="28"/>
  <c r="F476" i="27"/>
  <c r="E476" i="27"/>
  <c r="B477" i="27"/>
  <c r="D476" i="27"/>
  <c r="C476" i="27"/>
  <c r="G476" i="27"/>
  <c r="A476" i="27"/>
  <c r="B479" i="26"/>
  <c r="G478" i="26"/>
  <c r="F478" i="26"/>
  <c r="E478" i="26"/>
  <c r="D478" i="26"/>
  <c r="C478" i="26"/>
  <c r="A478" i="26"/>
  <c r="G477" i="35" l="1"/>
  <c r="E477" i="35"/>
  <c r="D477" i="35"/>
  <c r="C477" i="35"/>
  <c r="A477" i="35"/>
  <c r="B478" i="35"/>
  <c r="F477" i="35"/>
  <c r="B478" i="34"/>
  <c r="G477" i="34"/>
  <c r="C477" i="34"/>
  <c r="A477" i="34"/>
  <c r="F477" i="34"/>
  <c r="E477" i="34"/>
  <c r="D477" i="34"/>
  <c r="G476" i="33"/>
  <c r="E476" i="33"/>
  <c r="D476" i="33"/>
  <c r="C476" i="33"/>
  <c r="A476" i="33"/>
  <c r="B477" i="33"/>
  <c r="F476" i="33"/>
  <c r="A474" i="32"/>
  <c r="F474" i="32"/>
  <c r="C474" i="32"/>
  <c r="G474" i="32"/>
  <c r="B475" i="32"/>
  <c r="E474" i="32"/>
  <c r="D474" i="32"/>
  <c r="F477" i="31"/>
  <c r="A477" i="31"/>
  <c r="D477" i="31"/>
  <c r="B478" i="31"/>
  <c r="G477" i="31"/>
  <c r="C477" i="31"/>
  <c r="E477" i="31"/>
  <c r="C477" i="30"/>
  <c r="A477" i="30"/>
  <c r="B478" i="30"/>
  <c r="F477" i="30"/>
  <c r="G477" i="30"/>
  <c r="E477" i="30"/>
  <c r="D477" i="30"/>
  <c r="F477" i="29"/>
  <c r="B478" i="29"/>
  <c r="C477" i="29"/>
  <c r="A477" i="29"/>
  <c r="G477" i="29"/>
  <c r="G476" i="28"/>
  <c r="F476" i="28"/>
  <c r="D476" i="28"/>
  <c r="C476" i="28"/>
  <c r="A476" i="28"/>
  <c r="E476" i="28"/>
  <c r="B477" i="28"/>
  <c r="C479" i="26"/>
  <c r="A479" i="26"/>
  <c r="B480" i="26"/>
  <c r="F479" i="26"/>
  <c r="E479" i="26"/>
  <c r="G479" i="26"/>
  <c r="D479" i="26"/>
  <c r="F477" i="27"/>
  <c r="B478" i="27"/>
  <c r="D477" i="27"/>
  <c r="C477" i="27"/>
  <c r="A477" i="27"/>
  <c r="G477" i="27"/>
  <c r="E477" i="27"/>
  <c r="G478" i="34" l="1"/>
  <c r="E478" i="34"/>
  <c r="C478" i="34"/>
  <c r="B479" i="34"/>
  <c r="F478" i="34"/>
  <c r="A478" i="34"/>
  <c r="D478" i="34"/>
  <c r="A478" i="35"/>
  <c r="B479" i="35"/>
  <c r="F478" i="35"/>
  <c r="G478" i="35"/>
  <c r="E478" i="35"/>
  <c r="D478" i="35"/>
  <c r="C478" i="35"/>
  <c r="B478" i="33"/>
  <c r="F477" i="33"/>
  <c r="E477" i="33"/>
  <c r="D477" i="33"/>
  <c r="C477" i="33"/>
  <c r="A477" i="33"/>
  <c r="G477" i="33"/>
  <c r="G475" i="32"/>
  <c r="F475" i="32"/>
  <c r="D475" i="32"/>
  <c r="A475" i="32"/>
  <c r="B476" i="32"/>
  <c r="E475" i="32"/>
  <c r="C475" i="32"/>
  <c r="A478" i="31"/>
  <c r="G478" i="31"/>
  <c r="F478" i="31"/>
  <c r="E478" i="31"/>
  <c r="D478" i="31"/>
  <c r="B479" i="31"/>
  <c r="C478" i="31"/>
  <c r="F478" i="30"/>
  <c r="E478" i="30"/>
  <c r="D478" i="30"/>
  <c r="C478" i="30"/>
  <c r="A478" i="30"/>
  <c r="G478" i="30"/>
  <c r="B479" i="30"/>
  <c r="B479" i="29"/>
  <c r="A478" i="29"/>
  <c r="G478" i="29"/>
  <c r="F478" i="29"/>
  <c r="C478" i="29"/>
  <c r="B478" i="28"/>
  <c r="C477" i="28"/>
  <c r="A477" i="28"/>
  <c r="G477" i="28"/>
  <c r="F477" i="28"/>
  <c r="E477" i="28"/>
  <c r="D477" i="28"/>
  <c r="G480" i="26"/>
  <c r="F480" i="26"/>
  <c r="E480" i="26"/>
  <c r="D480" i="26"/>
  <c r="C480" i="26"/>
  <c r="A480" i="26"/>
  <c r="B481" i="26"/>
  <c r="B479" i="27"/>
  <c r="D478" i="27"/>
  <c r="A478" i="27"/>
  <c r="G478" i="27"/>
  <c r="F478" i="27"/>
  <c r="E478" i="27"/>
  <c r="C478" i="27"/>
  <c r="G479" i="34" l="1"/>
  <c r="E479" i="34"/>
  <c r="A479" i="34"/>
  <c r="B480" i="34"/>
  <c r="F479" i="34"/>
  <c r="D479" i="34"/>
  <c r="C479" i="34"/>
  <c r="F479" i="35"/>
  <c r="E479" i="35"/>
  <c r="C479" i="35"/>
  <c r="A479" i="35"/>
  <c r="G479" i="35"/>
  <c r="D479" i="35"/>
  <c r="B480" i="35"/>
  <c r="B477" i="32"/>
  <c r="F476" i="32"/>
  <c r="E476" i="32"/>
  <c r="C476" i="32"/>
  <c r="G476" i="32"/>
  <c r="D476" i="32"/>
  <c r="A476" i="32"/>
  <c r="E478" i="33"/>
  <c r="C478" i="33"/>
  <c r="A478" i="33"/>
  <c r="B479" i="33"/>
  <c r="G478" i="33"/>
  <c r="F478" i="33"/>
  <c r="D478" i="33"/>
  <c r="D479" i="31"/>
  <c r="F479" i="31"/>
  <c r="B480" i="31"/>
  <c r="G479" i="31"/>
  <c r="E479" i="31"/>
  <c r="A479" i="31"/>
  <c r="C479" i="31"/>
  <c r="A479" i="30"/>
  <c r="B480" i="30"/>
  <c r="G479" i="30"/>
  <c r="F479" i="30"/>
  <c r="E479" i="30"/>
  <c r="D479" i="30"/>
  <c r="C479" i="30"/>
  <c r="B479" i="28"/>
  <c r="G478" i="28"/>
  <c r="F478" i="28"/>
  <c r="E478" i="28"/>
  <c r="D478" i="28"/>
  <c r="C478" i="28"/>
  <c r="A478" i="28"/>
  <c r="F479" i="29"/>
  <c r="B480" i="29"/>
  <c r="G479" i="29"/>
  <c r="C479" i="29"/>
  <c r="A479" i="29"/>
  <c r="A481" i="26"/>
  <c r="B482" i="26"/>
  <c r="G481" i="26"/>
  <c r="F481" i="26"/>
  <c r="D481" i="26"/>
  <c r="C481" i="26"/>
  <c r="E481" i="26"/>
  <c r="F479" i="27"/>
  <c r="E479" i="27"/>
  <c r="B480" i="27"/>
  <c r="D479" i="27"/>
  <c r="C479" i="27"/>
  <c r="A479" i="27"/>
  <c r="G479" i="27"/>
  <c r="E480" i="34" l="1"/>
  <c r="C480" i="34"/>
  <c r="A480" i="34"/>
  <c r="F480" i="34"/>
  <c r="D480" i="34"/>
  <c r="B481" i="34"/>
  <c r="G480" i="34"/>
  <c r="G480" i="35"/>
  <c r="F480" i="35"/>
  <c r="D480" i="35"/>
  <c r="B481" i="35"/>
  <c r="E480" i="35"/>
  <c r="A480" i="35"/>
  <c r="C480" i="35"/>
  <c r="G479" i="33"/>
  <c r="F479" i="33"/>
  <c r="D479" i="33"/>
  <c r="C479" i="33"/>
  <c r="A479" i="33"/>
  <c r="B480" i="33"/>
  <c r="E479" i="33"/>
  <c r="E477" i="32"/>
  <c r="D477" i="32"/>
  <c r="C477" i="32"/>
  <c r="B478" i="32"/>
  <c r="G477" i="32"/>
  <c r="A477" i="32"/>
  <c r="F477" i="32"/>
  <c r="G480" i="31"/>
  <c r="E480" i="31"/>
  <c r="D480" i="31"/>
  <c r="F480" i="31"/>
  <c r="B481" i="31"/>
  <c r="C480" i="31"/>
  <c r="A480" i="31"/>
  <c r="F480" i="30"/>
  <c r="D480" i="30"/>
  <c r="C480" i="30"/>
  <c r="A480" i="30"/>
  <c r="E480" i="30"/>
  <c r="B481" i="30"/>
  <c r="G480" i="30"/>
  <c r="G480" i="29"/>
  <c r="B481" i="29"/>
  <c r="C480" i="29"/>
  <c r="A480" i="29"/>
  <c r="F480" i="29"/>
  <c r="F479" i="28"/>
  <c r="D479" i="28"/>
  <c r="A479" i="28"/>
  <c r="G479" i="28"/>
  <c r="C479" i="28"/>
  <c r="B480" i="28"/>
  <c r="E479" i="28"/>
  <c r="G480" i="27"/>
  <c r="F480" i="27"/>
  <c r="B481" i="27"/>
  <c r="D480" i="27"/>
  <c r="C480" i="27"/>
  <c r="E480" i="27"/>
  <c r="A480" i="27"/>
  <c r="F482" i="26"/>
  <c r="E482" i="26"/>
  <c r="D482" i="26"/>
  <c r="C482" i="26"/>
  <c r="A482" i="26"/>
  <c r="B483" i="26"/>
  <c r="G482" i="26"/>
  <c r="F481" i="34" l="1"/>
  <c r="E481" i="34"/>
  <c r="C481" i="34"/>
  <c r="B482" i="34"/>
  <c r="D481" i="34"/>
  <c r="A481" i="34"/>
  <c r="G481" i="34"/>
  <c r="D481" i="35"/>
  <c r="C481" i="35"/>
  <c r="A481" i="35"/>
  <c r="B482" i="35"/>
  <c r="G481" i="35"/>
  <c r="F481" i="35"/>
  <c r="E481" i="35"/>
  <c r="B479" i="32"/>
  <c r="G478" i="32"/>
  <c r="D478" i="32"/>
  <c r="F478" i="32"/>
  <c r="E478" i="32"/>
  <c r="C478" i="32"/>
  <c r="A478" i="32"/>
  <c r="C480" i="33"/>
  <c r="A480" i="33"/>
  <c r="B481" i="33"/>
  <c r="G480" i="33"/>
  <c r="F480" i="33"/>
  <c r="E480" i="33"/>
  <c r="D480" i="33"/>
  <c r="D481" i="31"/>
  <c r="C481" i="31"/>
  <c r="A481" i="31"/>
  <c r="B482" i="31"/>
  <c r="G481" i="31"/>
  <c r="F481" i="31"/>
  <c r="E481" i="31"/>
  <c r="B482" i="30"/>
  <c r="G481" i="30"/>
  <c r="F481" i="30"/>
  <c r="E481" i="30"/>
  <c r="D481" i="30"/>
  <c r="A481" i="30"/>
  <c r="C481" i="30"/>
  <c r="B481" i="28"/>
  <c r="G480" i="28"/>
  <c r="F480" i="28"/>
  <c r="E480" i="28"/>
  <c r="A480" i="28"/>
  <c r="D480" i="28"/>
  <c r="C480" i="28"/>
  <c r="G481" i="29"/>
  <c r="F481" i="29"/>
  <c r="C481" i="29"/>
  <c r="A481" i="29"/>
  <c r="B482" i="29"/>
  <c r="B484" i="26"/>
  <c r="G483" i="26"/>
  <c r="F483" i="26"/>
  <c r="E483" i="26"/>
  <c r="D483" i="26"/>
  <c r="A483" i="26"/>
  <c r="C483" i="26"/>
  <c r="G481" i="27"/>
  <c r="F481" i="27"/>
  <c r="E481" i="27"/>
  <c r="B482" i="27"/>
  <c r="D481" i="27"/>
  <c r="A481" i="27"/>
  <c r="C481" i="27"/>
  <c r="C482" i="34" l="1"/>
  <c r="A482" i="34"/>
  <c r="D482" i="34"/>
  <c r="B483" i="34"/>
  <c r="G482" i="34"/>
  <c r="F482" i="34"/>
  <c r="E482" i="34"/>
  <c r="B483" i="35"/>
  <c r="F482" i="35"/>
  <c r="E482" i="35"/>
  <c r="D482" i="35"/>
  <c r="G482" i="35"/>
  <c r="C482" i="35"/>
  <c r="A482" i="35"/>
  <c r="F481" i="33"/>
  <c r="E481" i="33"/>
  <c r="D481" i="33"/>
  <c r="A481" i="33"/>
  <c r="B482" i="33"/>
  <c r="C481" i="33"/>
  <c r="G481" i="33"/>
  <c r="C479" i="32"/>
  <c r="B480" i="32"/>
  <c r="G479" i="32"/>
  <c r="D479" i="32"/>
  <c r="E479" i="32"/>
  <c r="A479" i="32"/>
  <c r="F479" i="32"/>
  <c r="G482" i="31"/>
  <c r="F482" i="31"/>
  <c r="C482" i="31"/>
  <c r="A482" i="31"/>
  <c r="D482" i="31"/>
  <c r="B483" i="31"/>
  <c r="E482" i="31"/>
  <c r="D482" i="30"/>
  <c r="A482" i="30"/>
  <c r="B483" i="30"/>
  <c r="F482" i="30"/>
  <c r="C482" i="30"/>
  <c r="G482" i="30"/>
  <c r="E482" i="30"/>
  <c r="F482" i="29"/>
  <c r="B483" i="29"/>
  <c r="C482" i="29"/>
  <c r="A482" i="29"/>
  <c r="G482" i="29"/>
  <c r="D481" i="28"/>
  <c r="E481" i="28"/>
  <c r="B482" i="28"/>
  <c r="A481" i="28"/>
  <c r="C481" i="28"/>
  <c r="G481" i="28"/>
  <c r="F481" i="28"/>
  <c r="F482" i="27"/>
  <c r="E482" i="27"/>
  <c r="B483" i="27"/>
  <c r="D482" i="27"/>
  <c r="C482" i="27"/>
  <c r="G482" i="27"/>
  <c r="A482" i="27"/>
  <c r="D484" i="26"/>
  <c r="C484" i="26"/>
  <c r="A484" i="26"/>
  <c r="B485" i="26"/>
  <c r="G484" i="26"/>
  <c r="F484" i="26"/>
  <c r="E484" i="26"/>
  <c r="F483" i="34" l="1"/>
  <c r="D483" i="34"/>
  <c r="C483" i="34"/>
  <c r="A483" i="34"/>
  <c r="B484" i="34"/>
  <c r="G483" i="34"/>
  <c r="E483" i="34"/>
  <c r="A483" i="35"/>
  <c r="B484" i="35"/>
  <c r="G483" i="35"/>
  <c r="C483" i="35"/>
  <c r="D483" i="35"/>
  <c r="E483" i="35"/>
  <c r="F483" i="35"/>
  <c r="A482" i="33"/>
  <c r="B483" i="33"/>
  <c r="G482" i="33"/>
  <c r="F482" i="33"/>
  <c r="E482" i="33"/>
  <c r="D482" i="33"/>
  <c r="C482" i="33"/>
  <c r="G480" i="32"/>
  <c r="E480" i="32"/>
  <c r="F480" i="32"/>
  <c r="B481" i="32"/>
  <c r="D480" i="32"/>
  <c r="A480" i="32"/>
  <c r="C480" i="32"/>
  <c r="A483" i="31"/>
  <c r="B484" i="31"/>
  <c r="F483" i="31"/>
  <c r="D483" i="31"/>
  <c r="E483" i="31"/>
  <c r="C483" i="31"/>
  <c r="G483" i="31"/>
  <c r="B484" i="30"/>
  <c r="G483" i="30"/>
  <c r="F483" i="30"/>
  <c r="E483" i="30"/>
  <c r="D483" i="30"/>
  <c r="C483" i="30"/>
  <c r="A483" i="30"/>
  <c r="F483" i="29"/>
  <c r="B484" i="29"/>
  <c r="C483" i="29"/>
  <c r="A483" i="29"/>
  <c r="G483" i="29"/>
  <c r="B483" i="28"/>
  <c r="G482" i="28"/>
  <c r="E482" i="28"/>
  <c r="D482" i="28"/>
  <c r="C482" i="28"/>
  <c r="F482" i="28"/>
  <c r="A482" i="28"/>
  <c r="F483" i="27"/>
  <c r="B484" i="27"/>
  <c r="D483" i="27"/>
  <c r="C483" i="27"/>
  <c r="A483" i="27"/>
  <c r="G483" i="27"/>
  <c r="E483" i="27"/>
  <c r="B486" i="26"/>
  <c r="G485" i="26"/>
  <c r="F485" i="26"/>
  <c r="E485" i="26"/>
  <c r="D485" i="26"/>
  <c r="C485" i="26"/>
  <c r="A485" i="26"/>
  <c r="A484" i="34" l="1"/>
  <c r="B485" i="34"/>
  <c r="F484" i="34"/>
  <c r="C484" i="34"/>
  <c r="E484" i="34"/>
  <c r="D484" i="34"/>
  <c r="G484" i="34"/>
  <c r="G484" i="35"/>
  <c r="F484" i="35"/>
  <c r="D484" i="35"/>
  <c r="C484" i="35"/>
  <c r="B485" i="35"/>
  <c r="E484" i="35"/>
  <c r="A484" i="35"/>
  <c r="A481" i="32"/>
  <c r="G481" i="32"/>
  <c r="F481" i="32"/>
  <c r="D481" i="32"/>
  <c r="C481" i="32"/>
  <c r="B482" i="32"/>
  <c r="E481" i="32"/>
  <c r="F483" i="33"/>
  <c r="D483" i="33"/>
  <c r="C483" i="33"/>
  <c r="B484" i="33"/>
  <c r="G483" i="33"/>
  <c r="E483" i="33"/>
  <c r="A483" i="33"/>
  <c r="B485" i="31"/>
  <c r="F484" i="31"/>
  <c r="E484" i="31"/>
  <c r="G484" i="31"/>
  <c r="D484" i="31"/>
  <c r="A484" i="31"/>
  <c r="C484" i="31"/>
  <c r="B485" i="30"/>
  <c r="G484" i="30"/>
  <c r="D484" i="30"/>
  <c r="C484" i="30"/>
  <c r="A484" i="30"/>
  <c r="E484" i="30"/>
  <c r="F484" i="30"/>
  <c r="B485" i="29"/>
  <c r="A484" i="29"/>
  <c r="G484" i="29"/>
  <c r="C484" i="29"/>
  <c r="F484" i="29"/>
  <c r="B484" i="28"/>
  <c r="C483" i="28"/>
  <c r="D483" i="28"/>
  <c r="G483" i="28"/>
  <c r="F483" i="28"/>
  <c r="E483" i="28"/>
  <c r="A483" i="28"/>
  <c r="B485" i="27"/>
  <c r="D484" i="27"/>
  <c r="A484" i="27"/>
  <c r="G484" i="27"/>
  <c r="F484" i="27"/>
  <c r="E484" i="27"/>
  <c r="C484" i="27"/>
  <c r="A486" i="26"/>
  <c r="B487" i="26"/>
  <c r="G486" i="26"/>
  <c r="E486" i="26"/>
  <c r="D486" i="26"/>
  <c r="F486" i="26"/>
  <c r="C486" i="26"/>
  <c r="B486" i="35" l="1"/>
  <c r="G485" i="35"/>
  <c r="E485" i="35"/>
  <c r="F485" i="35"/>
  <c r="D485" i="35"/>
  <c r="C485" i="35"/>
  <c r="A485" i="35"/>
  <c r="F485" i="34"/>
  <c r="D485" i="34"/>
  <c r="A485" i="34"/>
  <c r="G485" i="34"/>
  <c r="B486" i="34"/>
  <c r="E485" i="34"/>
  <c r="C485" i="34"/>
  <c r="F482" i="32"/>
  <c r="E482" i="32"/>
  <c r="C482" i="32"/>
  <c r="D482" i="32"/>
  <c r="G482" i="32"/>
  <c r="A482" i="32"/>
  <c r="B483" i="32"/>
  <c r="B485" i="33"/>
  <c r="G484" i="33"/>
  <c r="E484" i="33"/>
  <c r="D484" i="33"/>
  <c r="C484" i="33"/>
  <c r="A484" i="33"/>
  <c r="F484" i="33"/>
  <c r="B486" i="31"/>
  <c r="F485" i="31"/>
  <c r="D485" i="31"/>
  <c r="A485" i="31"/>
  <c r="G485" i="31"/>
  <c r="E485" i="31"/>
  <c r="C485" i="31"/>
  <c r="G485" i="30"/>
  <c r="E485" i="30"/>
  <c r="D485" i="30"/>
  <c r="C485" i="30"/>
  <c r="A485" i="30"/>
  <c r="B486" i="30"/>
  <c r="F485" i="30"/>
  <c r="C485" i="29"/>
  <c r="A485" i="29"/>
  <c r="F485" i="29"/>
  <c r="G485" i="29"/>
  <c r="B486" i="29"/>
  <c r="G484" i="28"/>
  <c r="E484" i="28"/>
  <c r="C484" i="28"/>
  <c r="A484" i="28"/>
  <c r="D484" i="28"/>
  <c r="B485" i="28"/>
  <c r="F484" i="28"/>
  <c r="G487" i="26"/>
  <c r="F487" i="26"/>
  <c r="E487" i="26"/>
  <c r="D487" i="26"/>
  <c r="C487" i="26"/>
  <c r="A487" i="26"/>
  <c r="B488" i="26"/>
  <c r="F485" i="27"/>
  <c r="E485" i="27"/>
  <c r="B486" i="27"/>
  <c r="D485" i="27"/>
  <c r="C485" i="27"/>
  <c r="A485" i="27"/>
  <c r="G485" i="27"/>
  <c r="B487" i="34" l="1"/>
  <c r="G486" i="34"/>
  <c r="F486" i="34"/>
  <c r="D486" i="34"/>
  <c r="E486" i="34"/>
  <c r="C486" i="34"/>
  <c r="A486" i="34"/>
  <c r="E486" i="35"/>
  <c r="D486" i="35"/>
  <c r="A486" i="35"/>
  <c r="F486" i="35"/>
  <c r="C486" i="35"/>
  <c r="G486" i="35"/>
  <c r="B487" i="35"/>
  <c r="E483" i="32"/>
  <c r="G483" i="32"/>
  <c r="F483" i="32"/>
  <c r="C483" i="32"/>
  <c r="D483" i="32"/>
  <c r="B484" i="32"/>
  <c r="A483" i="32"/>
  <c r="D485" i="33"/>
  <c r="A485" i="33"/>
  <c r="B486" i="33"/>
  <c r="G485" i="33"/>
  <c r="F485" i="33"/>
  <c r="E485" i="33"/>
  <c r="C485" i="33"/>
  <c r="B487" i="31"/>
  <c r="G486" i="31"/>
  <c r="D486" i="31"/>
  <c r="E486" i="31"/>
  <c r="A486" i="31"/>
  <c r="C486" i="31"/>
  <c r="F486" i="31"/>
  <c r="B487" i="30"/>
  <c r="G486" i="30"/>
  <c r="F486" i="30"/>
  <c r="E486" i="30"/>
  <c r="D486" i="30"/>
  <c r="C486" i="30"/>
  <c r="A486" i="30"/>
  <c r="A486" i="29"/>
  <c r="G486" i="29"/>
  <c r="B487" i="29"/>
  <c r="F486" i="29"/>
  <c r="C486" i="29"/>
  <c r="G485" i="28"/>
  <c r="F485" i="28"/>
  <c r="A485" i="28"/>
  <c r="B486" i="28"/>
  <c r="E485" i="28"/>
  <c r="D485" i="28"/>
  <c r="C485" i="28"/>
  <c r="B489" i="26"/>
  <c r="G488" i="26"/>
  <c r="F488" i="26"/>
  <c r="E488" i="26"/>
  <c r="C488" i="26"/>
  <c r="D488" i="26"/>
  <c r="A488" i="26"/>
  <c r="G486" i="27"/>
  <c r="F486" i="27"/>
  <c r="B487" i="27"/>
  <c r="D486" i="27"/>
  <c r="C486" i="27"/>
  <c r="A486" i="27"/>
  <c r="E486" i="27"/>
  <c r="B488" i="35" l="1"/>
  <c r="G487" i="35"/>
  <c r="F487" i="35"/>
  <c r="E487" i="35"/>
  <c r="C487" i="35"/>
  <c r="D487" i="35"/>
  <c r="A487" i="35"/>
  <c r="D487" i="34"/>
  <c r="B488" i="34"/>
  <c r="E487" i="34"/>
  <c r="F487" i="34"/>
  <c r="C487" i="34"/>
  <c r="A487" i="34"/>
  <c r="G487" i="34"/>
  <c r="D484" i="32"/>
  <c r="C484" i="32"/>
  <c r="A484" i="32"/>
  <c r="E484" i="32"/>
  <c r="B485" i="32"/>
  <c r="F484" i="32"/>
  <c r="G484" i="32"/>
  <c r="B487" i="33"/>
  <c r="G486" i="33"/>
  <c r="F486" i="33"/>
  <c r="E486" i="33"/>
  <c r="C486" i="33"/>
  <c r="A486" i="33"/>
  <c r="D486" i="33"/>
  <c r="C487" i="31"/>
  <c r="G487" i="31"/>
  <c r="A487" i="31"/>
  <c r="B488" i="31"/>
  <c r="E487" i="31"/>
  <c r="F487" i="31"/>
  <c r="D487" i="31"/>
  <c r="E487" i="30"/>
  <c r="C487" i="30"/>
  <c r="A487" i="30"/>
  <c r="B488" i="30"/>
  <c r="G487" i="30"/>
  <c r="F487" i="30"/>
  <c r="D487" i="30"/>
  <c r="E486" i="28"/>
  <c r="C486" i="28"/>
  <c r="A486" i="28"/>
  <c r="F486" i="28"/>
  <c r="G486" i="28"/>
  <c r="D486" i="28"/>
  <c r="B487" i="28"/>
  <c r="G487" i="29"/>
  <c r="F487" i="29"/>
  <c r="B488" i="29"/>
  <c r="C487" i="29"/>
  <c r="A487" i="29"/>
  <c r="G487" i="27"/>
  <c r="F487" i="27"/>
  <c r="E487" i="27"/>
  <c r="B488" i="27"/>
  <c r="D487" i="27"/>
  <c r="A487" i="27"/>
  <c r="C487" i="27"/>
  <c r="E489" i="26"/>
  <c r="D489" i="26"/>
  <c r="C489" i="26"/>
  <c r="A489" i="26"/>
  <c r="G489" i="26"/>
  <c r="B490" i="26"/>
  <c r="F489" i="26"/>
  <c r="B489" i="34" l="1"/>
  <c r="G488" i="34"/>
  <c r="E488" i="34"/>
  <c r="D488" i="34"/>
  <c r="F488" i="34"/>
  <c r="A488" i="34"/>
  <c r="C488" i="34"/>
  <c r="C488" i="35"/>
  <c r="B489" i="35"/>
  <c r="G488" i="35"/>
  <c r="F488" i="35"/>
  <c r="E488" i="35"/>
  <c r="D488" i="35"/>
  <c r="A488" i="35"/>
  <c r="G487" i="33"/>
  <c r="F487" i="33"/>
  <c r="E487" i="33"/>
  <c r="D487" i="33"/>
  <c r="C487" i="33"/>
  <c r="A487" i="33"/>
  <c r="B488" i="33"/>
  <c r="B486" i="32"/>
  <c r="F485" i="32"/>
  <c r="C485" i="32"/>
  <c r="A485" i="32"/>
  <c r="G485" i="32"/>
  <c r="E485" i="32"/>
  <c r="D485" i="32"/>
  <c r="C488" i="31"/>
  <c r="G488" i="31"/>
  <c r="B489" i="31"/>
  <c r="E488" i="31"/>
  <c r="F488" i="31"/>
  <c r="D488" i="31"/>
  <c r="A488" i="31"/>
  <c r="G488" i="30"/>
  <c r="F488" i="30"/>
  <c r="E488" i="30"/>
  <c r="D488" i="30"/>
  <c r="C488" i="30"/>
  <c r="A488" i="30"/>
  <c r="B489" i="30"/>
  <c r="F487" i="28"/>
  <c r="E487" i="28"/>
  <c r="D487" i="28"/>
  <c r="G487" i="28"/>
  <c r="A487" i="28"/>
  <c r="C487" i="28"/>
  <c r="B488" i="28"/>
  <c r="G488" i="29"/>
  <c r="F488" i="29"/>
  <c r="B489" i="29"/>
  <c r="C488" i="29"/>
  <c r="A488" i="29"/>
  <c r="B491" i="26"/>
  <c r="G490" i="26"/>
  <c r="F490" i="26"/>
  <c r="E490" i="26"/>
  <c r="D490" i="26"/>
  <c r="C490" i="26"/>
  <c r="A490" i="26"/>
  <c r="F488" i="27"/>
  <c r="E488" i="27"/>
  <c r="B489" i="27"/>
  <c r="D488" i="27"/>
  <c r="C488" i="27"/>
  <c r="G488" i="27"/>
  <c r="A488" i="27"/>
  <c r="G489" i="35" l="1"/>
  <c r="E489" i="35"/>
  <c r="D489" i="35"/>
  <c r="C489" i="35"/>
  <c r="A489" i="35"/>
  <c r="B490" i="35"/>
  <c r="F489" i="35"/>
  <c r="B490" i="34"/>
  <c r="G489" i="34"/>
  <c r="C489" i="34"/>
  <c r="F489" i="34"/>
  <c r="E489" i="34"/>
  <c r="D489" i="34"/>
  <c r="A489" i="34"/>
  <c r="A486" i="32"/>
  <c r="G486" i="32"/>
  <c r="E486" i="32"/>
  <c r="D486" i="32"/>
  <c r="F486" i="32"/>
  <c r="C486" i="32"/>
  <c r="B487" i="32"/>
  <c r="G488" i="33"/>
  <c r="E488" i="33"/>
  <c r="D488" i="33"/>
  <c r="C488" i="33"/>
  <c r="A488" i="33"/>
  <c r="B489" i="33"/>
  <c r="F488" i="33"/>
  <c r="F489" i="31"/>
  <c r="A489" i="31"/>
  <c r="G489" i="31"/>
  <c r="C489" i="31"/>
  <c r="D489" i="31"/>
  <c r="E489" i="31"/>
  <c r="B490" i="31"/>
  <c r="C489" i="30"/>
  <c r="A489" i="30"/>
  <c r="B490" i="30"/>
  <c r="G489" i="30"/>
  <c r="E489" i="30"/>
  <c r="D489" i="30"/>
  <c r="F489" i="30"/>
  <c r="G489" i="29"/>
  <c r="F489" i="29"/>
  <c r="B490" i="29"/>
  <c r="C489" i="29"/>
  <c r="A489" i="29"/>
  <c r="C488" i="28"/>
  <c r="A488" i="28"/>
  <c r="B489" i="28"/>
  <c r="D488" i="28"/>
  <c r="G488" i="28"/>
  <c r="F488" i="28"/>
  <c r="E488" i="28"/>
  <c r="F489" i="27"/>
  <c r="B490" i="27"/>
  <c r="D489" i="27"/>
  <c r="C489" i="27"/>
  <c r="A489" i="27"/>
  <c r="G489" i="27"/>
  <c r="E489" i="27"/>
  <c r="C491" i="26"/>
  <c r="A491" i="26"/>
  <c r="B492" i="26"/>
  <c r="F491" i="26"/>
  <c r="E491" i="26"/>
  <c r="D491" i="26"/>
  <c r="G491" i="26"/>
  <c r="G490" i="34" l="1"/>
  <c r="E490" i="34"/>
  <c r="C490" i="34"/>
  <c r="B491" i="34"/>
  <c r="F490" i="34"/>
  <c r="D490" i="34"/>
  <c r="A490" i="34"/>
  <c r="A490" i="35"/>
  <c r="B491" i="35"/>
  <c r="F490" i="35"/>
  <c r="G490" i="35"/>
  <c r="C490" i="35"/>
  <c r="E490" i="35"/>
  <c r="D490" i="35"/>
  <c r="G487" i="32"/>
  <c r="F487" i="32"/>
  <c r="D487" i="32"/>
  <c r="A487" i="32"/>
  <c r="E487" i="32"/>
  <c r="B488" i="32"/>
  <c r="C487" i="32"/>
  <c r="B490" i="33"/>
  <c r="F489" i="33"/>
  <c r="E489" i="33"/>
  <c r="D489" i="33"/>
  <c r="C489" i="33"/>
  <c r="A489" i="33"/>
  <c r="G489" i="33"/>
  <c r="A490" i="31"/>
  <c r="D490" i="31"/>
  <c r="B491" i="31"/>
  <c r="G490" i="31"/>
  <c r="F490" i="31"/>
  <c r="E490" i="31"/>
  <c r="C490" i="31"/>
  <c r="F490" i="30"/>
  <c r="E490" i="30"/>
  <c r="D490" i="30"/>
  <c r="C490" i="30"/>
  <c r="A490" i="30"/>
  <c r="B491" i="30"/>
  <c r="G490" i="30"/>
  <c r="F489" i="28"/>
  <c r="D489" i="28"/>
  <c r="C489" i="28"/>
  <c r="B490" i="28"/>
  <c r="E489" i="28"/>
  <c r="A489" i="28"/>
  <c r="G489" i="28"/>
  <c r="B491" i="29"/>
  <c r="C490" i="29"/>
  <c r="A490" i="29"/>
  <c r="G490" i="29"/>
  <c r="F490" i="29"/>
  <c r="G492" i="26"/>
  <c r="F492" i="26"/>
  <c r="E492" i="26"/>
  <c r="D492" i="26"/>
  <c r="C492" i="26"/>
  <c r="A492" i="26"/>
  <c r="B493" i="26"/>
  <c r="B491" i="27"/>
  <c r="D490" i="27"/>
  <c r="A490" i="27"/>
  <c r="G490" i="27"/>
  <c r="F490" i="27"/>
  <c r="E490" i="27"/>
  <c r="C490" i="27"/>
  <c r="F491" i="35" l="1"/>
  <c r="E491" i="35"/>
  <c r="C491" i="35"/>
  <c r="A491" i="35"/>
  <c r="B492" i="35"/>
  <c r="G491" i="35"/>
  <c r="D491" i="35"/>
  <c r="G491" i="34"/>
  <c r="E491" i="34"/>
  <c r="A491" i="34"/>
  <c r="F491" i="34"/>
  <c r="D491" i="34"/>
  <c r="C491" i="34"/>
  <c r="B492" i="34"/>
  <c r="B489" i="32"/>
  <c r="F488" i="32"/>
  <c r="G488" i="32"/>
  <c r="D488" i="32"/>
  <c r="E488" i="32"/>
  <c r="A488" i="32"/>
  <c r="C488" i="32"/>
  <c r="E490" i="33"/>
  <c r="C490" i="33"/>
  <c r="A490" i="33"/>
  <c r="B491" i="33"/>
  <c r="G490" i="33"/>
  <c r="F490" i="33"/>
  <c r="D490" i="33"/>
  <c r="G491" i="31"/>
  <c r="D491" i="31"/>
  <c r="E491" i="31"/>
  <c r="A491" i="31"/>
  <c r="F491" i="31"/>
  <c r="C491" i="31"/>
  <c r="B492" i="31"/>
  <c r="A491" i="30"/>
  <c r="B492" i="30"/>
  <c r="G491" i="30"/>
  <c r="F491" i="30"/>
  <c r="E491" i="30"/>
  <c r="D491" i="30"/>
  <c r="C491" i="30"/>
  <c r="A490" i="28"/>
  <c r="B491" i="28"/>
  <c r="G490" i="28"/>
  <c r="C490" i="28"/>
  <c r="F490" i="28"/>
  <c r="E490" i="28"/>
  <c r="D490" i="28"/>
  <c r="C491" i="29"/>
  <c r="A491" i="29"/>
  <c r="F491" i="29"/>
  <c r="G491" i="29"/>
  <c r="B492" i="29"/>
  <c r="A493" i="26"/>
  <c r="B494" i="26"/>
  <c r="G493" i="26"/>
  <c r="F493" i="26"/>
  <c r="D493" i="26"/>
  <c r="C493" i="26"/>
  <c r="E493" i="26"/>
  <c r="F491" i="27"/>
  <c r="E491" i="27"/>
  <c r="B492" i="27"/>
  <c r="D491" i="27"/>
  <c r="G491" i="27"/>
  <c r="C491" i="27"/>
  <c r="A491" i="27"/>
  <c r="G492" i="35" l="1"/>
  <c r="F492" i="35"/>
  <c r="D492" i="35"/>
  <c r="B493" i="35"/>
  <c r="E492" i="35"/>
  <c r="C492" i="35"/>
  <c r="A492" i="35"/>
  <c r="E492" i="34"/>
  <c r="C492" i="34"/>
  <c r="A492" i="34"/>
  <c r="F492" i="34"/>
  <c r="B493" i="34"/>
  <c r="G492" i="34"/>
  <c r="D492" i="34"/>
  <c r="G491" i="33"/>
  <c r="F491" i="33"/>
  <c r="D491" i="33"/>
  <c r="C491" i="33"/>
  <c r="A491" i="33"/>
  <c r="E491" i="33"/>
  <c r="B492" i="33"/>
  <c r="E489" i="32"/>
  <c r="D489" i="32"/>
  <c r="B490" i="32"/>
  <c r="F489" i="32"/>
  <c r="A489" i="32"/>
  <c r="G489" i="32"/>
  <c r="C489" i="32"/>
  <c r="D492" i="31"/>
  <c r="G492" i="31"/>
  <c r="C492" i="31"/>
  <c r="E492" i="31"/>
  <c r="F492" i="31"/>
  <c r="B493" i="31"/>
  <c r="A492" i="31"/>
  <c r="F492" i="30"/>
  <c r="D492" i="30"/>
  <c r="C492" i="30"/>
  <c r="A492" i="30"/>
  <c r="G492" i="30"/>
  <c r="E492" i="30"/>
  <c r="B493" i="30"/>
  <c r="A492" i="29"/>
  <c r="G492" i="29"/>
  <c r="B493" i="29"/>
  <c r="F492" i="29"/>
  <c r="C492" i="29"/>
  <c r="F491" i="28"/>
  <c r="E491" i="28"/>
  <c r="D491" i="28"/>
  <c r="A491" i="28"/>
  <c r="G491" i="28"/>
  <c r="C491" i="28"/>
  <c r="B492" i="28"/>
  <c r="F494" i="26"/>
  <c r="E494" i="26"/>
  <c r="D494" i="26"/>
  <c r="C494" i="26"/>
  <c r="A494" i="26"/>
  <c r="B495" i="26"/>
  <c r="G494" i="26"/>
  <c r="G492" i="27"/>
  <c r="F492" i="27"/>
  <c r="B493" i="27"/>
  <c r="D492" i="27"/>
  <c r="C492" i="27"/>
  <c r="A492" i="27"/>
  <c r="E492" i="27"/>
  <c r="D493" i="35" l="1"/>
  <c r="C493" i="35"/>
  <c r="A493" i="35"/>
  <c r="B494" i="35"/>
  <c r="E493" i="35"/>
  <c r="F493" i="35"/>
  <c r="G493" i="35"/>
  <c r="F493" i="34"/>
  <c r="E493" i="34"/>
  <c r="C493" i="34"/>
  <c r="B494" i="34"/>
  <c r="G493" i="34"/>
  <c r="D493" i="34"/>
  <c r="A493" i="34"/>
  <c r="C492" i="33"/>
  <c r="A492" i="33"/>
  <c r="B493" i="33"/>
  <c r="G492" i="33"/>
  <c r="F492" i="33"/>
  <c r="E492" i="33"/>
  <c r="D492" i="33"/>
  <c r="B491" i="32"/>
  <c r="G490" i="32"/>
  <c r="D490" i="32"/>
  <c r="F490" i="32"/>
  <c r="C490" i="32"/>
  <c r="A490" i="32"/>
  <c r="E490" i="32"/>
  <c r="D493" i="31"/>
  <c r="C493" i="31"/>
  <c r="A493" i="31"/>
  <c r="E493" i="31"/>
  <c r="B494" i="31"/>
  <c r="F493" i="31"/>
  <c r="G493" i="31"/>
  <c r="B494" i="30"/>
  <c r="G493" i="30"/>
  <c r="F493" i="30"/>
  <c r="E493" i="30"/>
  <c r="D493" i="30"/>
  <c r="A493" i="30"/>
  <c r="C493" i="30"/>
  <c r="G493" i="29"/>
  <c r="F493" i="29"/>
  <c r="C493" i="29"/>
  <c r="A493" i="29"/>
  <c r="B494" i="29"/>
  <c r="B493" i="28"/>
  <c r="G492" i="28"/>
  <c r="F492" i="28"/>
  <c r="E492" i="28"/>
  <c r="D492" i="28"/>
  <c r="C492" i="28"/>
  <c r="A492" i="28"/>
  <c r="G493" i="27"/>
  <c r="F493" i="27"/>
  <c r="E493" i="27"/>
  <c r="B494" i="27"/>
  <c r="D493" i="27"/>
  <c r="A493" i="27"/>
  <c r="C493" i="27"/>
  <c r="B496" i="26"/>
  <c r="G495" i="26"/>
  <c r="F495" i="26"/>
  <c r="E495" i="26"/>
  <c r="D495" i="26"/>
  <c r="A495" i="26"/>
  <c r="C495" i="26"/>
  <c r="B495" i="35" l="1"/>
  <c r="F494" i="35"/>
  <c r="E494" i="35"/>
  <c r="D494" i="35"/>
  <c r="G494" i="35"/>
  <c r="C494" i="35"/>
  <c r="A494" i="35"/>
  <c r="C494" i="34"/>
  <c r="A494" i="34"/>
  <c r="D494" i="34"/>
  <c r="E494" i="34"/>
  <c r="G494" i="34"/>
  <c r="F494" i="34"/>
  <c r="B495" i="34"/>
  <c r="C491" i="32"/>
  <c r="B492" i="32"/>
  <c r="F491" i="32"/>
  <c r="E491" i="32"/>
  <c r="A491" i="32"/>
  <c r="D491" i="32"/>
  <c r="G491" i="32"/>
  <c r="F493" i="33"/>
  <c r="E493" i="33"/>
  <c r="D493" i="33"/>
  <c r="A493" i="33"/>
  <c r="B494" i="33"/>
  <c r="G493" i="33"/>
  <c r="C493" i="33"/>
  <c r="G494" i="31"/>
  <c r="F494" i="31"/>
  <c r="D494" i="31"/>
  <c r="A494" i="31"/>
  <c r="B495" i="31"/>
  <c r="E494" i="31"/>
  <c r="C494" i="31"/>
  <c r="D494" i="30"/>
  <c r="A494" i="30"/>
  <c r="B495" i="30"/>
  <c r="G494" i="30"/>
  <c r="F494" i="30"/>
  <c r="E494" i="30"/>
  <c r="C494" i="30"/>
  <c r="D493" i="28"/>
  <c r="C493" i="28"/>
  <c r="E493" i="28"/>
  <c r="F493" i="28"/>
  <c r="A493" i="28"/>
  <c r="G493" i="28"/>
  <c r="B494" i="28"/>
  <c r="G494" i="29"/>
  <c r="F494" i="29"/>
  <c r="B495" i="29"/>
  <c r="C494" i="29"/>
  <c r="A494" i="29"/>
  <c r="F494" i="27"/>
  <c r="E494" i="27"/>
  <c r="B495" i="27"/>
  <c r="D494" i="27"/>
  <c r="C494" i="27"/>
  <c r="G494" i="27"/>
  <c r="A494" i="27"/>
  <c r="D496" i="26"/>
  <c r="C496" i="26"/>
  <c r="A496" i="26"/>
  <c r="B497" i="26"/>
  <c r="G496" i="26"/>
  <c r="F496" i="26"/>
  <c r="E496" i="26"/>
  <c r="F495" i="34" l="1"/>
  <c r="D495" i="34"/>
  <c r="C495" i="34"/>
  <c r="A495" i="34"/>
  <c r="B496" i="34"/>
  <c r="G495" i="34"/>
  <c r="E495" i="34"/>
  <c r="A495" i="35"/>
  <c r="B496" i="35"/>
  <c r="G495" i="35"/>
  <c r="F495" i="35"/>
  <c r="E495" i="35"/>
  <c r="D495" i="35"/>
  <c r="C495" i="35"/>
  <c r="A494" i="33"/>
  <c r="B495" i="33"/>
  <c r="G494" i="33"/>
  <c r="F494" i="33"/>
  <c r="E494" i="33"/>
  <c r="D494" i="33"/>
  <c r="C494" i="33"/>
  <c r="G492" i="32"/>
  <c r="E492" i="32"/>
  <c r="F492" i="32"/>
  <c r="A492" i="32"/>
  <c r="D492" i="32"/>
  <c r="B493" i="32"/>
  <c r="C492" i="32"/>
  <c r="A495" i="31"/>
  <c r="B496" i="31"/>
  <c r="E495" i="31"/>
  <c r="C495" i="31"/>
  <c r="G495" i="31"/>
  <c r="D495" i="31"/>
  <c r="F495" i="31"/>
  <c r="B496" i="30"/>
  <c r="G495" i="30"/>
  <c r="F495" i="30"/>
  <c r="E495" i="30"/>
  <c r="D495" i="30"/>
  <c r="C495" i="30"/>
  <c r="A495" i="30"/>
  <c r="G495" i="29"/>
  <c r="F495" i="29"/>
  <c r="B496" i="29"/>
  <c r="C495" i="29"/>
  <c r="A495" i="29"/>
  <c r="B495" i="28"/>
  <c r="G494" i="28"/>
  <c r="E494" i="28"/>
  <c r="D494" i="28"/>
  <c r="C494" i="28"/>
  <c r="A494" i="28"/>
  <c r="F494" i="28"/>
  <c r="B498" i="26"/>
  <c r="G497" i="26"/>
  <c r="F497" i="26"/>
  <c r="E497" i="26"/>
  <c r="D497" i="26"/>
  <c r="C497" i="26"/>
  <c r="A497" i="26"/>
  <c r="F495" i="27"/>
  <c r="B496" i="27"/>
  <c r="D495" i="27"/>
  <c r="C495" i="27"/>
  <c r="A495" i="27"/>
  <c r="G495" i="27"/>
  <c r="E495" i="27"/>
  <c r="A496" i="34" l="1"/>
  <c r="B497" i="34"/>
  <c r="F496" i="34"/>
  <c r="G496" i="34"/>
  <c r="E496" i="34"/>
  <c r="D496" i="34"/>
  <c r="C496" i="34"/>
  <c r="G496" i="35"/>
  <c r="F496" i="35"/>
  <c r="D496" i="35"/>
  <c r="C496" i="35"/>
  <c r="E496" i="35"/>
  <c r="A496" i="35"/>
  <c r="B497" i="35"/>
  <c r="F495" i="33"/>
  <c r="D495" i="33"/>
  <c r="C495" i="33"/>
  <c r="B496" i="33"/>
  <c r="G495" i="33"/>
  <c r="E495" i="33"/>
  <c r="A495" i="33"/>
  <c r="A493" i="32"/>
  <c r="G493" i="32"/>
  <c r="B494" i="32"/>
  <c r="E493" i="32"/>
  <c r="F493" i="32"/>
  <c r="C493" i="32"/>
  <c r="D493" i="32"/>
  <c r="E496" i="31"/>
  <c r="B497" i="31"/>
  <c r="G496" i="31"/>
  <c r="D496" i="31"/>
  <c r="F496" i="31"/>
  <c r="C496" i="31"/>
  <c r="A496" i="31"/>
  <c r="B497" i="30"/>
  <c r="G496" i="30"/>
  <c r="E496" i="30"/>
  <c r="D496" i="30"/>
  <c r="C496" i="30"/>
  <c r="A496" i="30"/>
  <c r="F496" i="30"/>
  <c r="A495" i="28"/>
  <c r="B496" i="28"/>
  <c r="C495" i="28"/>
  <c r="E495" i="28"/>
  <c r="G495" i="28"/>
  <c r="F495" i="28"/>
  <c r="D495" i="28"/>
  <c r="B497" i="29"/>
  <c r="C496" i="29"/>
  <c r="A496" i="29"/>
  <c r="F496" i="29"/>
  <c r="G496" i="29"/>
  <c r="B497" i="27"/>
  <c r="D496" i="27"/>
  <c r="A496" i="27"/>
  <c r="G496" i="27"/>
  <c r="F496" i="27"/>
  <c r="E496" i="27"/>
  <c r="C496" i="27"/>
  <c r="A498" i="26"/>
  <c r="B499" i="26"/>
  <c r="G498" i="26"/>
  <c r="E498" i="26"/>
  <c r="D498" i="26"/>
  <c r="F498" i="26"/>
  <c r="C498" i="26"/>
  <c r="B498" i="35" l="1"/>
  <c r="G497" i="35"/>
  <c r="E497" i="35"/>
  <c r="A497" i="35"/>
  <c r="F497" i="35"/>
  <c r="D497" i="35"/>
  <c r="C497" i="35"/>
  <c r="F497" i="34"/>
  <c r="D497" i="34"/>
  <c r="A497" i="34"/>
  <c r="G497" i="34"/>
  <c r="B498" i="34"/>
  <c r="E497" i="34"/>
  <c r="C497" i="34"/>
  <c r="F494" i="32"/>
  <c r="E494" i="32"/>
  <c r="C494" i="32"/>
  <c r="G494" i="32"/>
  <c r="A494" i="32"/>
  <c r="D494" i="32"/>
  <c r="B495" i="32"/>
  <c r="B497" i="33"/>
  <c r="G496" i="33"/>
  <c r="E496" i="33"/>
  <c r="D496" i="33"/>
  <c r="C496" i="33"/>
  <c r="A496" i="33"/>
  <c r="F496" i="33"/>
  <c r="B498" i="31"/>
  <c r="F497" i="31"/>
  <c r="A497" i="31"/>
  <c r="E497" i="31"/>
  <c r="C497" i="31"/>
  <c r="G497" i="31"/>
  <c r="D497" i="31"/>
  <c r="G497" i="30"/>
  <c r="E497" i="30"/>
  <c r="D497" i="30"/>
  <c r="C497" i="30"/>
  <c r="A497" i="30"/>
  <c r="B498" i="30"/>
  <c r="F497" i="30"/>
  <c r="G496" i="28"/>
  <c r="F496" i="28"/>
  <c r="E496" i="28"/>
  <c r="C496" i="28"/>
  <c r="A496" i="28"/>
  <c r="B497" i="28"/>
  <c r="D496" i="28"/>
  <c r="C497" i="29"/>
  <c r="A497" i="29"/>
  <c r="F497" i="29"/>
  <c r="B498" i="29"/>
  <c r="G497" i="29"/>
  <c r="G499" i="26"/>
  <c r="F499" i="26"/>
  <c r="E499" i="26"/>
  <c r="D499" i="26"/>
  <c r="C499" i="26"/>
  <c r="A499" i="26"/>
  <c r="B500" i="26"/>
  <c r="F497" i="27"/>
  <c r="E497" i="27"/>
  <c r="B498" i="27"/>
  <c r="D497" i="27"/>
  <c r="G497" i="27"/>
  <c r="C497" i="27"/>
  <c r="A497" i="27"/>
  <c r="B499" i="34" l="1"/>
  <c r="G498" i="34"/>
  <c r="F498" i="34"/>
  <c r="D498" i="34"/>
  <c r="A498" i="34"/>
  <c r="E498" i="34"/>
  <c r="C498" i="34"/>
  <c r="E498" i="35"/>
  <c r="D498" i="35"/>
  <c r="A498" i="35"/>
  <c r="B499" i="35"/>
  <c r="G498" i="35"/>
  <c r="F498" i="35"/>
  <c r="C498" i="35"/>
  <c r="D497" i="33"/>
  <c r="A497" i="33"/>
  <c r="B498" i="33"/>
  <c r="G497" i="33"/>
  <c r="F497" i="33"/>
  <c r="E497" i="33"/>
  <c r="C497" i="33"/>
  <c r="E495" i="32"/>
  <c r="C495" i="32"/>
  <c r="B496" i="32"/>
  <c r="D495" i="32"/>
  <c r="A495" i="32"/>
  <c r="G495" i="32"/>
  <c r="F495" i="32"/>
  <c r="F498" i="31"/>
  <c r="E498" i="31"/>
  <c r="C498" i="31"/>
  <c r="A498" i="31"/>
  <c r="B499" i="31"/>
  <c r="D498" i="31"/>
  <c r="G498" i="31"/>
  <c r="B499" i="30"/>
  <c r="G498" i="30"/>
  <c r="F498" i="30"/>
  <c r="E498" i="30"/>
  <c r="D498" i="30"/>
  <c r="C498" i="30"/>
  <c r="A498" i="30"/>
  <c r="A498" i="29"/>
  <c r="G498" i="29"/>
  <c r="B499" i="29"/>
  <c r="F498" i="29"/>
  <c r="C498" i="29"/>
  <c r="G497" i="28"/>
  <c r="F497" i="28"/>
  <c r="A497" i="28"/>
  <c r="B498" i="28"/>
  <c r="D497" i="28"/>
  <c r="C497" i="28"/>
  <c r="E497" i="28"/>
  <c r="G500" i="26"/>
  <c r="F500" i="26"/>
  <c r="E500" i="26"/>
  <c r="C500" i="26"/>
  <c r="D500" i="26"/>
  <c r="A500" i="26"/>
  <c r="G498" i="27"/>
  <c r="F498" i="27"/>
  <c r="B499" i="27"/>
  <c r="D498" i="27"/>
  <c r="C498" i="27"/>
  <c r="E498" i="27"/>
  <c r="A498" i="27"/>
  <c r="B500" i="35" l="1"/>
  <c r="G499" i="35"/>
  <c r="F499" i="35"/>
  <c r="E499" i="35"/>
  <c r="C499" i="35"/>
  <c r="D499" i="35"/>
  <c r="A499" i="35"/>
  <c r="D499" i="34"/>
  <c r="B500" i="34"/>
  <c r="E499" i="34"/>
  <c r="G499" i="34"/>
  <c r="F499" i="34"/>
  <c r="C499" i="34"/>
  <c r="A499" i="34"/>
  <c r="D496" i="32"/>
  <c r="C496" i="32"/>
  <c r="A496" i="32"/>
  <c r="B497" i="32"/>
  <c r="G496" i="32"/>
  <c r="F496" i="32"/>
  <c r="E496" i="32"/>
  <c r="B499" i="33"/>
  <c r="G498" i="33"/>
  <c r="F498" i="33"/>
  <c r="E498" i="33"/>
  <c r="C498" i="33"/>
  <c r="A498" i="33"/>
  <c r="D498" i="33"/>
  <c r="C499" i="31"/>
  <c r="G499" i="31"/>
  <c r="A499" i="31"/>
  <c r="E499" i="31"/>
  <c r="F499" i="31"/>
  <c r="B500" i="31"/>
  <c r="D499" i="31"/>
  <c r="F499" i="30"/>
  <c r="E499" i="30"/>
  <c r="D499" i="30"/>
  <c r="C499" i="30"/>
  <c r="A499" i="30"/>
  <c r="B500" i="30"/>
  <c r="G499" i="30"/>
  <c r="E498" i="28"/>
  <c r="D498" i="28"/>
  <c r="C498" i="28"/>
  <c r="A498" i="28"/>
  <c r="F498" i="28"/>
  <c r="B499" i="28"/>
  <c r="G498" i="28"/>
  <c r="G499" i="29"/>
  <c r="F499" i="29"/>
  <c r="B500" i="29"/>
  <c r="C499" i="29"/>
  <c r="A499" i="29"/>
  <c r="G499" i="27"/>
  <c r="F499" i="27"/>
  <c r="E499" i="27"/>
  <c r="B500" i="27"/>
  <c r="D499" i="27"/>
  <c r="A499" i="27"/>
  <c r="C499" i="27"/>
  <c r="G500" i="34" l="1"/>
  <c r="E500" i="34"/>
  <c r="D500" i="34"/>
  <c r="C500" i="34"/>
  <c r="F500" i="34"/>
  <c r="A500" i="34"/>
  <c r="C500" i="35"/>
  <c r="D500" i="35"/>
  <c r="A500" i="35"/>
  <c r="B501" i="35"/>
  <c r="E500" i="35"/>
  <c r="G500" i="35"/>
  <c r="F500" i="35"/>
  <c r="B498" i="32"/>
  <c r="F497" i="32"/>
  <c r="C497" i="32"/>
  <c r="G497" i="32"/>
  <c r="E497" i="32"/>
  <c r="A497" i="32"/>
  <c r="D497" i="32"/>
  <c r="G499" i="33"/>
  <c r="F499" i="33"/>
  <c r="E499" i="33"/>
  <c r="D499" i="33"/>
  <c r="C499" i="33"/>
  <c r="B500" i="33"/>
  <c r="A499" i="33"/>
  <c r="C500" i="31"/>
  <c r="B501" i="31"/>
  <c r="D500" i="31"/>
  <c r="G500" i="31"/>
  <c r="A500" i="31"/>
  <c r="E500" i="31"/>
  <c r="F500" i="31"/>
  <c r="G500" i="30"/>
  <c r="F500" i="30"/>
  <c r="E500" i="30"/>
  <c r="D500" i="30"/>
  <c r="C500" i="30"/>
  <c r="A500" i="30"/>
  <c r="G500" i="29"/>
  <c r="F500" i="29"/>
  <c r="B501" i="29"/>
  <c r="C500" i="29"/>
  <c r="A500" i="29"/>
  <c r="B500" i="28"/>
  <c r="F499" i="28"/>
  <c r="E499" i="28"/>
  <c r="D499" i="28"/>
  <c r="C499" i="28"/>
  <c r="G499" i="28"/>
  <c r="A499" i="28"/>
  <c r="F500" i="27"/>
  <c r="E500" i="27"/>
  <c r="B501" i="27"/>
  <c r="D500" i="27"/>
  <c r="C500" i="27"/>
  <c r="G500" i="27"/>
  <c r="A500" i="27"/>
  <c r="G501" i="35" l="1"/>
  <c r="E501" i="35"/>
  <c r="D501" i="35"/>
  <c r="C501" i="35"/>
  <c r="A501" i="35"/>
  <c r="B502" i="35"/>
  <c r="F501" i="35"/>
  <c r="G500" i="33"/>
  <c r="E500" i="33"/>
  <c r="D500" i="33"/>
  <c r="C500" i="33"/>
  <c r="A500" i="33"/>
  <c r="F500" i="33"/>
  <c r="A498" i="32"/>
  <c r="B499" i="32"/>
  <c r="F498" i="32"/>
  <c r="G498" i="32"/>
  <c r="E498" i="32"/>
  <c r="D498" i="32"/>
  <c r="C498" i="32"/>
  <c r="F501" i="31"/>
  <c r="D501" i="31"/>
  <c r="B502" i="31"/>
  <c r="A501" i="31"/>
  <c r="E501" i="31"/>
  <c r="C501" i="31"/>
  <c r="G501" i="31"/>
  <c r="G501" i="29"/>
  <c r="F501" i="29"/>
  <c r="B502" i="29"/>
  <c r="C501" i="29"/>
  <c r="A501" i="29"/>
  <c r="C500" i="28"/>
  <c r="A500" i="28"/>
  <c r="D500" i="28"/>
  <c r="G500" i="28"/>
  <c r="E500" i="28"/>
  <c r="F500" i="28"/>
  <c r="F501" i="27"/>
  <c r="B502" i="27"/>
  <c r="D501" i="27"/>
  <c r="C501" i="27"/>
  <c r="A501" i="27"/>
  <c r="G501" i="27"/>
  <c r="E501" i="27"/>
  <c r="A502" i="35" l="1"/>
  <c r="B503" i="35"/>
  <c r="F502" i="35"/>
  <c r="G502" i="35"/>
  <c r="E502" i="35"/>
  <c r="D502" i="35"/>
  <c r="C502" i="35"/>
  <c r="G499" i="32"/>
  <c r="F499" i="32"/>
  <c r="D499" i="32"/>
  <c r="A499" i="32"/>
  <c r="C499" i="32"/>
  <c r="B500" i="32"/>
  <c r="E499" i="32"/>
  <c r="D502" i="31"/>
  <c r="C502" i="31"/>
  <c r="B503" i="31"/>
  <c r="G502" i="31"/>
  <c r="A502" i="31"/>
  <c r="E502" i="31"/>
  <c r="F502" i="31"/>
  <c r="B503" i="29"/>
  <c r="C502" i="29"/>
  <c r="A502" i="29"/>
  <c r="G502" i="29"/>
  <c r="F502" i="29"/>
  <c r="B503" i="27"/>
  <c r="D502" i="27"/>
  <c r="A502" i="27"/>
  <c r="G502" i="27"/>
  <c r="F502" i="27"/>
  <c r="E502" i="27"/>
  <c r="C502" i="27"/>
  <c r="F503" i="35" l="1"/>
  <c r="E503" i="35"/>
  <c r="C503" i="35"/>
  <c r="A503" i="35"/>
  <c r="G503" i="35"/>
  <c r="D503" i="35"/>
  <c r="F500" i="32"/>
  <c r="D500" i="32"/>
  <c r="A500" i="32"/>
  <c r="C500" i="32"/>
  <c r="G500" i="32"/>
  <c r="E500" i="32"/>
  <c r="D503" i="31"/>
  <c r="G503" i="31"/>
  <c r="F503" i="31"/>
  <c r="C503" i="31"/>
  <c r="E503" i="31"/>
  <c r="A503" i="31"/>
  <c r="C503" i="29"/>
  <c r="A503" i="29"/>
  <c r="F503" i="29"/>
  <c r="G503" i="29"/>
  <c r="F503" i="27"/>
  <c r="E503" i="27"/>
  <c r="D503" i="27"/>
  <c r="C503" i="27"/>
  <c r="A503" i="27"/>
  <c r="G503" i="27"/>
  <c r="E27" i="12" l="1"/>
  <c r="F27" i="12" l="1"/>
  <c r="F38" i="12" l="1"/>
  <c r="F41" i="12" s="1"/>
  <c r="E38" i="12"/>
  <c r="E39" i="12" s="1"/>
  <c r="E40" i="12" s="1"/>
  <c r="F39" i="12" l="1"/>
  <c r="F40" i="12" s="1"/>
  <c r="F42" i="12" s="1"/>
  <c r="F28" i="13"/>
  <c r="F39" i="13" s="1"/>
  <c r="F42" i="13" s="1"/>
  <c r="E28" i="13"/>
  <c r="E39" i="13" s="1"/>
  <c r="E40" i="13" s="1"/>
  <c r="E41" i="13" s="1"/>
  <c r="F40" i="13" l="1"/>
  <c r="F41" i="13" l="1"/>
  <c r="F43" i="13" s="1"/>
  <c r="G4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3515BD00-E367-4209-A480-69BFF33DE5CC}">
      <text>
        <r>
          <rPr>
            <sz val="9"/>
            <color indexed="81"/>
            <rFont val="Segoe UI"/>
            <family val="2"/>
            <charset val="186"/>
          </rPr>
          <t>SiM üüritav pind kokku.</t>
        </r>
      </text>
    </comment>
  </commentList>
</comments>
</file>

<file path=xl/sharedStrings.xml><?xml version="1.0" encoding="utf-8"?>
<sst xmlns="http://schemas.openxmlformats.org/spreadsheetml/2006/main" count="674" uniqueCount="126">
  <si>
    <t>Lisa 3</t>
  </si>
  <si>
    <t>Üürnik</t>
  </si>
  <si>
    <t>Politsei- ja Piirivalveamet</t>
  </si>
  <si>
    <t>Üüripinna aadress</t>
  </si>
  <si>
    <t>Pärnu linn, A. H. Tammsaare pst 61</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</si>
  <si>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</si>
  <si>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</si>
  <si>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</si>
  <si>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</si>
  <si>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</si>
  <si>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</si>
  <si>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</si>
  <si>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</si>
  <si>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</si>
  <si>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</si>
  <si>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(investeering)</t>
  </si>
  <si>
    <t>Tasumine 21.06.2021 - 31.05.2051</t>
  </si>
  <si>
    <t>Kapitalikomponent (tavasisustus)</t>
  </si>
  <si>
    <t>-</t>
  </si>
  <si>
    <t>Tasumine 20.10.2021 - 30.09.2031</t>
  </si>
  <si>
    <t>Kapitalikomponent (erisisustus)</t>
  </si>
  <si>
    <t>Tasumine 20.10.2021 - 30.09.2026</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</si>
  <si>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</si>
  <si>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</si>
  <si>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</si>
  <si>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</si>
  <si>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</si>
  <si>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</si>
  <si>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</si>
  <si>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</si>
  <si>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 (310-360)</t>
  </si>
  <si>
    <t>Teenuse hinna muutus</t>
  </si>
  <si>
    <t>Tasumine tegeliku kulu alusel, esitatud kuluprognoos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</si>
  <si>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</si>
  <si>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</si>
  <si>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</si>
  <si>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</si>
  <si>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</si>
  <si>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</si>
  <si>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</si>
  <si>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</si>
  <si>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</si>
  <si>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KÄIBEMAKSUGA (kuus)</t>
  </si>
  <si>
    <t>ÜÜR JA KÕRVALTEENUSTE TASUD KÄIBEMAKSUTA (perioodil)</t>
  </si>
  <si>
    <t>ÜÜR JA KÕRVALTEENUSTE TASUD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</si>
  <si>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</si>
  <si>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</si>
  <si>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(allkirjastatud digitaalselt)</t>
  </si>
  <si>
    <t>Üüripind</t>
  </si>
  <si>
    <t xml:space="preserve">Kapitalikomponendi annuiteetmaksegraafik - </t>
  </si>
  <si>
    <t>PPA 1. osa</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</si>
  <si>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</si>
  <si>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</si>
  <si>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</si>
  <si>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</si>
  <si>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</si>
  <si>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</si>
  <si>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</si>
  <si>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</si>
  <si>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</si>
  <si>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</si>
  <si>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</si>
  <si>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</si>
  <si>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</si>
  <si>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2019 I pa</t>
  </si>
  <si>
    <t>Kuupäev</t>
  </si>
  <si>
    <t>Jrk nr</t>
  </si>
  <si>
    <t>Algjääk</t>
  </si>
  <si>
    <t>Intress</t>
  </si>
  <si>
    <t>Põhiosa</t>
  </si>
  <si>
    <t>Kap.komponent</t>
  </si>
  <si>
    <t>Lõppjääk</t>
  </si>
  <si>
    <t>CO2 vahendid</t>
  </si>
  <si>
    <t>PPA 2. osa</t>
  </si>
  <si>
    <t>PPA 3. osa</t>
  </si>
  <si>
    <t xml:space="preserve"> </t>
  </si>
  <si>
    <t>CO2 vahendite amortisatsioonigraafik</t>
  </si>
  <si>
    <t>CO2 vahendid algväärtus</t>
  </si>
  <si>
    <t>CO2 vahendid lõppväärtus</t>
  </si>
  <si>
    <t>Kapitali tulumäär</t>
  </si>
  <si>
    <t>üürilepingule nr KPJ-4/2021-18</t>
  </si>
  <si>
    <t>Politsei- Piirivalveamet</t>
  </si>
  <si>
    <t>Pärnu linn, A. H. Tammsaare pst 70</t>
  </si>
  <si>
    <t>14 335,0</t>
  </si>
  <si>
    <t>Kapitalikomponent (parendustööd)</t>
  </si>
  <si>
    <t>Tasumine 01.08.2021 - 31.05.2051</t>
  </si>
  <si>
    <t>Kapitalikomponent (pisiparendus lisa 6.1 alusel)</t>
  </si>
  <si>
    <t>12 kuud</t>
  </si>
  <si>
    <t>Kapitalikomponendi annuiteetmaksegraafik - A. H. Tammsaare pst 70, Pärnu linn</t>
  </si>
  <si>
    <t>Pisiparendus</t>
  </si>
  <si>
    <t>Kapitali tulumäär 2021 I pa</t>
  </si>
  <si>
    <t>01.01.2023 - 31.01.2023</t>
  </si>
  <si>
    <t>Tasumine 01.01.2023 - 31.12.2027</t>
  </si>
  <si>
    <t>HÄK</t>
  </si>
  <si>
    <t>KAPO</t>
  </si>
  <si>
    <t>PPA</t>
  </si>
  <si>
    <t>PÄA</t>
  </si>
  <si>
    <t>SMIT</t>
  </si>
  <si>
    <t>Kapitali tulumäär 2021 II pa</t>
  </si>
  <si>
    <t>Tasumine 01.08.2021 - 31.07.2031</t>
  </si>
  <si>
    <t>Tasumine 01.08.2021 - 31.07.2026</t>
  </si>
  <si>
    <t>01.04.2023 - 31.12.2023</t>
  </si>
  <si>
    <t>Tasumine 01.04.2023 - 31.03.2028</t>
  </si>
  <si>
    <t>3 kuud</t>
  </si>
  <si>
    <t>9 kuud</t>
  </si>
  <si>
    <t xml:space="preserve"> A. H. Tammsaare pst 70/1, Pärnu</t>
  </si>
  <si>
    <t>Kapitali tulumäär 2023 I pa</t>
  </si>
  <si>
    <t>Üür ja kõrvalteenuste tasu 01.01.2023 - 31.12.2024</t>
  </si>
  <si>
    <t>01.01.2024 - 31.12.2024</t>
  </si>
  <si>
    <t>01.01.2024 - 28.02.2024</t>
  </si>
  <si>
    <t>01.03.2024 - 31.12.2024</t>
  </si>
  <si>
    <t>2 kuud</t>
  </si>
  <si>
    <t>10 kuud</t>
  </si>
  <si>
    <t>Kapitalikomponent (parendustööd lisa 6.3 alusel)</t>
  </si>
  <si>
    <t>Kapitalikomponent (tavasisustus lisa 6.3 alusel)</t>
  </si>
  <si>
    <t>Kapitalikomponent (erisisustus lisa 6.3 alusel)</t>
  </si>
  <si>
    <t>Tammsaare pst 61</t>
  </si>
  <si>
    <t>Kapitali tulumäär 2023 II pa</t>
  </si>
  <si>
    <t>Prognoosmaksumus, täpsustatakse pärast tööde valmimist tegeliku maksumuse alusel, tasumine al 01.01.2024</t>
  </si>
  <si>
    <t>Kapitalikomponent (2023.a pisparendus, tavasisustus)</t>
  </si>
  <si>
    <t>Kapitalikomponent (2023.a pisiparendus, erisisustus)</t>
  </si>
  <si>
    <t>01.01.2023 - 31.12.2023</t>
  </si>
  <si>
    <t>Kapitalikomponent (pisiparendus, kunst)</t>
  </si>
  <si>
    <t>Prognoosmaksumus, täpsustatakse pärast tööde valmimist tegeliku maksumuse alusel, tasumine al 01.03.2024</t>
  </si>
  <si>
    <t>Remonttööd (tavasisustus, lisa 6.2 alusel, 2023.a pisiparendus)</t>
  </si>
  <si>
    <t>Remonttööd (lisa 6.3 alusel parendustööd ja tavasisustus)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</si>
</sst>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8" formatCode="#,##0.00\ &quot;€&quot;;[Red]\-#,##0.00\ &quot;€&quot;"/>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_-* #,##0\ &quot;€&quot;_-;\-* #,##0\ &quot;€&quot;_-;_-* &quot;-&quot;??\ &quot;€&quot;_-;_-@_-"/>
  </numFmts>
  <fonts count="44"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color theme="1"/>
      <name val="Times New Roman"/>
      <family val="1"/>
      <charset val="186"/>
    </font>
    <font>
      <b/>
      <sz val="14"/>
      <name val="Calibri"/>
      <family val="2"/>
    </font>
    <font>
      <sz val="11"/>
      <name val="Calibri"/>
      <family val="2"/>
      <scheme val="minor"/>
    </font>
    <font>
      <b/>
      <sz val="11"/>
      <name val="Calibri"/>
      <family val="2"/>
      <scheme val="minor"/>
    </font>
    <font>
      <sz val="11"/>
      <color theme="0" tint="-0.499984740745262"/>
      <name val="Calibri"/>
      <family val="2"/>
    </font>
    <font>
      <b/>
      <sz val="11"/>
      <color theme="0" tint="-0.499984740745262"/>
      <name val="Calibri"/>
      <family val="2"/>
    </font>
    <font>
      <b/>
      <sz val="16"/>
      <name val="Calibri"/>
      <family val="2"/>
    </font>
    <font>
      <b/>
      <sz val="16"/>
      <color theme="0" tint="-0.499984740745262"/>
      <name val="Calibri"/>
      <family val="2"/>
    </font>
    <font>
      <sz val="11"/>
      <color theme="0" tint="-0.499984740745262"/>
      <name val="Calibri"/>
      <family val="2"/>
      <charset val="186"/>
      <scheme val="minor"/>
    </font>
    <font>
      <sz val="10"/>
      <color theme="0" tint="-0.499984740745262"/>
      <name val="Arial"/>
      <family val="2"/>
    </font>
    <font>
      <b/>
      <i/>
      <sz val="11"/>
      <color theme="0" tint="-0.499984740745262"/>
      <name val="Calibri"/>
      <family val="2"/>
    </font>
    <font>
      <i/>
      <sz val="9"/>
      <color theme="0" tint="-0.499984740745262"/>
      <name val="Calibri"/>
      <family val="2"/>
    </font>
    <font>
      <b/>
      <sz val="16"/>
      <color rgb="FF000000"/>
      <name val="Calibri"/>
      <family val="2"/>
    </font>
    <font>
      <sz val="11"/>
      <color rgb="FFFF0000"/>
      <name val="Calibri"/>
      <family val="2"/>
    </font>
    <font>
      <sz val="11"/>
      <color rgb="FF1F497D"/>
      <name val="Calibri"/>
      <family val="2"/>
    </font>
    <font>
      <sz val="9"/>
      <color indexed="81"/>
      <name val="Segoe UI"/>
      <family val="2"/>
      <charset val="186"/>
    </font>
    <font>
      <b/>
      <sz val="14"/>
      <color rgb="FF000000"/>
      <name val="Calibri"/>
      <family val="2"/>
    </font>
    <font>
      <b/>
      <sz val="14"/>
      <color rgb="FF000000"/>
      <name val="Calibri"/>
      <family val="2"/>
      <charset val="186"/>
    </font>
    <font>
      <b/>
      <sz val="11"/>
      <color indexed="8"/>
      <name val="Calibri"/>
      <family val="2"/>
      <charset val="186"/>
      <scheme val="minor"/>
    </font>
    <font>
      <sz val="11"/>
      <color indexed="8"/>
      <name val="Calibri"/>
      <family val="2"/>
      <charset val="186"/>
      <scheme val="minor"/>
    </font>
    <font>
      <i/>
      <sz val="11"/>
      <color rgb="FFFF0000"/>
      <name val="Calibri"/>
      <family val="2"/>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6">
    <xf numFmtId="0" fontId="0" fillId="0" borderId="0"/>
    <xf numFmtId="0" fontId="6" fillId="0" borderId="0"/>
    <xf numFmtId="9" fontId="5" fillId="0" borderId="0" applyFont="0" applyFill="0" applyBorder="0" applyAlignment="0" applyProtection="0"/>
    <xf numFmtId="0" fontId="6" fillId="0" borderId="0"/>
    <xf numFmtId="0" fontId="5" fillId="0" borderId="0"/>
    <xf numFmtId="0" fontId="5" fillId="0" borderId="0"/>
  </cellStyleXfs>
  <cellXfs count="317">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0" fontId="10" fillId="2" borderId="19" xfId="0" applyFont="1" applyFill="1" applyBorder="1" applyAlignment="1">
      <alignment horizontal="center"/>
    </xf>
    <xf numFmtId="4" fontId="8" fillId="0" borderId="20"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1" xfId="0" applyFont="1" applyFill="1" applyBorder="1"/>
    <xf numFmtId="0" fontId="8" fillId="0" borderId="22" xfId="0" applyFont="1" applyBorder="1"/>
    <xf numFmtId="0" fontId="8" fillId="0" borderId="23" xfId="0" applyFont="1" applyBorder="1"/>
    <xf numFmtId="0" fontId="10" fillId="2" borderId="24" xfId="0" applyFont="1" applyFill="1" applyBorder="1" applyAlignment="1">
      <alignment horizontal="center"/>
    </xf>
    <xf numFmtId="4" fontId="10" fillId="3" borderId="5" xfId="0" applyNumberFormat="1" applyFont="1" applyFill="1" applyBorder="1" applyAlignment="1">
      <alignment horizontal="right"/>
    </xf>
    <xf numFmtId="0" fontId="10" fillId="2" borderId="25" xfId="0" applyFont="1" applyFill="1" applyBorder="1" applyAlignment="1">
      <alignment horizontal="center" wrapText="1"/>
    </xf>
    <xf numFmtId="0" fontId="11"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2"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27" xfId="0" applyFill="1" applyBorder="1"/>
    <xf numFmtId="0" fontId="0" fillId="3" borderId="0" xfId="0" applyFill="1"/>
    <xf numFmtId="0" fontId="14" fillId="5" borderId="37" xfId="1" applyFont="1" applyFill="1" applyBorder="1" applyAlignment="1">
      <alignment horizontal="right"/>
    </xf>
    <xf numFmtId="167" fontId="15" fillId="5" borderId="0" xfId="1" applyNumberFormat="1" applyFont="1" applyFill="1"/>
    <xf numFmtId="0" fontId="6" fillId="5" borderId="0" xfId="1" applyFill="1"/>
    <xf numFmtId="168" fontId="6" fillId="5" borderId="0" xfId="1" applyNumberFormat="1" applyFill="1"/>
    <xf numFmtId="0" fontId="0" fillId="7" borderId="0" xfId="0" applyFill="1"/>
    <xf numFmtId="169" fontId="5" fillId="7" borderId="0" xfId="2" applyNumberFormat="1" applyFont="1"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7" fillId="0" borderId="0" xfId="0" applyFont="1"/>
    <xf numFmtId="4" fontId="8" fillId="0" borderId="6" xfId="0" applyNumberFormat="1" applyFont="1" applyBorder="1" applyAlignment="1">
      <alignment vertical="center" wrapText="1"/>
    </xf>
    <xf numFmtId="4" fontId="18" fillId="3" borderId="20" xfId="0" applyNumberFormat="1" applyFont="1" applyFill="1" applyBorder="1" applyAlignment="1">
      <alignment vertical="center" wrapText="1"/>
    </xf>
    <xf numFmtId="3" fontId="2" fillId="0" borderId="1" xfId="0" applyNumberFormat="1" applyFont="1" applyBorder="1" applyAlignment="1">
      <alignment horizontal="right"/>
    </xf>
    <xf numFmtId="0" fontId="7" fillId="3" borderId="0" xfId="0" applyFont="1" applyFill="1" applyProtection="1">
      <protection hidden="1"/>
    </xf>
    <xf numFmtId="164" fontId="0" fillId="3" borderId="0" xfId="0" applyNumberFormat="1" applyFill="1" applyProtection="1">
      <protection hidden="1"/>
    </xf>
    <xf numFmtId="167" fontId="0" fillId="3" borderId="0" xfId="0" applyNumberFormat="1" applyFill="1"/>
    <xf numFmtId="164" fontId="7" fillId="3" borderId="0" xfId="0" applyNumberFormat="1" applyFont="1" applyFill="1" applyProtection="1">
      <protection hidden="1"/>
    </xf>
    <xf numFmtId="0" fontId="22" fillId="0" borderId="0" xfId="0" applyFont="1" applyAlignment="1">
      <alignment horizontal="right"/>
    </xf>
    <xf numFmtId="0" fontId="9" fillId="0" borderId="0" xfId="0" applyFont="1" applyAlignment="1">
      <alignment horizontal="left" wrapText="1"/>
    </xf>
    <xf numFmtId="0" fontId="10" fillId="0" borderId="0" xfId="0" applyFont="1" applyAlignment="1">
      <alignment horizontal="right"/>
    </xf>
    <xf numFmtId="4" fontId="8" fillId="0" borderId="18" xfId="0" applyNumberFormat="1" applyFont="1" applyBorder="1" applyAlignment="1">
      <alignment wrapText="1"/>
    </xf>
    <xf numFmtId="4" fontId="8" fillId="0" borderId="5" xfId="0" applyNumberFormat="1" applyFont="1" applyBorder="1" applyAlignment="1">
      <alignment wrapText="1"/>
    </xf>
    <xf numFmtId="4" fontId="8" fillId="0" borderId="6" xfId="0" applyNumberFormat="1" applyFont="1" applyBorder="1" applyAlignment="1">
      <alignment wrapText="1"/>
    </xf>
    <xf numFmtId="4" fontId="8" fillId="0" borderId="39" xfId="0" applyNumberFormat="1" applyFont="1" applyBorder="1" applyAlignment="1">
      <alignment wrapText="1"/>
    </xf>
    <xf numFmtId="4" fontId="8" fillId="0" borderId="24" xfId="0" applyNumberFormat="1" applyFont="1" applyBorder="1" applyAlignment="1">
      <alignment wrapText="1"/>
    </xf>
    <xf numFmtId="4" fontId="10" fillId="2" borderId="8" xfId="0" applyNumberFormat="1" applyFont="1" applyFill="1" applyBorder="1" applyAlignment="1">
      <alignment horizontal="right"/>
    </xf>
    <xf numFmtId="4" fontId="10" fillId="3" borderId="8" xfId="0" applyNumberFormat="1" applyFont="1" applyFill="1" applyBorder="1" applyAlignment="1">
      <alignment horizontal="right"/>
    </xf>
    <xf numFmtId="4" fontId="18" fillId="3" borderId="32" xfId="0" applyNumberFormat="1" applyFont="1" applyFill="1" applyBorder="1" applyAlignment="1">
      <alignment vertical="center" wrapText="1"/>
    </xf>
    <xf numFmtId="4" fontId="18" fillId="3" borderId="27" xfId="0" applyNumberFormat="1" applyFont="1" applyFill="1" applyBorder="1" applyAlignment="1">
      <alignment vertical="center" wrapText="1"/>
    </xf>
    <xf numFmtId="4" fontId="8" fillId="0" borderId="32" xfId="0" applyNumberFormat="1" applyFont="1" applyBorder="1" applyAlignment="1">
      <alignment horizontal="center" vertical="center" wrapText="1"/>
    </xf>
    <xf numFmtId="4" fontId="18" fillId="3" borderId="6" xfId="0" applyNumberFormat="1" applyFont="1" applyFill="1" applyBorder="1" applyAlignment="1">
      <alignment vertical="center" wrapText="1"/>
    </xf>
    <xf numFmtId="4" fontId="18" fillId="3" borderId="8" xfId="0" applyNumberFormat="1" applyFont="1" applyFill="1" applyBorder="1" applyAlignment="1">
      <alignment vertical="center" wrapText="1"/>
    </xf>
    <xf numFmtId="4" fontId="18" fillId="3" borderId="34" xfId="0" applyNumberFormat="1" applyFont="1" applyFill="1" applyBorder="1" applyAlignment="1">
      <alignment vertical="center" wrapText="1"/>
    </xf>
    <xf numFmtId="4" fontId="19" fillId="4" borderId="38" xfId="0" applyNumberFormat="1" applyFont="1" applyFill="1" applyBorder="1" applyAlignment="1">
      <alignment horizontal="right"/>
    </xf>
    <xf numFmtId="4" fontId="10" fillId="4" borderId="40" xfId="0" applyNumberFormat="1" applyFont="1" applyFill="1" applyBorder="1" applyAlignment="1">
      <alignment horizontal="right"/>
    </xf>
    <xf numFmtId="0" fontId="10" fillId="0" borderId="0" xfId="0" applyFont="1" applyAlignment="1">
      <alignment horizontal="left" wrapText="1"/>
    </xf>
    <xf numFmtId="4" fontId="23" fillId="0" borderId="9" xfId="0" applyNumberFormat="1" applyFont="1" applyBorder="1"/>
    <xf numFmtId="4" fontId="23" fillId="0" borderId="14" xfId="0" applyNumberFormat="1" applyFont="1" applyBorder="1"/>
    <xf numFmtId="0" fontId="8" fillId="0" borderId="35" xfId="0" applyFont="1" applyBorder="1" applyAlignment="1">
      <alignment horizontal="center" vertical="center" wrapText="1"/>
    </xf>
    <xf numFmtId="0" fontId="16" fillId="7" borderId="0" xfId="0" applyFont="1" applyFill="1" applyProtection="1">
      <protection hidden="1"/>
    </xf>
    <xf numFmtId="0" fontId="4" fillId="3" borderId="0" xfId="1" applyFont="1" applyFill="1"/>
    <xf numFmtId="0" fontId="24" fillId="5" borderId="0" xfId="1" applyFont="1" applyFill="1"/>
    <xf numFmtId="4" fontId="24" fillId="5" borderId="0" xfId="1" applyNumberFormat="1" applyFont="1" applyFill="1"/>
    <xf numFmtId="0" fontId="16" fillId="7" borderId="0" xfId="0" applyFont="1" applyFill="1" applyProtection="1">
      <protection locked="0" hidden="1"/>
    </xf>
    <xf numFmtId="164" fontId="16" fillId="7" borderId="0" xfId="0" applyNumberFormat="1" applyFont="1" applyFill="1" applyProtection="1">
      <protection hidden="1"/>
    </xf>
    <xf numFmtId="4" fontId="4" fillId="5" borderId="0" xfId="1" applyNumberFormat="1" applyFont="1" applyFill="1"/>
    <xf numFmtId="164" fontId="25" fillId="7" borderId="0" xfId="0" applyNumberFormat="1" applyFont="1" applyFill="1" applyProtection="1">
      <protection hidden="1"/>
    </xf>
    <xf numFmtId="0" fontId="4" fillId="6" borderId="26" xfId="1" applyFont="1" applyFill="1" applyBorder="1"/>
    <xf numFmtId="0" fontId="4" fillId="5" borderId="27" xfId="1" applyFont="1" applyFill="1" applyBorder="1"/>
    <xf numFmtId="0" fontId="25" fillId="3" borderId="27" xfId="0" applyFont="1" applyFill="1" applyBorder="1"/>
    <xf numFmtId="167" fontId="4" fillId="6" borderId="27" xfId="1" applyNumberFormat="1" applyFont="1" applyFill="1" applyBorder="1"/>
    <xf numFmtId="0" fontId="4" fillId="6" borderId="28" xfId="1" applyFont="1" applyFill="1" applyBorder="1"/>
    <xf numFmtId="0" fontId="4" fillId="6" borderId="29" xfId="1" applyFont="1" applyFill="1" applyBorder="1"/>
    <xf numFmtId="0" fontId="25" fillId="3" borderId="0" xfId="0" applyFont="1" applyFill="1"/>
    <xf numFmtId="0" fontId="4" fillId="6" borderId="0" xfId="1" applyFont="1" applyFill="1"/>
    <xf numFmtId="0" fontId="4" fillId="6" borderId="30" xfId="1" applyFont="1" applyFill="1" applyBorder="1"/>
    <xf numFmtId="14" fontId="0" fillId="3" borderId="0" xfId="0" applyNumberFormat="1" applyFill="1"/>
    <xf numFmtId="167" fontId="25" fillId="3" borderId="0" xfId="0" applyNumberFormat="1" applyFont="1" applyFill="1"/>
    <xf numFmtId="3" fontId="4" fillId="6" borderId="0" xfId="1" applyNumberFormat="1" applyFont="1" applyFill="1"/>
    <xf numFmtId="0" fontId="7" fillId="7" borderId="0" xfId="0" applyFont="1" applyFill="1" applyProtection="1">
      <protection hidden="1"/>
    </xf>
    <xf numFmtId="164" fontId="26" fillId="7" borderId="0" xfId="0" applyNumberFormat="1" applyFont="1" applyFill="1" applyProtection="1">
      <protection hidden="1"/>
    </xf>
    <xf numFmtId="10" fontId="4" fillId="6" borderId="0" xfId="2" applyNumberFormat="1" applyFont="1" applyFill="1" applyBorder="1"/>
    <xf numFmtId="0" fontId="0" fillId="3" borderId="0" xfId="0" applyFill="1" applyProtection="1">
      <protection locked="0" hidden="1"/>
    </xf>
    <xf numFmtId="0" fontId="4" fillId="6" borderId="23" xfId="1" applyFont="1" applyFill="1" applyBorder="1"/>
    <xf numFmtId="0" fontId="4" fillId="5" borderId="31" xfId="1" applyFont="1" applyFill="1" applyBorder="1"/>
    <xf numFmtId="0" fontId="25" fillId="3" borderId="31" xfId="0" applyFont="1" applyFill="1" applyBorder="1"/>
    <xf numFmtId="166" fontId="4" fillId="6" borderId="31" xfId="1" applyNumberFormat="1" applyFont="1" applyFill="1" applyBorder="1"/>
    <xf numFmtId="0" fontId="4" fillId="6" borderId="25" xfId="1" applyFont="1" applyFill="1" applyBorder="1"/>
    <xf numFmtId="166" fontId="4" fillId="6" borderId="0" xfId="1" applyNumberFormat="1" applyFont="1" applyFill="1"/>
    <xf numFmtId="0" fontId="27" fillId="3" borderId="0" xfId="3" applyFont="1" applyFill="1"/>
    <xf numFmtId="0" fontId="28" fillId="5" borderId="0" xfId="3" applyFont="1" applyFill="1" applyAlignment="1">
      <alignment horizontal="right"/>
    </xf>
    <xf numFmtId="0" fontId="27" fillId="5" borderId="0" xfId="3" applyFont="1" applyFill="1"/>
    <xf numFmtId="0" fontId="27" fillId="5" borderId="0" xfId="3" applyFont="1" applyFill="1" applyAlignment="1">
      <alignment horizontal="right"/>
    </xf>
    <xf numFmtId="0" fontId="25" fillId="7" borderId="0" xfId="0" applyFont="1" applyFill="1" applyProtection="1">
      <protection hidden="1"/>
    </xf>
    <xf numFmtId="0" fontId="25" fillId="7" borderId="0" xfId="0" applyFont="1" applyFill="1"/>
    <xf numFmtId="0" fontId="29" fillId="5" borderId="0" xfId="1" applyFont="1" applyFill="1"/>
    <xf numFmtId="0" fontId="25" fillId="7" borderId="0" xfId="0" applyFont="1" applyFill="1" applyProtection="1">
      <protection locked="0" hidden="1"/>
    </xf>
    <xf numFmtId="169" fontId="25" fillId="7" borderId="0" xfId="2" applyNumberFormat="1" applyFont="1" applyFill="1"/>
    <xf numFmtId="0" fontId="30" fillId="5" borderId="0" xfId="3" applyFont="1" applyFill="1"/>
    <xf numFmtId="4" fontId="27" fillId="5" borderId="0" xfId="3" applyNumberFormat="1" applyFont="1" applyFill="1"/>
    <xf numFmtId="0" fontId="6" fillId="6" borderId="26" xfId="3" applyFill="1" applyBorder="1"/>
    <xf numFmtId="0" fontId="6" fillId="5" borderId="27" xfId="3" applyFill="1" applyBorder="1"/>
    <xf numFmtId="167" fontId="6" fillId="6" borderId="27" xfId="3" applyNumberFormat="1" applyFill="1" applyBorder="1"/>
    <xf numFmtId="0" fontId="6" fillId="6" borderId="28" xfId="3" applyFill="1" applyBorder="1"/>
    <xf numFmtId="0" fontId="27" fillId="6" borderId="26" xfId="3" applyFont="1" applyFill="1" applyBorder="1"/>
    <xf numFmtId="0" fontId="27" fillId="5" borderId="27" xfId="3" applyFont="1" applyFill="1" applyBorder="1"/>
    <xf numFmtId="0" fontId="31" fillId="3" borderId="27" xfId="4" applyFont="1" applyFill="1" applyBorder="1"/>
    <xf numFmtId="167" fontId="27" fillId="0" borderId="27" xfId="3" applyNumberFormat="1" applyFont="1" applyBorder="1"/>
    <xf numFmtId="0" fontId="27" fillId="6" borderId="28" xfId="3" applyFont="1" applyFill="1" applyBorder="1"/>
    <xf numFmtId="0" fontId="6" fillId="6" borderId="29" xfId="3" applyFill="1" applyBorder="1"/>
    <xf numFmtId="0" fontId="6" fillId="5" borderId="0" xfId="3" applyFill="1"/>
    <xf numFmtId="0" fontId="4" fillId="6" borderId="0" xfId="3" applyFont="1" applyFill="1"/>
    <xf numFmtId="0" fontId="6" fillId="6" borderId="30" xfId="3" applyFill="1" applyBorder="1"/>
    <xf numFmtId="0" fontId="27" fillId="6" borderId="29" xfId="3" applyFont="1" applyFill="1" applyBorder="1"/>
    <xf numFmtId="0" fontId="31" fillId="3" borderId="0" xfId="4" applyFont="1" applyFill="1"/>
    <xf numFmtId="0" fontId="27" fillId="6" borderId="0" xfId="3" applyFont="1" applyFill="1"/>
    <xf numFmtId="0" fontId="27" fillId="6" borderId="30" xfId="3" applyFont="1" applyFill="1" applyBorder="1"/>
    <xf numFmtId="3" fontId="6" fillId="6" borderId="0" xfId="3" applyNumberFormat="1" applyFill="1"/>
    <xf numFmtId="167" fontId="31" fillId="3" borderId="0" xfId="4" applyNumberFormat="1" applyFont="1" applyFill="1"/>
    <xf numFmtId="3" fontId="27" fillId="6" borderId="0" xfId="3" applyNumberFormat="1" applyFont="1" applyFill="1"/>
    <xf numFmtId="170" fontId="4" fillId="3" borderId="0" xfId="1" applyNumberFormat="1" applyFont="1" applyFill="1"/>
    <xf numFmtId="0" fontId="26" fillId="7" borderId="0" xfId="0" applyFont="1" applyFill="1" applyProtection="1">
      <protection hidden="1"/>
    </xf>
    <xf numFmtId="170" fontId="32" fillId="3" borderId="0" xfId="5" applyNumberFormat="1" applyFont="1" applyFill="1" applyAlignment="1">
      <alignment vertical="center"/>
    </xf>
    <xf numFmtId="0" fontId="26" fillId="3" borderId="0" xfId="0" applyFont="1" applyFill="1" applyProtection="1">
      <protection hidden="1"/>
    </xf>
    <xf numFmtId="164" fontId="26" fillId="3" borderId="0" xfId="0" applyNumberFormat="1" applyFont="1" applyFill="1" applyProtection="1">
      <protection hidden="1"/>
    </xf>
    <xf numFmtId="10" fontId="27" fillId="6" borderId="0" xfId="2" applyNumberFormat="1" applyFont="1" applyFill="1"/>
    <xf numFmtId="10" fontId="6" fillId="6" borderId="0" xfId="2" applyNumberFormat="1" applyFont="1" applyFill="1"/>
    <xf numFmtId="3" fontId="6" fillId="6" borderId="0" xfId="2" applyNumberFormat="1" applyFont="1" applyFill="1"/>
    <xf numFmtId="0" fontId="27" fillId="6" borderId="23" xfId="3" applyFont="1" applyFill="1" applyBorder="1"/>
    <xf numFmtId="0" fontId="27" fillId="5" borderId="31" xfId="3" applyFont="1" applyFill="1" applyBorder="1"/>
    <xf numFmtId="0" fontId="31" fillId="3" borderId="31" xfId="4" applyFont="1" applyFill="1" applyBorder="1"/>
    <xf numFmtId="166" fontId="27" fillId="3" borderId="31" xfId="3" applyNumberFormat="1" applyFont="1" applyFill="1" applyBorder="1"/>
    <xf numFmtId="0" fontId="27" fillId="6" borderId="25" xfId="3" applyFont="1" applyFill="1" applyBorder="1"/>
    <xf numFmtId="0" fontId="4" fillId="6" borderId="23" xfId="3" applyFont="1" applyFill="1" applyBorder="1"/>
    <xf numFmtId="0" fontId="4" fillId="5" borderId="31" xfId="3" applyFont="1" applyFill="1" applyBorder="1"/>
    <xf numFmtId="166" fontId="4" fillId="6" borderId="31" xfId="3" applyNumberFormat="1" applyFont="1" applyFill="1" applyBorder="1"/>
    <xf numFmtId="0" fontId="6" fillId="6" borderId="25" xfId="3" applyFill="1" applyBorder="1"/>
    <xf numFmtId="166" fontId="27" fillId="6" borderId="0" xfId="3" applyNumberFormat="1" applyFont="1" applyFill="1"/>
    <xf numFmtId="8" fontId="0" fillId="3" borderId="0" xfId="0" applyNumberFormat="1" applyFill="1"/>
    <xf numFmtId="0" fontId="33" fillId="5" borderId="37" xfId="3" applyFont="1" applyFill="1" applyBorder="1" applyAlignment="1">
      <alignment horizontal="right"/>
    </xf>
    <xf numFmtId="167" fontId="34" fillId="5" borderId="0" xfId="1" applyNumberFormat="1" applyFont="1" applyFill="1"/>
    <xf numFmtId="0" fontId="27" fillId="5" borderId="0" xfId="1" applyFont="1" applyFill="1"/>
    <xf numFmtId="4" fontId="27" fillId="5" borderId="0" xfId="1" applyNumberFormat="1" applyFont="1" applyFill="1"/>
    <xf numFmtId="168" fontId="27" fillId="5" borderId="0" xfId="1" applyNumberFormat="1" applyFont="1" applyFill="1"/>
    <xf numFmtId="4" fontId="4" fillId="6" borderId="0" xfId="1" applyNumberFormat="1" applyFont="1" applyFill="1"/>
    <xf numFmtId="10" fontId="4" fillId="6" borderId="0" xfId="2" applyNumberFormat="1" applyFont="1" applyFill="1"/>
    <xf numFmtId="164" fontId="25" fillId="3" borderId="0" xfId="0" applyNumberFormat="1" applyFont="1" applyFill="1" applyProtection="1">
      <protection hidden="1"/>
    </xf>
    <xf numFmtId="0" fontId="25" fillId="3" borderId="0" xfId="0" applyFont="1" applyFill="1" applyProtection="1">
      <protection locked="0" hidden="1"/>
    </xf>
    <xf numFmtId="0" fontId="25" fillId="3" borderId="0" xfId="0" applyFont="1" applyFill="1" applyProtection="1">
      <protection hidden="1"/>
    </xf>
    <xf numFmtId="169" fontId="25" fillId="3" borderId="0" xfId="2" applyNumberFormat="1" applyFont="1" applyFill="1"/>
    <xf numFmtId="4" fontId="19" fillId="4" borderId="11" xfId="0" applyNumberFormat="1" applyFont="1" applyFill="1" applyBorder="1" applyAlignment="1">
      <alignment horizontal="right"/>
    </xf>
    <xf numFmtId="4" fontId="18" fillId="3" borderId="35" xfId="0" applyNumberFormat="1" applyFont="1" applyFill="1" applyBorder="1" applyAlignment="1">
      <alignment vertical="center" wrapText="1"/>
    </xf>
    <xf numFmtId="0" fontId="8" fillId="0" borderId="20" xfId="0" applyFont="1" applyBorder="1" applyAlignment="1">
      <alignment horizontal="center" vertical="center" wrapText="1"/>
    </xf>
    <xf numFmtId="0" fontId="35" fillId="5" borderId="0" xfId="1" applyFont="1" applyFill="1"/>
    <xf numFmtId="0" fontId="36" fillId="5" borderId="0" xfId="1" applyFont="1" applyFill="1"/>
    <xf numFmtId="0" fontId="6" fillId="6" borderId="26" xfId="1" applyFill="1" applyBorder="1"/>
    <xf numFmtId="0" fontId="6" fillId="5" borderId="27" xfId="1" applyFill="1" applyBorder="1"/>
    <xf numFmtId="167" fontId="6" fillId="6" borderId="27" xfId="1" applyNumberFormat="1" applyFill="1" applyBorder="1"/>
    <xf numFmtId="0" fontId="6" fillId="6" borderId="28" xfId="1" applyFill="1" applyBorder="1"/>
    <xf numFmtId="0" fontId="6" fillId="6" borderId="29" xfId="1" applyFill="1" applyBorder="1"/>
    <xf numFmtId="1" fontId="6" fillId="6" borderId="0" xfId="1" applyNumberFormat="1" applyFill="1"/>
    <xf numFmtId="0" fontId="6" fillId="6" borderId="30" xfId="1" applyFill="1" applyBorder="1"/>
    <xf numFmtId="10" fontId="6" fillId="6" borderId="0" xfId="2" applyNumberFormat="1" applyFont="1" applyFill="1" applyBorder="1"/>
    <xf numFmtId="4" fontId="6" fillId="6" borderId="0" xfId="1" applyNumberFormat="1" applyFill="1"/>
    <xf numFmtId="167" fontId="0" fillId="0" borderId="0" xfId="0" applyNumberFormat="1"/>
    <xf numFmtId="0" fontId="6" fillId="6" borderId="23" xfId="1" applyFill="1" applyBorder="1"/>
    <xf numFmtId="0" fontId="6" fillId="5" borderId="31" xfId="1" applyFill="1" applyBorder="1"/>
    <xf numFmtId="0" fontId="0" fillId="3" borderId="31" xfId="0" applyFill="1" applyBorder="1"/>
    <xf numFmtId="166" fontId="6" fillId="0" borderId="31" xfId="1" applyNumberFormat="1" applyBorder="1"/>
    <xf numFmtId="0" fontId="6" fillId="6" borderId="25" xfId="1" applyFill="1" applyBorder="1"/>
    <xf numFmtId="0" fontId="6" fillId="6" borderId="0" xfId="1" applyFill="1"/>
    <xf numFmtId="166" fontId="6" fillId="6" borderId="0" xfId="1" applyNumberFormat="1" applyFill="1"/>
    <xf numFmtId="4" fontId="18" fillId="3" borderId="28" xfId="0" applyNumberFormat="1" applyFont="1" applyFill="1" applyBorder="1" applyAlignment="1">
      <alignment vertical="center" wrapText="1"/>
    </xf>
    <xf numFmtId="4" fontId="18" fillId="3" borderId="18" xfId="0" applyNumberFormat="1" applyFont="1" applyFill="1" applyBorder="1" applyAlignment="1">
      <alignment vertical="center" wrapText="1"/>
    </xf>
    <xf numFmtId="4" fontId="18" fillId="3" borderId="30" xfId="0" applyNumberFormat="1" applyFont="1" applyFill="1" applyBorder="1" applyAlignment="1">
      <alignment vertical="center" wrapText="1"/>
    </xf>
    <xf numFmtId="0" fontId="10" fillId="2" borderId="3" xfId="0" applyFont="1" applyFill="1" applyBorder="1" applyAlignment="1">
      <alignment horizontal="center" wrapText="1"/>
    </xf>
    <xf numFmtId="4" fontId="18" fillId="3" borderId="24" xfId="0" applyNumberFormat="1" applyFont="1" applyFill="1" applyBorder="1" applyAlignment="1">
      <alignment vertical="center" wrapText="1"/>
    </xf>
    <xf numFmtId="4" fontId="8" fillId="0" borderId="5" xfId="0" applyNumberFormat="1" applyFont="1" applyBorder="1" applyAlignment="1">
      <alignment horizontal="right" wrapText="1"/>
    </xf>
    <xf numFmtId="4" fontId="8" fillId="0" borderId="0" xfId="0" applyNumberFormat="1" applyFont="1"/>
    <xf numFmtId="4" fontId="8" fillId="0" borderId="31" xfId="0" applyNumberFormat="1" applyFont="1" applyBorder="1" applyAlignment="1">
      <alignment wrapText="1"/>
    </xf>
    <xf numFmtId="4" fontId="10" fillId="0" borderId="5" xfId="0" applyNumberFormat="1" applyFont="1" applyBorder="1" applyAlignment="1">
      <alignment horizontal="right"/>
    </xf>
    <xf numFmtId="4" fontId="10" fillId="0" borderId="8" xfId="0" applyNumberFormat="1" applyFont="1" applyBorder="1" applyAlignment="1">
      <alignment horizontal="right"/>
    </xf>
    <xf numFmtId="0" fontId="10" fillId="2" borderId="39" xfId="0" applyFont="1" applyFill="1" applyBorder="1" applyAlignment="1">
      <alignment horizontal="center"/>
    </xf>
    <xf numFmtId="0" fontId="8" fillId="0" borderId="20" xfId="0" applyFont="1" applyBorder="1"/>
    <xf numFmtId="0" fontId="10" fillId="2" borderId="5" xfId="0" applyFont="1" applyFill="1" applyBorder="1"/>
    <xf numFmtId="0" fontId="10" fillId="3" borderId="39" xfId="0" applyFont="1" applyFill="1" applyBorder="1"/>
    <xf numFmtId="0" fontId="8" fillId="3" borderId="5" xfId="0" applyFont="1" applyFill="1" applyBorder="1"/>
    <xf numFmtId="4" fontId="10" fillId="2" borderId="18" xfId="0" applyNumberFormat="1" applyFont="1" applyFill="1" applyBorder="1" applyAlignment="1">
      <alignment horizontal="center"/>
    </xf>
    <xf numFmtId="0" fontId="10" fillId="3" borderId="10" xfId="0" applyFont="1" applyFill="1" applyBorder="1"/>
    <xf numFmtId="3" fontId="2" fillId="0" borderId="27" xfId="0" applyNumberFormat="1" applyFont="1" applyBorder="1" applyAlignment="1">
      <alignment horizontal="right"/>
    </xf>
    <xf numFmtId="4" fontId="8" fillId="0" borderId="8" xfId="0" applyNumberFormat="1" applyFont="1" applyBorder="1" applyAlignment="1">
      <alignment wrapText="1"/>
    </xf>
    <xf numFmtId="0" fontId="10" fillId="0" borderId="14" xfId="0" applyFont="1" applyBorder="1"/>
    <xf numFmtId="4" fontId="13" fillId="5" borderId="0" xfId="1" applyNumberFormat="1" applyFont="1" applyFill="1" applyAlignment="1">
      <alignment horizontal="right"/>
    </xf>
    <xf numFmtId="4" fontId="4" fillId="5" borderId="0" xfId="1" applyNumberFormat="1" applyFont="1" applyFill="1" applyAlignment="1">
      <alignment horizontal="right"/>
    </xf>
    <xf numFmtId="4" fontId="6" fillId="3" borderId="0" xfId="1" applyNumberFormat="1" applyFill="1"/>
    <xf numFmtId="4" fontId="37" fillId="3" borderId="0" xfId="1" applyNumberFormat="1" applyFont="1" applyFill="1"/>
    <xf numFmtId="4" fontId="14" fillId="5" borderId="37" xfId="1" applyNumberFormat="1" applyFont="1" applyFill="1" applyBorder="1" applyAlignment="1">
      <alignment horizontal="right"/>
    </xf>
    <xf numFmtId="164" fontId="7" fillId="7" borderId="0" xfId="0" applyNumberFormat="1" applyFont="1" applyFill="1" applyProtection="1">
      <protection hidden="1"/>
    </xf>
    <xf numFmtId="169" fontId="4" fillId="6" borderId="31" xfId="1" applyNumberFormat="1" applyFont="1" applyFill="1" applyBorder="1"/>
    <xf numFmtId="0" fontId="10" fillId="2" borderId="33" xfId="0" applyFont="1" applyFill="1" applyBorder="1" applyAlignment="1">
      <alignment horizontal="center"/>
    </xf>
    <xf numFmtId="4" fontId="10" fillId="3" borderId="7" xfId="0" applyNumberFormat="1" applyFont="1" applyFill="1" applyBorder="1" applyAlignment="1">
      <alignment horizontal="right"/>
    </xf>
    <xf numFmtId="3" fontId="4" fillId="3" borderId="0" xfId="1" applyNumberFormat="1" applyFont="1" applyFill="1"/>
    <xf numFmtId="3" fontId="25" fillId="3" borderId="0" xfId="0" applyNumberFormat="1" applyFont="1" applyFill="1"/>
    <xf numFmtId="4" fontId="8" fillId="0" borderId="27" xfId="0" applyNumberFormat="1" applyFont="1" applyBorder="1" applyAlignment="1">
      <alignment wrapText="1"/>
    </xf>
    <xf numFmtId="4" fontId="8" fillId="0" borderId="0" xfId="0" applyNumberFormat="1" applyFont="1" applyAlignment="1">
      <alignment wrapText="1"/>
    </xf>
    <xf numFmtId="4" fontId="18" fillId="3" borderId="0" xfId="0" applyNumberFormat="1" applyFont="1" applyFill="1" applyAlignment="1">
      <alignment vertical="center" wrapText="1"/>
    </xf>
    <xf numFmtId="4" fontId="8" fillId="0" borderId="36" xfId="0" applyNumberFormat="1" applyFont="1" applyBorder="1" applyAlignment="1">
      <alignment wrapText="1"/>
    </xf>
    <xf numFmtId="4" fontId="8" fillId="0" borderId="35" xfId="0" applyNumberFormat="1" applyFont="1" applyBorder="1" applyAlignment="1">
      <alignment wrapText="1"/>
    </xf>
    <xf numFmtId="4" fontId="18" fillId="3" borderId="44" xfId="0" applyNumberFormat="1" applyFont="1" applyFill="1" applyBorder="1" applyAlignment="1">
      <alignment vertical="center" wrapText="1"/>
    </xf>
    <xf numFmtId="4" fontId="18" fillId="3" borderId="5" xfId="0" applyNumberFormat="1" applyFont="1" applyFill="1" applyBorder="1" applyAlignment="1">
      <alignment vertical="center" wrapText="1"/>
    </xf>
    <xf numFmtId="4" fontId="18" fillId="3" borderId="10" xfId="0" applyNumberFormat="1" applyFont="1" applyFill="1" applyBorder="1" applyAlignment="1">
      <alignment vertical="center" wrapText="1"/>
    </xf>
    <xf numFmtId="4" fontId="19" fillId="4" borderId="15" xfId="0" applyNumberFormat="1" applyFont="1" applyFill="1" applyBorder="1" applyAlignment="1">
      <alignment horizontal="right"/>
    </xf>
    <xf numFmtId="4" fontId="8" fillId="0" borderId="44" xfId="0" applyNumberFormat="1" applyFont="1" applyBorder="1" applyAlignment="1">
      <alignment wrapText="1"/>
    </xf>
    <xf numFmtId="4" fontId="8" fillId="0" borderId="10" xfId="0" applyNumberFormat="1" applyFont="1" applyBorder="1" applyAlignment="1">
      <alignment wrapText="1"/>
    </xf>
    <xf numFmtId="4" fontId="8" fillId="0" borderId="32" xfId="0" applyNumberFormat="1" applyFont="1" applyBorder="1" applyAlignment="1">
      <alignment wrapText="1"/>
    </xf>
    <xf numFmtId="4" fontId="8" fillId="0" borderId="34" xfId="0" applyNumberFormat="1" applyFont="1" applyBorder="1" applyAlignment="1">
      <alignment wrapText="1"/>
    </xf>
    <xf numFmtId="4" fontId="8" fillId="0" borderId="33" xfId="0" applyNumberFormat="1" applyFont="1" applyBorder="1" applyAlignment="1">
      <alignment wrapText="1"/>
    </xf>
    <xf numFmtId="4" fontId="19" fillId="4" borderId="13" xfId="0" applyNumberFormat="1" applyFont="1" applyFill="1" applyBorder="1" applyAlignment="1">
      <alignment horizontal="right"/>
    </xf>
    <xf numFmtId="4" fontId="8" fillId="0" borderId="35" xfId="0" applyNumberFormat="1" applyFont="1" applyBorder="1" applyAlignment="1">
      <alignment horizontal="right" wrapText="1"/>
    </xf>
    <xf numFmtId="4" fontId="8" fillId="0" borderId="34" xfId="0" applyNumberFormat="1" applyFont="1" applyBorder="1" applyAlignment="1">
      <alignment horizontal="right" wrapText="1"/>
    </xf>
    <xf numFmtId="4" fontId="8" fillId="0" borderId="36" xfId="0" applyNumberFormat="1" applyFont="1" applyBorder="1" applyAlignment="1">
      <alignment horizontal="right" wrapText="1"/>
    </xf>
    <xf numFmtId="4" fontId="8" fillId="0" borderId="20" xfId="0" applyNumberFormat="1" applyFont="1" applyBorder="1" applyAlignment="1">
      <alignment horizontal="right" wrapText="1"/>
    </xf>
    <xf numFmtId="0" fontId="39" fillId="5" borderId="0" xfId="1" applyFont="1" applyFill="1"/>
    <xf numFmtId="4" fontId="40" fillId="5" borderId="0" xfId="1" applyNumberFormat="1" applyFont="1" applyFill="1"/>
    <xf numFmtId="4" fontId="41" fillId="3" borderId="0" xfId="0" applyNumberFormat="1" applyFont="1" applyFill="1"/>
    <xf numFmtId="2" fontId="41" fillId="3" borderId="0" xfId="0" applyNumberFormat="1" applyFont="1" applyFill="1"/>
    <xf numFmtId="171" fontId="42" fillId="3" borderId="0" xfId="0" applyNumberFormat="1" applyFont="1" applyFill="1"/>
    <xf numFmtId="169" fontId="0" fillId="3" borderId="0" xfId="2" applyNumberFormat="1" applyFont="1" applyFill="1" applyBorder="1"/>
    <xf numFmtId="3" fontId="6" fillId="6" borderId="0" xfId="1" applyNumberFormat="1" applyFill="1"/>
    <xf numFmtId="170" fontId="6" fillId="3" borderId="0" xfId="1" applyNumberFormat="1" applyFill="1"/>
    <xf numFmtId="171" fontId="41" fillId="3" borderId="0" xfId="0" applyNumberFormat="1" applyFont="1" applyFill="1"/>
    <xf numFmtId="169" fontId="4" fillId="6" borderId="0" xfId="2" applyNumberFormat="1" applyFont="1" applyFill="1"/>
    <xf numFmtId="169" fontId="41" fillId="3" borderId="0" xfId="2" applyNumberFormat="1" applyFont="1" applyFill="1" applyBorder="1"/>
    <xf numFmtId="0" fontId="37" fillId="3" borderId="0" xfId="1" applyFont="1" applyFill="1"/>
    <xf numFmtId="0" fontId="43" fillId="3" borderId="0" xfId="1" applyFont="1" applyFill="1"/>
    <xf numFmtId="4" fontId="8" fillId="0" borderId="18" xfId="0" applyNumberFormat="1" applyFont="1" applyBorder="1" applyAlignment="1">
      <alignment horizontal="right" wrapText="1"/>
    </xf>
    <xf numFmtId="0" fontId="10" fillId="0" borderId="15" xfId="0" applyFont="1" applyBorder="1" applyAlignment="1">
      <alignment horizontal="right"/>
    </xf>
    <xf numFmtId="0" fontId="10" fillId="0" borderId="38" xfId="0" applyFont="1" applyBorder="1"/>
    <xf numFmtId="0" fontId="10" fillId="0" borderId="14" xfId="0" applyFont="1" applyBorder="1" applyAlignment="1">
      <alignment horizontal="center"/>
    </xf>
    <xf numFmtId="0" fontId="10" fillId="0" borderId="38" xfId="0" applyFont="1" applyBorder="1" applyAlignment="1">
      <alignment horizontal="center"/>
    </xf>
    <xf numFmtId="0" fontId="20" fillId="0" borderId="0" xfId="0" applyFont="1" applyAlignment="1">
      <alignment horizontal="center" wrapText="1"/>
    </xf>
    <xf numFmtId="0" fontId="9" fillId="0" borderId="0" xfId="0" applyFont="1" applyAlignment="1">
      <alignment horizontal="left" wrapText="1"/>
    </xf>
    <xf numFmtId="0" fontId="21" fillId="0" borderId="0" xfId="0" applyFont="1" applyAlignment="1">
      <alignment vertical="top" wrapText="1"/>
    </xf>
    <xf numFmtId="4" fontId="1" fillId="0" borderId="28" xfId="0" applyNumberFormat="1" applyFont="1" applyBorder="1" applyAlignment="1">
      <alignment horizontal="center" vertical="center" wrapText="1"/>
    </xf>
    <xf numFmtId="4" fontId="1" fillId="0" borderId="30" xfId="0" applyNumberFormat="1" applyFont="1" applyBorder="1" applyAlignment="1">
      <alignment horizontal="center" vertical="center" wrapText="1"/>
    </xf>
    <xf numFmtId="4" fontId="1" fillId="0" borderId="25" xfId="0" applyNumberFormat="1" applyFont="1" applyBorder="1" applyAlignment="1">
      <alignment horizontal="center" vertical="center" wrapText="1"/>
    </xf>
    <xf numFmtId="0" fontId="8" fillId="0" borderId="16" xfId="0" applyFont="1" applyBorder="1"/>
    <xf numFmtId="0" fontId="8" fillId="0" borderId="8" xfId="0" applyFont="1" applyBorder="1"/>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4" fontId="8" fillId="0" borderId="32"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xf numFmtId="0" fontId="10" fillId="0" borderId="0" xfId="0" applyFont="1" applyAlignment="1">
      <alignment horizontal="left" wrapText="1"/>
    </xf>
    <xf numFmtId="0" fontId="8" fillId="0" borderId="1" xfId="0" applyFont="1" applyBorder="1"/>
    <xf numFmtId="0" fontId="8" fillId="0" borderId="20" xfId="0" applyFont="1" applyBorder="1"/>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10" fillId="0" borderId="41" xfId="0" applyFont="1" applyBorder="1" applyAlignment="1">
      <alignment horizontal="center"/>
    </xf>
    <xf numFmtId="0" fontId="10" fillId="0" borderId="42" xfId="0" applyFont="1" applyBorder="1" applyAlignment="1">
      <alignment horizontal="center"/>
    </xf>
    <xf numFmtId="0" fontId="8" fillId="0" borderId="5" xfId="0" applyFont="1" applyBorder="1"/>
    <xf numFmtId="0" fontId="23" fillId="0" borderId="41" xfId="0" applyFont="1" applyBorder="1" applyAlignment="1">
      <alignment horizontal="center"/>
    </xf>
    <xf numFmtId="0" fontId="23" fillId="0" borderId="42" xfId="0" applyFont="1" applyBorder="1" applyAlignment="1">
      <alignment horizontal="center"/>
    </xf>
    <xf numFmtId="0" fontId="23" fillId="0" borderId="43" xfId="0" applyFont="1" applyBorder="1" applyAlignment="1">
      <alignment horizontal="center"/>
    </xf>
  </cellXfs>
  <cellStyles count="6">
    <cellStyle name="Normaallaad 4" xfId="1" xr:uid="{00000000-0005-0000-0000-000000000000}"/>
    <cellStyle name="Normaallaad 4 2" xfId="3" xr:uid="{00000000-0005-0000-0000-000001000000}"/>
    <cellStyle name="Normal" xfId="0" builtinId="0"/>
    <cellStyle name="Normal 2" xfId="4" xr:uid="{00000000-0005-0000-0000-000003000000}"/>
    <cellStyle name="Normal 2 2" xfId="5" xr:uid="{00000000-0005-0000-0000-000004000000}"/>
    <cellStyle name="Percent" xfId="2" builtinId="5"/>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50"/>
  <sheetViews>
    <sheetView showOutlineSymbols="0" showWhiteSpace="0" topLeftCell="B6" workbookViewId="0">
      <selection activeCell="O25" sqref="O25"/>
    </sheetView>
  </sheetViews>
  <sheetFormatPr defaultColWidth="9.140625" defaultRowHeight="15" x14ac:dyDescent="0.25"/>
  <cols>
    <col min="1" max="1" width="5.42578125" style="1" customWidth="1"/>
    <col min="2" max="2" width="7.7109375" style="1" customWidth="1"/>
    <col min="3" max="3" width="7.85546875" style="1" customWidth="1"/>
    <col min="4" max="4" width="53.5703125" style="1" customWidth="1"/>
    <col min="5" max="5" width="14.7109375" style="1" customWidth="1"/>
    <col min="6" max="6" width="15" style="1" customWidth="1"/>
    <col min="7" max="7" width="15.85546875" style="1" customWidth="1"/>
    <col min="8" max="8" width="16" style="1" customWidth="1"/>
    <col min="9" max="9" width="25" style="1" customWidth="1"/>
    <col min="10" max="10" width="40.42578125" style="1" customWidth="1"/>
    <col min="11" max="11" width="16.28515625" style="1" customWidth="1"/>
    <col min="12" max="13" width="9.140625" style="1"/>
    <col min="14" max="14" width="8.5703125" style="1" customWidth="1"/>
    <col min="15" max="15" width="9.140625" style="1"/>
    <col min="16" max="16" width="11.28515625" style="1" bestFit="1" customWidth="1"/>
    <col min="17" max="17" width="10.140625" style="1" bestFit="1" customWidth="1"/>
    <col min="18" max="16384" width="9.140625" style="1"/>
  </cols>
  <sheetData>
    <row r="1" spans="1:17" x14ac:dyDescent="0.25">
      <c r="J1" s="87" t="s">
        <v>0</v>
      </c>
    </row>
    <row r="2" spans="1:17" ht="15" customHeight="1" x14ac:dyDescent="0.25">
      <c r="J2" s="87" t="s">
        <v>80</v>
      </c>
    </row>
    <row r="3" spans="1:17" ht="15" customHeight="1" x14ac:dyDescent="0.25">
      <c r="J3" s="87"/>
    </row>
    <row r="4" spans="1:17" ht="18.75" x14ac:dyDescent="0.3">
      <c r="A4" s="290" t="s">
        <v>107</v>
      </c>
      <c r="B4" s="290"/>
      <c r="C4" s="290"/>
      <c r="D4" s="290"/>
      <c r="E4" s="290"/>
      <c r="F4" s="290"/>
      <c r="G4" s="290"/>
      <c r="H4" s="290"/>
      <c r="I4" s="290"/>
      <c r="J4" s="290"/>
    </row>
    <row r="5" spans="1:17" ht="16.5" customHeight="1" x14ac:dyDescent="0.25"/>
    <row r="6" spans="1:17" x14ac:dyDescent="0.25">
      <c r="C6" s="3" t="s">
        <v>1</v>
      </c>
      <c r="D6" s="7" t="s">
        <v>2</v>
      </c>
      <c r="F6" s="228"/>
      <c r="G6" s="228"/>
      <c r="H6" s="228"/>
      <c r="M6" s="51"/>
      <c r="N6" s="52"/>
    </row>
    <row r="7" spans="1:17" x14ac:dyDescent="0.25">
      <c r="C7" s="3" t="s">
        <v>3</v>
      </c>
      <c r="D7" s="4" t="s">
        <v>4</v>
      </c>
      <c r="F7" s="228"/>
      <c r="G7" s="228"/>
      <c r="H7" s="228"/>
      <c r="J7" s="53"/>
      <c r="M7" s="51"/>
      <c r="N7" s="52"/>
      <c r="P7" s="54"/>
    </row>
    <row r="8" spans="1:17" ht="15.75" x14ac:dyDescent="0.25">
      <c r="F8" s="228"/>
      <c r="G8" s="228"/>
      <c r="H8" s="228"/>
      <c r="J8" s="2"/>
      <c r="K8" s="8"/>
      <c r="L8" s="8"/>
      <c r="M8" s="51"/>
      <c r="N8" s="52"/>
      <c r="O8" s="3"/>
      <c r="P8" s="54"/>
    </row>
    <row r="9" spans="1:17" ht="17.25" x14ac:dyDescent="0.25">
      <c r="D9" s="5" t="s">
        <v>5</v>
      </c>
      <c r="E9" s="6">
        <v>5952.4</v>
      </c>
      <c r="F9" s="7" t="s">
        <v>6</v>
      </c>
      <c r="G9" s="8"/>
      <c r="H9" s="8"/>
      <c r="I9" s="8"/>
      <c r="L9" s="55"/>
    </row>
    <row r="10" spans="1:17" ht="17.25" x14ac:dyDescent="0.25">
      <c r="D10" s="5" t="s">
        <v>7</v>
      </c>
      <c r="E10" s="82">
        <v>10190</v>
      </c>
      <c r="F10" s="7" t="s">
        <v>6</v>
      </c>
      <c r="G10" s="8"/>
      <c r="H10" s="8"/>
      <c r="I10" s="8"/>
      <c r="K10" s="8"/>
      <c r="L10" s="56"/>
      <c r="O10" s="8"/>
    </row>
    <row r="11" spans="1:17" ht="15.75" thickBot="1" x14ac:dyDescent="0.3">
      <c r="D11" s="89"/>
      <c r="E11" s="239"/>
      <c r="F11" s="8"/>
      <c r="G11" s="287"/>
      <c r="H11" s="287"/>
      <c r="I11" s="8"/>
      <c r="K11" s="8"/>
      <c r="L11" s="56"/>
      <c r="O11" s="8"/>
    </row>
    <row r="12" spans="1:17" ht="15.75" thickBot="1" x14ac:dyDescent="0.3">
      <c r="D12" s="286"/>
      <c r="E12" s="311" t="s">
        <v>121</v>
      </c>
      <c r="F12" s="312"/>
      <c r="G12" s="288" t="s">
        <v>108</v>
      </c>
      <c r="H12" s="289"/>
      <c r="I12" s="241"/>
      <c r="K12" s="8"/>
      <c r="L12" s="56"/>
      <c r="O12" s="8"/>
    </row>
    <row r="13" spans="1:17" ht="17.25" x14ac:dyDescent="0.25">
      <c r="B13" s="9" t="s">
        <v>8</v>
      </c>
      <c r="C13" s="43"/>
      <c r="D13" s="43"/>
      <c r="E13" s="10" t="s">
        <v>9</v>
      </c>
      <c r="F13" s="39" t="s">
        <v>10</v>
      </c>
      <c r="G13" s="10" t="s">
        <v>9</v>
      </c>
      <c r="H13" s="39" t="s">
        <v>10</v>
      </c>
      <c r="I13" s="37" t="s">
        <v>11</v>
      </c>
      <c r="J13" s="11" t="s">
        <v>12</v>
      </c>
    </row>
    <row r="14" spans="1:17" ht="15" customHeight="1" x14ac:dyDescent="0.25">
      <c r="B14" s="42"/>
      <c r="C14" s="57" t="s">
        <v>13</v>
      </c>
      <c r="D14" s="236"/>
      <c r="E14" s="90">
        <f>F14/$E$9</f>
        <v>0.14303089258114374</v>
      </c>
      <c r="F14" s="91">
        <f>'Annuiteetgraafik BIL_T61_O3'!F18</f>
        <v>851.37708499999997</v>
      </c>
      <c r="G14" s="92">
        <f t="shared" ref="G14:G26" si="0">H14/$E$9</f>
        <v>0.14303089258114374</v>
      </c>
      <c r="H14" s="253">
        <f>'Annuiteetgraafik BIL_T61_O3'!F18</f>
        <v>851.37708499999997</v>
      </c>
      <c r="I14" s="308" t="s">
        <v>14</v>
      </c>
      <c r="J14" s="108"/>
      <c r="K14" s="59"/>
      <c r="O14" s="3"/>
      <c r="P14" s="59"/>
      <c r="Q14" s="60"/>
    </row>
    <row r="15" spans="1:17" ht="15" customHeight="1" x14ac:dyDescent="0.25">
      <c r="B15" s="42"/>
      <c r="C15" s="57" t="s">
        <v>15</v>
      </c>
      <c r="D15" s="236"/>
      <c r="E15" s="90">
        <f t="shared" ref="E15:E23" si="1">F15/$E$9</f>
        <v>8.1071230266203198</v>
      </c>
      <c r="F15" s="91">
        <f>'Annuiteetgraafik PT_T61_O3'!F19</f>
        <v>48256.839103654784</v>
      </c>
      <c r="G15" s="92">
        <f t="shared" si="0"/>
        <v>8.1071230266203198</v>
      </c>
      <c r="H15" s="257">
        <f>'Annuiteetgraafik PT_T61_O3'!F19</f>
        <v>48256.839103654784</v>
      </c>
      <c r="I15" s="309"/>
      <c r="J15" s="202" t="s">
        <v>16</v>
      </c>
      <c r="K15" s="59"/>
      <c r="O15" s="3"/>
      <c r="P15" s="59"/>
      <c r="Q15" s="60"/>
    </row>
    <row r="16" spans="1:17" ht="15" customHeight="1" x14ac:dyDescent="0.25">
      <c r="B16" s="42"/>
      <c r="C16" s="57" t="s">
        <v>17</v>
      </c>
      <c r="D16" s="236"/>
      <c r="E16" s="90">
        <f t="shared" si="1"/>
        <v>1.0723403447745046</v>
      </c>
      <c r="F16" s="91">
        <f>'Annuiteetgraafik TS_T61'!F16</f>
        <v>6382.9986682357612</v>
      </c>
      <c r="G16" s="92">
        <f t="shared" si="0"/>
        <v>1.0723403447745046</v>
      </c>
      <c r="H16" s="40">
        <f>'Annuiteetgraafik TS_T61'!F16</f>
        <v>6382.9986682357612</v>
      </c>
      <c r="I16" s="309"/>
      <c r="J16" s="202" t="s">
        <v>19</v>
      </c>
      <c r="K16" s="59"/>
      <c r="O16" s="3"/>
      <c r="P16" s="59"/>
      <c r="Q16" s="60"/>
    </row>
    <row r="17" spans="2:17" ht="15" customHeight="1" x14ac:dyDescent="0.25">
      <c r="B17" s="42"/>
      <c r="C17" s="57" t="s">
        <v>20</v>
      </c>
      <c r="D17" s="236"/>
      <c r="E17" s="90">
        <f t="shared" si="1"/>
        <v>0.47510717599201974</v>
      </c>
      <c r="F17" s="91">
        <f>'Annuiteetgraafik ES_T61'!F16</f>
        <v>2828.0279543748979</v>
      </c>
      <c r="G17" s="92">
        <f t="shared" si="0"/>
        <v>0.47510717599201974</v>
      </c>
      <c r="H17" s="254">
        <f>'Annuiteetgraafik ES_T61'!F16</f>
        <v>2828.0279543748979</v>
      </c>
      <c r="I17" s="309"/>
      <c r="J17" s="202" t="s">
        <v>21</v>
      </c>
      <c r="K17" s="59"/>
      <c r="O17" s="3"/>
      <c r="P17" s="59"/>
      <c r="Q17" s="60"/>
    </row>
    <row r="18" spans="2:17" ht="15" customHeight="1" x14ac:dyDescent="0.25">
      <c r="B18" s="42"/>
      <c r="C18" s="57" t="s">
        <v>122</v>
      </c>
      <c r="D18" s="236"/>
      <c r="E18" s="90">
        <f t="shared" si="1"/>
        <v>0.12435218419037658</v>
      </c>
      <c r="F18" s="91">
        <f>Annuiteetgraafik_PP_kunst!F17</f>
        <v>740.19394117479749</v>
      </c>
      <c r="G18" s="92">
        <f t="shared" si="0"/>
        <v>0.12435218419037658</v>
      </c>
      <c r="H18" s="257">
        <f>Annuiteetgraafik_PP_kunst!F17</f>
        <v>740.19394117479749</v>
      </c>
      <c r="I18" s="309"/>
      <c r="J18" s="202" t="s">
        <v>92</v>
      </c>
      <c r="K18" s="59"/>
      <c r="O18" s="3"/>
      <c r="P18" s="59"/>
      <c r="Q18" s="60"/>
    </row>
    <row r="19" spans="2:17" x14ac:dyDescent="0.25">
      <c r="B19" s="42"/>
      <c r="C19" s="57" t="s">
        <v>119</v>
      </c>
      <c r="D19" s="236"/>
      <c r="E19" s="285" t="s">
        <v>18</v>
      </c>
      <c r="F19" s="227" t="s">
        <v>18</v>
      </c>
      <c r="G19" s="92">
        <f t="shared" si="0"/>
        <v>3.7567162956439804E-2</v>
      </c>
      <c r="H19" s="257">
        <f>'Pisiparendus 2023_T61_TS'!F15</f>
        <v>223.61478078191226</v>
      </c>
      <c r="I19" s="309"/>
      <c r="J19" s="305" t="s">
        <v>118</v>
      </c>
      <c r="K19" s="59"/>
      <c r="O19" s="3"/>
      <c r="P19" s="59"/>
      <c r="Q19" s="60"/>
    </row>
    <row r="20" spans="2:17" x14ac:dyDescent="0.25">
      <c r="B20" s="42"/>
      <c r="C20" s="57" t="s">
        <v>120</v>
      </c>
      <c r="D20" s="236"/>
      <c r="E20" s="285" t="s">
        <v>18</v>
      </c>
      <c r="F20" s="227" t="s">
        <v>18</v>
      </c>
      <c r="G20" s="265">
        <f t="shared" si="0"/>
        <v>5.3260395003540198E-2</v>
      </c>
      <c r="H20" s="40">
        <f>'Pisiparendus 2023_T61_ES'!F15</f>
        <v>317.02717521907266</v>
      </c>
      <c r="I20" s="309"/>
      <c r="J20" s="306"/>
      <c r="K20" s="59"/>
      <c r="O20" s="3"/>
      <c r="P20" s="59"/>
      <c r="Q20" s="60"/>
    </row>
    <row r="21" spans="2:17" x14ac:dyDescent="0.25">
      <c r="B21" s="42">
        <v>400</v>
      </c>
      <c r="C21" s="57" t="s">
        <v>124</v>
      </c>
      <c r="D21" s="236"/>
      <c r="E21" s="285" t="s">
        <v>18</v>
      </c>
      <c r="F21" s="227" t="s">
        <v>18</v>
      </c>
      <c r="G21" s="92">
        <f>H21/$E$9</f>
        <v>7.0660573886163576E-3</v>
      </c>
      <c r="H21" s="40">
        <v>42.06</v>
      </c>
      <c r="I21" s="309"/>
      <c r="J21" s="307"/>
      <c r="K21" s="59"/>
      <c r="O21" s="3"/>
      <c r="P21" s="59"/>
      <c r="Q21" s="60"/>
    </row>
    <row r="22" spans="2:17" ht="15" customHeight="1" x14ac:dyDescent="0.25">
      <c r="B22" s="13">
        <v>400</v>
      </c>
      <c r="C22" s="303" t="s">
        <v>22</v>
      </c>
      <c r="D22" s="304"/>
      <c r="E22" s="90">
        <v>3.35</v>
      </c>
      <c r="F22" s="91">
        <f>E22*$E$9</f>
        <v>19940.54</v>
      </c>
      <c r="G22" s="264">
        <f t="shared" si="0"/>
        <v>3.3500000000000005</v>
      </c>
      <c r="H22" s="254">
        <f>F22</f>
        <v>19940.54</v>
      </c>
      <c r="I22" s="309"/>
      <c r="J22" s="305"/>
      <c r="O22" s="3"/>
      <c r="P22" s="59"/>
      <c r="Q22" s="60"/>
    </row>
    <row r="23" spans="2:17" ht="15" customHeight="1" x14ac:dyDescent="0.25">
      <c r="B23" s="13">
        <v>400</v>
      </c>
      <c r="C23" s="303" t="s">
        <v>23</v>
      </c>
      <c r="D23" s="304"/>
      <c r="E23" s="90">
        <f t="shared" si="1"/>
        <v>1.4255123307456834</v>
      </c>
      <c r="F23" s="91">
        <v>8485.2195975306058</v>
      </c>
      <c r="G23" s="92">
        <f t="shared" si="0"/>
        <v>1.4255123307456834</v>
      </c>
      <c r="H23" s="40">
        <f>F23</f>
        <v>8485.2195975306058</v>
      </c>
      <c r="I23" s="310"/>
      <c r="J23" s="306"/>
      <c r="O23" s="3"/>
      <c r="P23" s="59"/>
      <c r="Q23" s="60"/>
    </row>
    <row r="24" spans="2:17" ht="15" customHeight="1" x14ac:dyDescent="0.25">
      <c r="B24" s="13">
        <v>100</v>
      </c>
      <c r="C24" s="44" t="s">
        <v>24</v>
      </c>
      <c r="D24" s="233"/>
      <c r="E24" s="90">
        <f>F24/$E$9</f>
        <v>0.22660034607889257</v>
      </c>
      <c r="F24" s="91">
        <v>1348.8159000000001</v>
      </c>
      <c r="G24" s="264">
        <f t="shared" si="0"/>
        <v>0.23339835646125934</v>
      </c>
      <c r="H24" s="262">
        <f>F24*1.03</f>
        <v>1389.280377</v>
      </c>
      <c r="I24" s="293" t="s">
        <v>25</v>
      </c>
      <c r="J24" s="306"/>
      <c r="K24" s="59"/>
      <c r="O24" s="3"/>
      <c r="P24" s="59"/>
      <c r="Q24" s="60"/>
    </row>
    <row r="25" spans="2:17" ht="15" customHeight="1" x14ac:dyDescent="0.25">
      <c r="B25" s="13">
        <v>200</v>
      </c>
      <c r="C25" s="12" t="s">
        <v>26</v>
      </c>
      <c r="D25" s="233"/>
      <c r="E25" s="90">
        <f>F25/$E$9</f>
        <v>1.194799307842215</v>
      </c>
      <c r="F25" s="91">
        <v>7111.9233999999997</v>
      </c>
      <c r="G25" s="264">
        <f t="shared" si="0"/>
        <v>1.2306432870774815</v>
      </c>
      <c r="H25" s="257">
        <f>F25*1.03</f>
        <v>7325.2811019999999</v>
      </c>
      <c r="I25" s="294"/>
      <c r="J25" s="306"/>
      <c r="K25" s="59"/>
      <c r="O25" s="3"/>
      <c r="P25" s="59"/>
      <c r="Q25" s="60"/>
    </row>
    <row r="26" spans="2:17" ht="15" customHeight="1" x14ac:dyDescent="0.25">
      <c r="B26" s="13">
        <v>500</v>
      </c>
      <c r="C26" s="12" t="s">
        <v>27</v>
      </c>
      <c r="D26" s="233"/>
      <c r="E26" s="229">
        <f>F26/$E$9</f>
        <v>4.1200692157785095E-2</v>
      </c>
      <c r="F26" s="94">
        <v>245.24299999999999</v>
      </c>
      <c r="G26" s="92">
        <f t="shared" si="0"/>
        <v>4.2436712922518653E-2</v>
      </c>
      <c r="H26" s="40">
        <f>F26*1.03</f>
        <v>252.60029</v>
      </c>
      <c r="I26" s="295"/>
      <c r="J26" s="307"/>
      <c r="K26" s="59"/>
      <c r="O26" s="3"/>
      <c r="P26" s="59"/>
      <c r="Q26" s="60"/>
    </row>
    <row r="27" spans="2:17" x14ac:dyDescent="0.25">
      <c r="B27" s="14"/>
      <c r="C27" s="15" t="s">
        <v>28</v>
      </c>
      <c r="D27" s="234"/>
      <c r="E27" s="95">
        <f>SUM(E14:E26)</f>
        <v>16.16006630098294</v>
      </c>
      <c r="F27" s="41">
        <f>SUM(F14:F26)</f>
        <v>96191.178649970854</v>
      </c>
      <c r="G27" s="95">
        <f>SUM(G14:G26)</f>
        <v>16.301837926713908</v>
      </c>
      <c r="H27" s="41">
        <f>SUM(H14:H26)</f>
        <v>97035.060074971843</v>
      </c>
      <c r="I27" s="38"/>
      <c r="J27" s="16"/>
      <c r="K27" s="59"/>
      <c r="P27" s="59"/>
      <c r="Q27" s="60"/>
    </row>
    <row r="28" spans="2:17" x14ac:dyDescent="0.25">
      <c r="B28" s="17"/>
      <c r="C28" s="18"/>
      <c r="D28" s="235"/>
      <c r="E28" s="231"/>
      <c r="F28" s="230"/>
      <c r="G28" s="231"/>
      <c r="H28" s="230"/>
      <c r="I28" s="50"/>
      <c r="J28" s="19"/>
      <c r="K28" s="59"/>
      <c r="P28" s="59"/>
      <c r="Q28" s="60"/>
    </row>
    <row r="29" spans="2:17" ht="17.25" x14ac:dyDescent="0.25">
      <c r="B29" s="20" t="s">
        <v>29</v>
      </c>
      <c r="C29" s="15"/>
      <c r="D29" s="15"/>
      <c r="E29" s="21" t="s">
        <v>9</v>
      </c>
      <c r="F29" s="232" t="s">
        <v>10</v>
      </c>
      <c r="G29" s="21" t="s">
        <v>9</v>
      </c>
      <c r="H29" s="232" t="s">
        <v>10</v>
      </c>
      <c r="I29" s="48" t="s">
        <v>11</v>
      </c>
      <c r="J29" s="22" t="s">
        <v>12</v>
      </c>
      <c r="K29" s="59"/>
      <c r="P29" s="59"/>
      <c r="Q29" s="60"/>
    </row>
    <row r="30" spans="2:17" x14ac:dyDescent="0.25">
      <c r="B30" s="13">
        <v>300</v>
      </c>
      <c r="C30" s="296" t="s">
        <v>30</v>
      </c>
      <c r="D30" s="297"/>
      <c r="E30" s="97">
        <f>F30/$E$9</f>
        <v>1.2300871581210941</v>
      </c>
      <c r="F30" s="258">
        <v>7321.9708000000001</v>
      </c>
      <c r="G30" s="222">
        <f>H30/E9</f>
        <v>1.7094180834621331</v>
      </c>
      <c r="H30" s="98">
        <v>10175.1402</v>
      </c>
      <c r="I30" s="99" t="s">
        <v>31</v>
      </c>
      <c r="J30" s="298" t="s">
        <v>32</v>
      </c>
      <c r="O30" s="3"/>
      <c r="P30" s="59"/>
      <c r="Q30" s="60"/>
    </row>
    <row r="31" spans="2:17" ht="15" customHeight="1" x14ac:dyDescent="0.25">
      <c r="B31" s="13">
        <v>600</v>
      </c>
      <c r="C31" s="12" t="s">
        <v>33</v>
      </c>
      <c r="D31" s="36"/>
      <c r="E31" s="100"/>
      <c r="F31" s="259"/>
      <c r="G31" s="223"/>
      <c r="H31" s="101"/>
      <c r="I31" s="80"/>
      <c r="J31" s="299"/>
      <c r="K31" s="59"/>
      <c r="O31" s="3"/>
      <c r="P31" s="59"/>
      <c r="Q31" s="60"/>
    </row>
    <row r="32" spans="2:17" ht="15" customHeight="1" x14ac:dyDescent="0.25">
      <c r="B32" s="13"/>
      <c r="C32" s="12">
        <v>610</v>
      </c>
      <c r="D32" s="36" t="s">
        <v>34</v>
      </c>
      <c r="E32" s="97">
        <f>F32/$E$9</f>
        <v>2.1816889447772327</v>
      </c>
      <c r="F32" s="81">
        <v>12986.285274892</v>
      </c>
      <c r="G32" s="222">
        <f>H32/E9</f>
        <v>1.9546377226107119</v>
      </c>
      <c r="H32" s="98">
        <v>11634.785580068001</v>
      </c>
      <c r="I32" s="300" t="s">
        <v>35</v>
      </c>
      <c r="J32" s="299"/>
      <c r="K32" s="59"/>
      <c r="O32" s="3"/>
      <c r="P32" s="59"/>
      <c r="Q32" s="60"/>
    </row>
    <row r="33" spans="2:17" x14ac:dyDescent="0.25">
      <c r="B33" s="13"/>
      <c r="C33" s="12">
        <v>620</v>
      </c>
      <c r="D33" s="36" t="s">
        <v>36</v>
      </c>
      <c r="E33" s="100">
        <f>F33/$E$9</f>
        <v>0.5427975751330556</v>
      </c>
      <c r="F33" s="260">
        <v>3230.9482862220002</v>
      </c>
      <c r="G33" s="222">
        <f>H33/E9</f>
        <v>0.72181457752116795</v>
      </c>
      <c r="H33" s="201">
        <v>4296.5290912370001</v>
      </c>
      <c r="I33" s="301"/>
      <c r="J33" s="299"/>
      <c r="K33" s="59"/>
      <c r="O33" s="3"/>
      <c r="P33" s="59"/>
      <c r="Q33" s="60"/>
    </row>
    <row r="34" spans="2:17" x14ac:dyDescent="0.25">
      <c r="B34" s="13"/>
      <c r="C34" s="12">
        <v>630</v>
      </c>
      <c r="D34" s="36" t="s">
        <v>37</v>
      </c>
      <c r="E34" s="102">
        <f>F34/$E$9</f>
        <v>4.8074571976849681E-2</v>
      </c>
      <c r="F34" s="81">
        <v>286.15908223500003</v>
      </c>
      <c r="G34" s="223">
        <f>H34/E9</f>
        <v>7.262909817888584E-2</v>
      </c>
      <c r="H34" s="81">
        <v>432.31744400000002</v>
      </c>
      <c r="I34" s="301"/>
      <c r="J34" s="299"/>
      <c r="K34" s="59"/>
      <c r="O34" s="3"/>
      <c r="P34" s="59"/>
      <c r="Q34" s="60"/>
    </row>
    <row r="35" spans="2:17" x14ac:dyDescent="0.25">
      <c r="B35" s="13">
        <v>700</v>
      </c>
      <c r="C35" s="296" t="s">
        <v>38</v>
      </c>
      <c r="D35" s="297"/>
      <c r="E35" s="97">
        <v>0</v>
      </c>
      <c r="F35" s="81">
        <f>E35*$E$9</f>
        <v>0</v>
      </c>
      <c r="G35" s="100">
        <v>0</v>
      </c>
      <c r="H35" s="98">
        <v>0</v>
      </c>
      <c r="I35" s="99" t="s">
        <v>31</v>
      </c>
      <c r="J35" s="299"/>
      <c r="K35" s="59"/>
      <c r="O35" s="3"/>
      <c r="P35" s="59"/>
      <c r="Q35" s="60"/>
    </row>
    <row r="36" spans="2:17" ht="15.75" thickBot="1" x14ac:dyDescent="0.3">
      <c r="B36" s="23"/>
      <c r="C36" s="24" t="s">
        <v>39</v>
      </c>
      <c r="D36" s="24"/>
      <c r="E36" s="200">
        <f t="shared" ref="E36:F36" si="2">SUM(E30:E35)</f>
        <v>4.0026482500082325</v>
      </c>
      <c r="F36" s="261">
        <f t="shared" si="2"/>
        <v>23825.363443349001</v>
      </c>
      <c r="G36" s="103">
        <f>SUM(G30:G35)</f>
        <v>4.4584994817728987</v>
      </c>
      <c r="H36" s="267">
        <f>SUM(H30:H35)</f>
        <v>26538.772315304999</v>
      </c>
      <c r="I36" s="104"/>
      <c r="J36" s="25"/>
      <c r="K36" s="59"/>
      <c r="P36" s="59"/>
      <c r="Q36" s="60"/>
    </row>
    <row r="37" spans="2:17" ht="17.25" customHeight="1" x14ac:dyDescent="0.25">
      <c r="B37" s="26"/>
      <c r="C37" s="8"/>
      <c r="D37" s="8"/>
      <c r="E37" s="27"/>
      <c r="F37" s="28"/>
      <c r="G37" s="27"/>
      <c r="H37" s="28"/>
      <c r="I37" s="29"/>
      <c r="K37" s="59"/>
    </row>
    <row r="38" spans="2:17" x14ac:dyDescent="0.25">
      <c r="B38" s="302" t="s">
        <v>40</v>
      </c>
      <c r="C38" s="302"/>
      <c r="D38" s="302"/>
      <c r="E38" s="27">
        <f t="shared" ref="E38:F38" si="3">E36+E27</f>
        <v>20.162714550991172</v>
      </c>
      <c r="F38" s="28">
        <f t="shared" si="3"/>
        <v>120016.54209331985</v>
      </c>
      <c r="G38" s="27">
        <f t="shared" ref="G38:H38" si="4">G36+G27</f>
        <v>20.760337408486805</v>
      </c>
      <c r="H38" s="28">
        <f t="shared" si="4"/>
        <v>123573.83239027685</v>
      </c>
      <c r="I38" s="29"/>
    </row>
    <row r="39" spans="2:17" x14ac:dyDescent="0.25">
      <c r="B39" s="26" t="s">
        <v>41</v>
      </c>
      <c r="C39" s="105"/>
      <c r="D39" s="30">
        <v>0.2</v>
      </c>
      <c r="E39" s="77">
        <f>E38*D39</f>
        <v>4.0325429101982344</v>
      </c>
      <c r="F39" s="28">
        <f>F38*D39</f>
        <v>24003.308418663972</v>
      </c>
      <c r="G39" s="77">
        <f>G38*D39</f>
        <v>4.1520674816973608</v>
      </c>
      <c r="H39" s="28">
        <f>H38*D39</f>
        <v>24714.766478055371</v>
      </c>
    </row>
    <row r="40" spans="2:17" x14ac:dyDescent="0.25">
      <c r="B40" s="8" t="s">
        <v>42</v>
      </c>
      <c r="C40" s="8"/>
      <c r="D40" s="8"/>
      <c r="E40" s="27">
        <f t="shared" ref="E40:F40" si="5">E39+E38</f>
        <v>24.195257461189406</v>
      </c>
      <c r="F40" s="28">
        <f t="shared" si="5"/>
        <v>144019.85051198382</v>
      </c>
      <c r="G40" s="27">
        <f t="shared" ref="G40:H40" si="6">G39+G38</f>
        <v>24.912404890184167</v>
      </c>
      <c r="H40" s="28">
        <f t="shared" si="6"/>
        <v>148288.59886833222</v>
      </c>
      <c r="I40" s="29"/>
    </row>
    <row r="41" spans="2:17" x14ac:dyDescent="0.25">
      <c r="B41" s="8" t="s">
        <v>43</v>
      </c>
      <c r="C41" s="8"/>
      <c r="D41" s="8"/>
      <c r="E41" s="106" t="s">
        <v>87</v>
      </c>
      <c r="F41" s="28">
        <f>F38*12</f>
        <v>1440198.5051198383</v>
      </c>
      <c r="G41" s="106" t="s">
        <v>87</v>
      </c>
      <c r="H41" s="28">
        <f>H38*12</f>
        <v>1482885.9886833222</v>
      </c>
      <c r="I41" s="31"/>
      <c r="J41" s="32"/>
    </row>
    <row r="42" spans="2:17" ht="15.75" thickBot="1" x14ac:dyDescent="0.3">
      <c r="B42" s="8" t="s">
        <v>44</v>
      </c>
      <c r="C42" s="8"/>
      <c r="D42" s="8"/>
      <c r="E42" s="107" t="s">
        <v>87</v>
      </c>
      <c r="F42" s="33">
        <f>F40*12</f>
        <v>1728238.2061438058</v>
      </c>
      <c r="G42" s="107" t="s">
        <v>87</v>
      </c>
      <c r="H42" s="33">
        <f>H40*12</f>
        <v>1779463.1864199867</v>
      </c>
      <c r="I42" s="34"/>
      <c r="J42" s="35"/>
    </row>
    <row r="43" spans="2:17" ht="15.75" x14ac:dyDescent="0.25">
      <c r="B43" s="291"/>
      <c r="C43" s="291"/>
      <c r="D43" s="291"/>
      <c r="E43" s="88"/>
      <c r="F43" s="88"/>
      <c r="G43" s="88"/>
      <c r="H43" s="88"/>
      <c r="I43" s="88"/>
      <c r="J43" s="2"/>
    </row>
    <row r="44" spans="2:17" ht="54" customHeight="1" x14ac:dyDescent="0.25">
      <c r="B44" s="292" t="s">
        <v>45</v>
      </c>
      <c r="C44" s="292"/>
      <c r="D44" s="292"/>
      <c r="E44" s="292"/>
      <c r="F44" s="292"/>
      <c r="G44" s="292"/>
      <c r="H44" s="292"/>
      <c r="I44" s="292"/>
      <c r="J44" s="292"/>
    </row>
    <row r="45" spans="2:17" ht="15.75" x14ac:dyDescent="0.25">
      <c r="B45" s="79"/>
      <c r="C45" s="2"/>
      <c r="D45" s="2"/>
      <c r="E45" s="2"/>
      <c r="F45" s="2"/>
      <c r="G45" s="2"/>
      <c r="H45" s="2"/>
      <c r="I45" s="2"/>
      <c r="J45" s="2"/>
    </row>
    <row r="46" spans="2:17" ht="15.75" x14ac:dyDescent="0.25">
      <c r="B46" s="2"/>
      <c r="C46" s="2"/>
      <c r="D46" s="2"/>
      <c r="E46" s="2"/>
      <c r="F46" s="2"/>
      <c r="G46" s="2"/>
      <c r="H46" s="2"/>
      <c r="I46" s="2"/>
      <c r="J46" s="2"/>
    </row>
    <row r="47" spans="2:17" x14ac:dyDescent="0.25">
      <c r="B47" s="8" t="s">
        <v>46</v>
      </c>
      <c r="C47" s="8"/>
      <c r="D47" s="8"/>
    </row>
    <row r="49" spans="2:10" x14ac:dyDescent="0.25">
      <c r="B49" s="49" t="s">
        <v>47</v>
      </c>
      <c r="C49" s="49"/>
      <c r="D49" s="49"/>
      <c r="E49" s="49"/>
      <c r="F49" s="49"/>
      <c r="G49" s="49"/>
      <c r="H49" s="49"/>
      <c r="I49" s="49"/>
    </row>
    <row r="50" spans="2:10" ht="15.75" x14ac:dyDescent="0.25">
      <c r="B50" s="2"/>
      <c r="C50" s="2"/>
      <c r="D50" s="2"/>
      <c r="E50" s="2"/>
      <c r="F50" s="2"/>
      <c r="G50" s="2"/>
      <c r="H50" s="2"/>
      <c r="I50" s="2"/>
      <c r="J50" s="2"/>
    </row>
  </sheetData>
  <mergeCells count="16">
    <mergeCell ref="J19:J21"/>
    <mergeCell ref="I14:I23"/>
    <mergeCell ref="G12:H12"/>
    <mergeCell ref="A4:J4"/>
    <mergeCell ref="B43:D43"/>
    <mergeCell ref="B44:J44"/>
    <mergeCell ref="I24:I26"/>
    <mergeCell ref="C30:D30"/>
    <mergeCell ref="J30:J35"/>
    <mergeCell ref="I32:I34"/>
    <mergeCell ref="C35:D35"/>
    <mergeCell ref="B38:D38"/>
    <mergeCell ref="C22:D22"/>
    <mergeCell ref="C23:D23"/>
    <mergeCell ref="J22:J26"/>
    <mergeCell ref="E12:F12"/>
  </mergeCells>
  <pageMargins left="0.7" right="0.7" top="0.75" bottom="0.75" header="0.3" footer="0.3"/>
  <ignoredErrors>
    <ignoredError sqref="F14:F18 G14:G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showOutlineSymbols="0" showWhiteSpace="0" workbookViewId="0"/>
  </sheetViews>
  <sheetFormatPr defaultColWidth="9.140625" defaultRowHeight="15" x14ac:dyDescent="0.25"/>
  <cols>
    <col min="1" max="1" width="9.140625" style="67" customWidth="1"/>
    <col min="2" max="2" width="7.85546875" style="67" customWidth="1"/>
    <col min="3" max="3" width="14.7109375" style="67" customWidth="1"/>
    <col min="4" max="4" width="14.28515625" style="67" customWidth="1"/>
    <col min="5" max="6" width="14.7109375" style="67" customWidth="1"/>
    <col min="7" max="7" width="14.7109375" style="76" customWidth="1"/>
    <col min="8" max="8" width="10.85546875" style="67" bestFit="1" customWidth="1"/>
    <col min="9" max="10" width="9.140625" style="67"/>
    <col min="11" max="11" width="11" style="67" customWidth="1"/>
    <col min="12" max="16384" width="9.140625" style="67"/>
  </cols>
  <sheetData>
    <row r="1" spans="1:16" x14ac:dyDescent="0.25">
      <c r="A1" s="61"/>
      <c r="B1" s="61"/>
      <c r="C1" s="61"/>
      <c r="D1" s="61"/>
      <c r="E1" s="61"/>
      <c r="F1" s="61"/>
      <c r="G1" s="62"/>
    </row>
    <row r="2" spans="1:16" x14ac:dyDescent="0.25">
      <c r="A2" s="61"/>
      <c r="B2" s="61"/>
      <c r="C2" s="61"/>
      <c r="D2" s="61"/>
      <c r="E2" s="61"/>
      <c r="F2" s="63"/>
      <c r="G2" s="64"/>
    </row>
    <row r="3" spans="1:16" x14ac:dyDescent="0.25">
      <c r="A3" s="61"/>
      <c r="B3" s="61"/>
      <c r="C3" s="61"/>
      <c r="D3" s="61"/>
      <c r="E3" s="61"/>
      <c r="F3" s="63"/>
      <c r="G3" s="64"/>
      <c r="K3" s="109" t="s">
        <v>1</v>
      </c>
      <c r="L3" s="109" t="s">
        <v>48</v>
      </c>
      <c r="M3" s="72"/>
    </row>
    <row r="4" spans="1:16" ht="18.75" x14ac:dyDescent="0.3">
      <c r="A4" s="110"/>
      <c r="B4" s="111" t="s">
        <v>49</v>
      </c>
      <c r="C4" s="110"/>
      <c r="D4" s="110"/>
      <c r="E4" s="63"/>
      <c r="F4" s="112" t="str">
        <f>'Lisa 3 - T61'!D7</f>
        <v>Pärnu linn, A. H. Tammsaare pst 61</v>
      </c>
      <c r="G4" s="110"/>
      <c r="K4" s="146" t="s">
        <v>50</v>
      </c>
      <c r="L4" s="114">
        <v>803.45494221412991</v>
      </c>
      <c r="M4" s="73">
        <f>L4/$L$9</f>
        <v>7.4059337642331829E-2</v>
      </c>
      <c r="N4" s="76"/>
      <c r="O4" s="75"/>
    </row>
    <row r="5" spans="1:16" x14ac:dyDescent="0.25">
      <c r="A5" s="110"/>
      <c r="B5" s="110"/>
      <c r="C5" s="110"/>
      <c r="D5" s="110"/>
      <c r="E5" s="110"/>
      <c r="F5" s="115"/>
      <c r="G5" s="110"/>
      <c r="K5" s="113" t="s">
        <v>51</v>
      </c>
      <c r="L5" s="116"/>
      <c r="M5" s="73">
        <f>L5/$L$9</f>
        <v>0</v>
      </c>
      <c r="N5" s="74"/>
      <c r="O5" s="75"/>
    </row>
    <row r="6" spans="1:16" x14ac:dyDescent="0.25">
      <c r="A6" s="110"/>
      <c r="B6" s="117" t="s">
        <v>52</v>
      </c>
      <c r="C6" s="118"/>
      <c r="D6" s="119"/>
      <c r="E6" s="120">
        <v>44368</v>
      </c>
      <c r="F6" s="121"/>
      <c r="G6" s="110"/>
      <c r="K6" s="113" t="s">
        <v>53</v>
      </c>
      <c r="L6" s="116"/>
      <c r="M6" s="73">
        <f>L6/$L$9</f>
        <v>0</v>
      </c>
      <c r="N6" s="83"/>
      <c r="O6" s="83"/>
    </row>
    <row r="7" spans="1:16" x14ac:dyDescent="0.25">
      <c r="A7" s="110"/>
      <c r="B7" s="122" t="s">
        <v>54</v>
      </c>
      <c r="C7" s="63"/>
      <c r="D7" s="123"/>
      <c r="E7" s="124">
        <v>360</v>
      </c>
      <c r="F7" s="125" t="s">
        <v>55</v>
      </c>
      <c r="G7" s="110"/>
      <c r="H7" s="126"/>
      <c r="K7" s="113" t="s">
        <v>56</v>
      </c>
      <c r="L7" s="116"/>
      <c r="M7" s="73">
        <f>L7/$L$9</f>
        <v>0</v>
      </c>
      <c r="N7" s="84"/>
      <c r="O7" s="84"/>
    </row>
    <row r="8" spans="1:16" x14ac:dyDescent="0.25">
      <c r="A8" s="110"/>
      <c r="B8" s="122" t="s">
        <v>57</v>
      </c>
      <c r="C8" s="63"/>
      <c r="D8" s="127">
        <f>E6-21</f>
        <v>44347</v>
      </c>
      <c r="E8" s="128">
        <v>404800</v>
      </c>
      <c r="F8" s="125" t="s">
        <v>58</v>
      </c>
      <c r="G8" s="110"/>
      <c r="K8" s="113" t="s">
        <v>59</v>
      </c>
      <c r="L8" s="116"/>
      <c r="M8" s="73">
        <f>L8/$L$9</f>
        <v>0</v>
      </c>
      <c r="N8" s="84"/>
      <c r="O8" s="84"/>
    </row>
    <row r="9" spans="1:16" x14ac:dyDescent="0.25">
      <c r="A9" s="110"/>
      <c r="B9" s="122" t="s">
        <v>57</v>
      </c>
      <c r="C9" s="63"/>
      <c r="D9" s="127">
        <f>EDATE(D8,E7)</f>
        <v>55304</v>
      </c>
      <c r="E9" s="128">
        <v>404800</v>
      </c>
      <c r="F9" s="125" t="s">
        <v>58</v>
      </c>
      <c r="G9" s="110"/>
      <c r="K9" s="129" t="s">
        <v>60</v>
      </c>
      <c r="L9" s="130">
        <v>10848.800000000005</v>
      </c>
      <c r="M9" s="129"/>
      <c r="N9" s="84"/>
      <c r="O9" s="84"/>
    </row>
    <row r="10" spans="1:16" x14ac:dyDescent="0.25">
      <c r="A10" s="110"/>
      <c r="B10" s="122" t="s">
        <v>61</v>
      </c>
      <c r="C10" s="63"/>
      <c r="D10" s="123"/>
      <c r="E10" s="131">
        <f>M4</f>
        <v>7.4059337642331829E-2</v>
      </c>
      <c r="F10" s="125"/>
      <c r="G10" s="110"/>
      <c r="M10" s="86"/>
      <c r="N10" s="86"/>
      <c r="O10" s="86"/>
    </row>
    <row r="11" spans="1:16" x14ac:dyDescent="0.25">
      <c r="A11" s="110"/>
      <c r="B11" s="122" t="s">
        <v>62</v>
      </c>
      <c r="C11" s="63"/>
      <c r="D11" s="123"/>
      <c r="E11" s="128">
        <f>ROUND(E8*E10,2)</f>
        <v>29979.22</v>
      </c>
      <c r="F11" s="125" t="s">
        <v>58</v>
      </c>
      <c r="G11" s="110"/>
      <c r="M11" s="86"/>
      <c r="N11" s="86"/>
      <c r="O11" s="86"/>
    </row>
    <row r="12" spans="1:16" x14ac:dyDescent="0.25">
      <c r="A12" s="110"/>
      <c r="B12" s="122" t="s">
        <v>63</v>
      </c>
      <c r="C12" s="63"/>
      <c r="D12" s="123"/>
      <c r="E12" s="128">
        <f>ROUND(E9*E10,2)</f>
        <v>29979.22</v>
      </c>
      <c r="F12" s="125" t="s">
        <v>58</v>
      </c>
      <c r="G12" s="110"/>
      <c r="K12" s="132"/>
      <c r="L12" s="132"/>
      <c r="M12" s="84"/>
      <c r="N12" s="84"/>
      <c r="O12" s="84"/>
      <c r="P12" s="86"/>
    </row>
    <row r="13" spans="1:16" x14ac:dyDescent="0.25">
      <c r="A13" s="110"/>
      <c r="B13" s="133" t="s">
        <v>64</v>
      </c>
      <c r="C13" s="134"/>
      <c r="D13" s="135"/>
      <c r="E13" s="136">
        <v>4.5999999999999999E-2</v>
      </c>
      <c r="F13" s="137"/>
      <c r="G13" s="110"/>
      <c r="K13" s="132"/>
      <c r="L13" s="132"/>
      <c r="M13" s="84"/>
      <c r="N13" s="84"/>
      <c r="O13" s="84"/>
      <c r="P13" s="86"/>
    </row>
    <row r="14" spans="1:16" x14ac:dyDescent="0.25">
      <c r="A14" s="110"/>
      <c r="B14" s="124"/>
      <c r="C14" s="63"/>
      <c r="D14" s="123"/>
      <c r="E14" s="138"/>
      <c r="F14" s="124"/>
      <c r="G14" s="110"/>
      <c r="K14" s="132"/>
      <c r="L14" s="132"/>
      <c r="M14" s="84"/>
      <c r="N14" s="84"/>
      <c r="O14" s="84"/>
      <c r="P14" s="86"/>
    </row>
    <row r="15" spans="1:16" x14ac:dyDescent="0.25">
      <c r="G15" s="67"/>
      <c r="K15" s="132"/>
      <c r="L15" s="132"/>
      <c r="M15" s="84"/>
      <c r="N15" s="84"/>
      <c r="O15" s="84"/>
      <c r="P15" s="86"/>
    </row>
    <row r="16" spans="1:16" ht="15.75" thickBot="1" x14ac:dyDescent="0.3">
      <c r="A16" s="68" t="s">
        <v>65</v>
      </c>
      <c r="B16" s="68" t="s">
        <v>66</v>
      </c>
      <c r="C16" s="68" t="s">
        <v>67</v>
      </c>
      <c r="D16" s="68" t="s">
        <v>68</v>
      </c>
      <c r="E16" s="68" t="s">
        <v>69</v>
      </c>
      <c r="F16" s="68" t="s">
        <v>70</v>
      </c>
      <c r="G16" s="68" t="s">
        <v>71</v>
      </c>
      <c r="K16" s="132"/>
      <c r="L16" s="132"/>
      <c r="M16" s="84"/>
      <c r="N16" s="84"/>
      <c r="O16" s="84"/>
      <c r="P16" s="86"/>
    </row>
    <row r="17" spans="1:16" x14ac:dyDescent="0.25">
      <c r="A17" s="69">
        <f>IF(B17="","",E6)</f>
        <v>44368</v>
      </c>
      <c r="B17" s="70">
        <f>IF(E7&gt;0,1,"")</f>
        <v>1</v>
      </c>
      <c r="C17" s="65">
        <f>IF(B17="","",E8)</f>
        <v>404800</v>
      </c>
      <c r="D17" s="71">
        <f>IF(B17="","",IPMT($E$13/12,B17,$E$7,-$E$11,$E$12,0))*10/31</f>
        <v>37.071078494623656</v>
      </c>
      <c r="E17" s="71">
        <f>IF(B17="","",PPMT($E$13/12,B17,$E$7,-$E$11,$E$12,0))</f>
        <v>0</v>
      </c>
      <c r="F17" s="71">
        <f>IF(B17="","",SUM(D17:E17))</f>
        <v>37.071078494623656</v>
      </c>
      <c r="G17" s="65">
        <f>IF(B17="","",SUM(C17)-SUM(E17))</f>
        <v>404800</v>
      </c>
      <c r="K17" s="132"/>
      <c r="L17" s="132"/>
      <c r="M17" s="84"/>
      <c r="N17" s="84"/>
      <c r="O17" s="84"/>
      <c r="P17" s="86"/>
    </row>
    <row r="18" spans="1:16" x14ac:dyDescent="0.25">
      <c r="A18" s="69">
        <f>IF(B18="","",EDATE(A17,1))-20</f>
        <v>44378</v>
      </c>
      <c r="B18" s="70">
        <f>IF(B17="","",IF(SUM(B17)+1&lt;=$E$7,SUM(B17)+1,""))</f>
        <v>2</v>
      </c>
      <c r="C18" s="65">
        <f>IF(B18="","",G17)</f>
        <v>404800</v>
      </c>
      <c r="D18" s="71">
        <f>IF(B18="","",IPMT($E$13/12,B18,$E$7,-$E$11,$E$12,0))</f>
        <v>114.92034333333334</v>
      </c>
      <c r="E18" s="71">
        <f t="shared" ref="E18:E81" si="0">IF(B18="","",PPMT($E$13/12,B18,$E$7,-$E$11,$E$12,0))</f>
        <v>0</v>
      </c>
      <c r="F18" s="71">
        <f t="shared" ref="F18:F81" si="1">IF(B18="","",SUM(D18:E18))</f>
        <v>114.92034333333334</v>
      </c>
      <c r="G18" s="65">
        <f t="shared" ref="G18:G81" si="2">IF(B18="","",SUM(C18)-SUM(E18))</f>
        <v>404800</v>
      </c>
      <c r="K18" s="132"/>
      <c r="L18" s="132"/>
      <c r="M18" s="84"/>
      <c r="N18" s="84"/>
      <c r="O18" s="84"/>
      <c r="P18" s="86"/>
    </row>
    <row r="19" spans="1:16" x14ac:dyDescent="0.25">
      <c r="A19" s="190">
        <f t="shared" ref="A19:A82" si="3">IF(B19="","",EDATE(A18,1))</f>
        <v>44409</v>
      </c>
      <c r="B19" s="191">
        <f t="shared" ref="B19:B82" si="4">IF(B18="","",IF(SUM(B18)+1&lt;=$E$7,SUM(B18)+1,""))</f>
        <v>3</v>
      </c>
      <c r="C19" s="192">
        <f t="shared" ref="C19:C82" si="5">IF(B19="","",G18)</f>
        <v>404800</v>
      </c>
      <c r="D19" s="193">
        <f t="shared" ref="D19:D82" si="6">IF(B19="","",IPMT($E$13/12,B19,$E$7,-$E$11,$E$12,0))</f>
        <v>114.92034333333334</v>
      </c>
      <c r="E19" s="193">
        <f t="shared" si="0"/>
        <v>0</v>
      </c>
      <c r="F19" s="193">
        <f t="shared" si="1"/>
        <v>114.92034333333334</v>
      </c>
      <c r="G19" s="192">
        <f t="shared" si="2"/>
        <v>404800</v>
      </c>
      <c r="K19" s="132"/>
      <c r="L19" s="132"/>
      <c r="M19" s="84"/>
      <c r="N19" s="84"/>
      <c r="O19" s="84"/>
      <c r="P19" s="86"/>
    </row>
    <row r="20" spans="1:16" x14ac:dyDescent="0.25">
      <c r="A20" s="190">
        <f t="shared" si="3"/>
        <v>44440</v>
      </c>
      <c r="B20" s="191">
        <f t="shared" si="4"/>
        <v>4</v>
      </c>
      <c r="C20" s="192">
        <f t="shared" si="5"/>
        <v>404800</v>
      </c>
      <c r="D20" s="193">
        <f t="shared" si="6"/>
        <v>114.92034333333334</v>
      </c>
      <c r="E20" s="193">
        <f t="shared" si="0"/>
        <v>0</v>
      </c>
      <c r="F20" s="193">
        <f t="shared" si="1"/>
        <v>114.92034333333334</v>
      </c>
      <c r="G20" s="192">
        <f t="shared" si="2"/>
        <v>404800</v>
      </c>
      <c r="K20" s="132"/>
      <c r="L20" s="132"/>
      <c r="M20" s="84"/>
      <c r="N20" s="84"/>
      <c r="O20" s="84"/>
      <c r="P20" s="86"/>
    </row>
    <row r="21" spans="1:16" x14ac:dyDescent="0.25">
      <c r="A21" s="190">
        <f t="shared" si="3"/>
        <v>44470</v>
      </c>
      <c r="B21" s="191">
        <f t="shared" si="4"/>
        <v>5</v>
      </c>
      <c r="C21" s="192">
        <f t="shared" si="5"/>
        <v>404800</v>
      </c>
      <c r="D21" s="193">
        <f t="shared" si="6"/>
        <v>114.92034333333334</v>
      </c>
      <c r="E21" s="193">
        <f t="shared" si="0"/>
        <v>0</v>
      </c>
      <c r="F21" s="193">
        <f t="shared" si="1"/>
        <v>114.92034333333334</v>
      </c>
      <c r="G21" s="192">
        <f t="shared" si="2"/>
        <v>404800</v>
      </c>
      <c r="K21" s="132"/>
      <c r="L21" s="132"/>
      <c r="M21" s="84"/>
      <c r="N21" s="84"/>
      <c r="O21" s="84"/>
      <c r="P21" s="86"/>
    </row>
    <row r="22" spans="1:16" x14ac:dyDescent="0.25">
      <c r="A22" s="190">
        <f t="shared" si="3"/>
        <v>44501</v>
      </c>
      <c r="B22" s="191">
        <f t="shared" si="4"/>
        <v>6</v>
      </c>
      <c r="C22" s="192">
        <f t="shared" si="5"/>
        <v>404800</v>
      </c>
      <c r="D22" s="193">
        <f t="shared" si="6"/>
        <v>114.92034333333334</v>
      </c>
      <c r="E22" s="193">
        <f t="shared" si="0"/>
        <v>0</v>
      </c>
      <c r="F22" s="193">
        <f t="shared" si="1"/>
        <v>114.92034333333334</v>
      </c>
      <c r="G22" s="192">
        <f t="shared" si="2"/>
        <v>404800</v>
      </c>
      <c r="K22" s="132"/>
      <c r="L22" s="132"/>
      <c r="M22" s="84"/>
      <c r="N22" s="84"/>
      <c r="O22" s="84"/>
      <c r="P22" s="86"/>
    </row>
    <row r="23" spans="1:16" x14ac:dyDescent="0.25">
      <c r="A23" s="190">
        <f t="shared" si="3"/>
        <v>44531</v>
      </c>
      <c r="B23" s="191">
        <f t="shared" si="4"/>
        <v>7</v>
      </c>
      <c r="C23" s="192">
        <f t="shared" si="5"/>
        <v>404800</v>
      </c>
      <c r="D23" s="193">
        <f t="shared" si="6"/>
        <v>114.92034333333334</v>
      </c>
      <c r="E23" s="193">
        <f t="shared" si="0"/>
        <v>0</v>
      </c>
      <c r="F23" s="193">
        <f t="shared" si="1"/>
        <v>114.92034333333334</v>
      </c>
      <c r="G23" s="192">
        <f t="shared" si="2"/>
        <v>404800</v>
      </c>
      <c r="K23" s="132"/>
      <c r="L23" s="132"/>
      <c r="M23" s="84"/>
      <c r="N23" s="84"/>
      <c r="O23" s="84"/>
      <c r="P23" s="86"/>
    </row>
    <row r="24" spans="1:16" x14ac:dyDescent="0.25">
      <c r="A24" s="190">
        <f t="shared" si="3"/>
        <v>44562</v>
      </c>
      <c r="B24" s="191">
        <f t="shared" si="4"/>
        <v>8</v>
      </c>
      <c r="C24" s="192">
        <f t="shared" si="5"/>
        <v>404800</v>
      </c>
      <c r="D24" s="193">
        <f t="shared" si="6"/>
        <v>114.92034333333334</v>
      </c>
      <c r="E24" s="193">
        <f t="shared" si="0"/>
        <v>0</v>
      </c>
      <c r="F24" s="193">
        <f t="shared" si="1"/>
        <v>114.92034333333334</v>
      </c>
      <c r="G24" s="192">
        <f t="shared" si="2"/>
        <v>404800</v>
      </c>
      <c r="K24" s="132"/>
      <c r="L24" s="132"/>
      <c r="M24" s="84"/>
      <c r="N24" s="84"/>
      <c r="O24" s="84"/>
      <c r="P24" s="86"/>
    </row>
    <row r="25" spans="1:16" x14ac:dyDescent="0.25">
      <c r="A25" s="190">
        <f t="shared" si="3"/>
        <v>44593</v>
      </c>
      <c r="B25" s="191">
        <f t="shared" si="4"/>
        <v>9</v>
      </c>
      <c r="C25" s="192">
        <f t="shared" si="5"/>
        <v>404800</v>
      </c>
      <c r="D25" s="193">
        <f t="shared" si="6"/>
        <v>114.92034333333334</v>
      </c>
      <c r="E25" s="193">
        <f t="shared" si="0"/>
        <v>0</v>
      </c>
      <c r="F25" s="193">
        <f t="shared" si="1"/>
        <v>114.92034333333334</v>
      </c>
      <c r="G25" s="192">
        <f t="shared" si="2"/>
        <v>404800</v>
      </c>
      <c r="K25" s="132"/>
      <c r="L25" s="132"/>
      <c r="M25" s="84"/>
      <c r="N25" s="84"/>
      <c r="O25" s="84"/>
      <c r="P25" s="86"/>
    </row>
    <row r="26" spans="1:16" x14ac:dyDescent="0.25">
      <c r="A26" s="190">
        <f t="shared" si="3"/>
        <v>44621</v>
      </c>
      <c r="B26" s="191">
        <f t="shared" si="4"/>
        <v>10</v>
      </c>
      <c r="C26" s="192">
        <f t="shared" si="5"/>
        <v>404800</v>
      </c>
      <c r="D26" s="193">
        <f t="shared" si="6"/>
        <v>114.92034333333334</v>
      </c>
      <c r="E26" s="193">
        <f t="shared" si="0"/>
        <v>0</v>
      </c>
      <c r="F26" s="193">
        <f t="shared" si="1"/>
        <v>114.92034333333334</v>
      </c>
      <c r="G26" s="192">
        <f t="shared" si="2"/>
        <v>404800</v>
      </c>
      <c r="K26" s="132"/>
      <c r="L26" s="132"/>
      <c r="M26" s="84"/>
      <c r="N26" s="84"/>
      <c r="O26" s="84"/>
      <c r="P26" s="86"/>
    </row>
    <row r="27" spans="1:16" x14ac:dyDescent="0.25">
      <c r="A27" s="190">
        <f t="shared" si="3"/>
        <v>44652</v>
      </c>
      <c r="B27" s="191">
        <f t="shared" si="4"/>
        <v>11</v>
      </c>
      <c r="C27" s="192">
        <f t="shared" si="5"/>
        <v>404800</v>
      </c>
      <c r="D27" s="193">
        <f t="shared" si="6"/>
        <v>114.92034333333334</v>
      </c>
      <c r="E27" s="193">
        <f t="shared" si="0"/>
        <v>0</v>
      </c>
      <c r="F27" s="193">
        <f t="shared" si="1"/>
        <v>114.92034333333334</v>
      </c>
      <c r="G27" s="192">
        <f t="shared" si="2"/>
        <v>404800</v>
      </c>
    </row>
    <row r="28" spans="1:16" x14ac:dyDescent="0.25">
      <c r="A28" s="190">
        <f t="shared" si="3"/>
        <v>44682</v>
      </c>
      <c r="B28" s="191">
        <f t="shared" si="4"/>
        <v>12</v>
      </c>
      <c r="C28" s="192">
        <f t="shared" si="5"/>
        <v>404800</v>
      </c>
      <c r="D28" s="193">
        <f t="shared" si="6"/>
        <v>114.92034333333334</v>
      </c>
      <c r="E28" s="193">
        <f t="shared" si="0"/>
        <v>0</v>
      </c>
      <c r="F28" s="193">
        <f t="shared" si="1"/>
        <v>114.92034333333334</v>
      </c>
      <c r="G28" s="192">
        <f t="shared" si="2"/>
        <v>404800</v>
      </c>
    </row>
    <row r="29" spans="1:16" x14ac:dyDescent="0.25">
      <c r="A29" s="190">
        <f t="shared" si="3"/>
        <v>44713</v>
      </c>
      <c r="B29" s="191">
        <f t="shared" si="4"/>
        <v>13</v>
      </c>
      <c r="C29" s="192">
        <f t="shared" si="5"/>
        <v>404800</v>
      </c>
      <c r="D29" s="193">
        <f t="shared" si="6"/>
        <v>114.92034333333334</v>
      </c>
      <c r="E29" s="193">
        <f t="shared" si="0"/>
        <v>0</v>
      </c>
      <c r="F29" s="193">
        <f t="shared" si="1"/>
        <v>114.92034333333334</v>
      </c>
      <c r="G29" s="192">
        <f t="shared" si="2"/>
        <v>404800</v>
      </c>
    </row>
    <row r="30" spans="1:16" x14ac:dyDescent="0.25">
      <c r="A30" s="190">
        <f t="shared" si="3"/>
        <v>44743</v>
      </c>
      <c r="B30" s="191">
        <f t="shared" si="4"/>
        <v>14</v>
      </c>
      <c r="C30" s="192">
        <f t="shared" si="5"/>
        <v>404800</v>
      </c>
      <c r="D30" s="193">
        <f t="shared" si="6"/>
        <v>114.92034333333334</v>
      </c>
      <c r="E30" s="193">
        <f t="shared" si="0"/>
        <v>0</v>
      </c>
      <c r="F30" s="193">
        <f t="shared" si="1"/>
        <v>114.92034333333334</v>
      </c>
      <c r="G30" s="192">
        <f t="shared" si="2"/>
        <v>404800</v>
      </c>
    </row>
    <row r="31" spans="1:16" x14ac:dyDescent="0.25">
      <c r="A31" s="190">
        <f t="shared" si="3"/>
        <v>44774</v>
      </c>
      <c r="B31" s="191">
        <f t="shared" si="4"/>
        <v>15</v>
      </c>
      <c r="C31" s="192">
        <f t="shared" si="5"/>
        <v>404800</v>
      </c>
      <c r="D31" s="193">
        <f t="shared" si="6"/>
        <v>114.92034333333334</v>
      </c>
      <c r="E31" s="193">
        <f t="shared" si="0"/>
        <v>0</v>
      </c>
      <c r="F31" s="193">
        <f t="shared" si="1"/>
        <v>114.92034333333334</v>
      </c>
      <c r="G31" s="192">
        <f t="shared" si="2"/>
        <v>404800</v>
      </c>
    </row>
    <row r="32" spans="1:16" x14ac:dyDescent="0.25">
      <c r="A32" s="190">
        <f t="shared" si="3"/>
        <v>44805</v>
      </c>
      <c r="B32" s="191">
        <f t="shared" si="4"/>
        <v>16</v>
      </c>
      <c r="C32" s="192">
        <f t="shared" si="5"/>
        <v>404800</v>
      </c>
      <c r="D32" s="193">
        <f t="shared" si="6"/>
        <v>114.92034333333334</v>
      </c>
      <c r="E32" s="193">
        <f t="shared" si="0"/>
        <v>0</v>
      </c>
      <c r="F32" s="193">
        <f t="shared" si="1"/>
        <v>114.92034333333334</v>
      </c>
      <c r="G32" s="192">
        <f t="shared" si="2"/>
        <v>404800</v>
      </c>
    </row>
    <row r="33" spans="1:7" x14ac:dyDescent="0.25">
      <c r="A33" s="190">
        <f t="shared" si="3"/>
        <v>44835</v>
      </c>
      <c r="B33" s="191">
        <f t="shared" si="4"/>
        <v>17</v>
      </c>
      <c r="C33" s="192">
        <f t="shared" si="5"/>
        <v>404800</v>
      </c>
      <c r="D33" s="193">
        <f t="shared" si="6"/>
        <v>114.92034333333334</v>
      </c>
      <c r="E33" s="193">
        <f t="shared" si="0"/>
        <v>0</v>
      </c>
      <c r="F33" s="193">
        <f t="shared" si="1"/>
        <v>114.92034333333334</v>
      </c>
      <c r="G33" s="192">
        <f t="shared" si="2"/>
        <v>404800</v>
      </c>
    </row>
    <row r="34" spans="1:7" x14ac:dyDescent="0.25">
      <c r="A34" s="190">
        <f t="shared" si="3"/>
        <v>44866</v>
      </c>
      <c r="B34" s="191">
        <f t="shared" si="4"/>
        <v>18</v>
      </c>
      <c r="C34" s="192">
        <f t="shared" si="5"/>
        <v>404800</v>
      </c>
      <c r="D34" s="193">
        <f t="shared" si="6"/>
        <v>114.92034333333334</v>
      </c>
      <c r="E34" s="193">
        <f t="shared" si="0"/>
        <v>0</v>
      </c>
      <c r="F34" s="193">
        <f t="shared" si="1"/>
        <v>114.92034333333334</v>
      </c>
      <c r="G34" s="192">
        <f t="shared" si="2"/>
        <v>404800</v>
      </c>
    </row>
    <row r="35" spans="1:7" x14ac:dyDescent="0.25">
      <c r="A35" s="190">
        <f t="shared" si="3"/>
        <v>44896</v>
      </c>
      <c r="B35" s="191">
        <f t="shared" si="4"/>
        <v>19</v>
      </c>
      <c r="C35" s="192">
        <f t="shared" si="5"/>
        <v>404800</v>
      </c>
      <c r="D35" s="193">
        <f t="shared" si="6"/>
        <v>114.92034333333334</v>
      </c>
      <c r="E35" s="193">
        <f t="shared" si="0"/>
        <v>0</v>
      </c>
      <c r="F35" s="193">
        <f t="shared" si="1"/>
        <v>114.92034333333334</v>
      </c>
      <c r="G35" s="192">
        <f t="shared" si="2"/>
        <v>404800</v>
      </c>
    </row>
    <row r="36" spans="1:7" x14ac:dyDescent="0.25">
      <c r="A36" s="190">
        <f t="shared" si="3"/>
        <v>44927</v>
      </c>
      <c r="B36" s="191">
        <f t="shared" si="4"/>
        <v>20</v>
      </c>
      <c r="C36" s="192">
        <f t="shared" si="5"/>
        <v>404800</v>
      </c>
      <c r="D36" s="193">
        <f t="shared" si="6"/>
        <v>114.92034333333334</v>
      </c>
      <c r="E36" s="193">
        <f t="shared" si="0"/>
        <v>0</v>
      </c>
      <c r="F36" s="193">
        <f t="shared" si="1"/>
        <v>114.92034333333334</v>
      </c>
      <c r="G36" s="192">
        <f t="shared" si="2"/>
        <v>404800</v>
      </c>
    </row>
    <row r="37" spans="1:7" x14ac:dyDescent="0.25">
      <c r="A37" s="190">
        <f t="shared" si="3"/>
        <v>44958</v>
      </c>
      <c r="B37" s="191">
        <f t="shared" si="4"/>
        <v>21</v>
      </c>
      <c r="C37" s="192">
        <f t="shared" si="5"/>
        <v>404800</v>
      </c>
      <c r="D37" s="193">
        <f t="shared" si="6"/>
        <v>114.92034333333334</v>
      </c>
      <c r="E37" s="193">
        <f t="shared" si="0"/>
        <v>0</v>
      </c>
      <c r="F37" s="193">
        <f t="shared" si="1"/>
        <v>114.92034333333334</v>
      </c>
      <c r="G37" s="192">
        <f t="shared" si="2"/>
        <v>404800</v>
      </c>
    </row>
    <row r="38" spans="1:7" x14ac:dyDescent="0.25">
      <c r="A38" s="190">
        <f t="shared" si="3"/>
        <v>44986</v>
      </c>
      <c r="B38" s="191">
        <f t="shared" si="4"/>
        <v>22</v>
      </c>
      <c r="C38" s="192">
        <f t="shared" si="5"/>
        <v>404800</v>
      </c>
      <c r="D38" s="193">
        <f t="shared" si="6"/>
        <v>114.92034333333334</v>
      </c>
      <c r="E38" s="193">
        <f t="shared" si="0"/>
        <v>0</v>
      </c>
      <c r="F38" s="193">
        <f t="shared" si="1"/>
        <v>114.92034333333334</v>
      </c>
      <c r="G38" s="192">
        <f t="shared" si="2"/>
        <v>404800</v>
      </c>
    </row>
    <row r="39" spans="1:7" x14ac:dyDescent="0.25">
      <c r="A39" s="190">
        <f t="shared" si="3"/>
        <v>45017</v>
      </c>
      <c r="B39" s="191">
        <f t="shared" si="4"/>
        <v>23</v>
      </c>
      <c r="C39" s="192">
        <f t="shared" si="5"/>
        <v>404800</v>
      </c>
      <c r="D39" s="193">
        <f t="shared" si="6"/>
        <v>114.92034333333334</v>
      </c>
      <c r="E39" s="193">
        <f t="shared" si="0"/>
        <v>0</v>
      </c>
      <c r="F39" s="193">
        <f t="shared" si="1"/>
        <v>114.92034333333334</v>
      </c>
      <c r="G39" s="192">
        <f t="shared" si="2"/>
        <v>404800</v>
      </c>
    </row>
    <row r="40" spans="1:7" x14ac:dyDescent="0.25">
      <c r="A40" s="190">
        <f t="shared" si="3"/>
        <v>45047</v>
      </c>
      <c r="B40" s="191">
        <f t="shared" si="4"/>
        <v>24</v>
      </c>
      <c r="C40" s="192">
        <f t="shared" si="5"/>
        <v>404800</v>
      </c>
      <c r="D40" s="193">
        <f t="shared" si="6"/>
        <v>114.92034333333334</v>
      </c>
      <c r="E40" s="193">
        <f t="shared" si="0"/>
        <v>0</v>
      </c>
      <c r="F40" s="193">
        <f t="shared" si="1"/>
        <v>114.92034333333334</v>
      </c>
      <c r="G40" s="192">
        <f t="shared" si="2"/>
        <v>404800</v>
      </c>
    </row>
    <row r="41" spans="1:7" x14ac:dyDescent="0.25">
      <c r="A41" s="190">
        <f t="shared" si="3"/>
        <v>45078</v>
      </c>
      <c r="B41" s="191">
        <f t="shared" si="4"/>
        <v>25</v>
      </c>
      <c r="C41" s="192">
        <f t="shared" si="5"/>
        <v>404800</v>
      </c>
      <c r="D41" s="193">
        <f t="shared" si="6"/>
        <v>114.92034333333334</v>
      </c>
      <c r="E41" s="193">
        <f t="shared" si="0"/>
        <v>0</v>
      </c>
      <c r="F41" s="193">
        <f t="shared" si="1"/>
        <v>114.92034333333334</v>
      </c>
      <c r="G41" s="192">
        <f t="shared" si="2"/>
        <v>404800</v>
      </c>
    </row>
    <row r="42" spans="1:7" x14ac:dyDescent="0.25">
      <c r="A42" s="190">
        <f t="shared" si="3"/>
        <v>45108</v>
      </c>
      <c r="B42" s="191">
        <f t="shared" si="4"/>
        <v>26</v>
      </c>
      <c r="C42" s="192">
        <f t="shared" si="5"/>
        <v>404800</v>
      </c>
      <c r="D42" s="193">
        <f t="shared" si="6"/>
        <v>114.92034333333334</v>
      </c>
      <c r="E42" s="193">
        <f t="shared" si="0"/>
        <v>0</v>
      </c>
      <c r="F42" s="193">
        <f t="shared" si="1"/>
        <v>114.92034333333334</v>
      </c>
      <c r="G42" s="192">
        <f t="shared" si="2"/>
        <v>404800</v>
      </c>
    </row>
    <row r="43" spans="1:7" x14ac:dyDescent="0.25">
      <c r="A43" s="190">
        <f t="shared" si="3"/>
        <v>45139</v>
      </c>
      <c r="B43" s="191">
        <f t="shared" si="4"/>
        <v>27</v>
      </c>
      <c r="C43" s="192">
        <f t="shared" si="5"/>
        <v>404800</v>
      </c>
      <c r="D43" s="193">
        <f t="shared" si="6"/>
        <v>114.92034333333334</v>
      </c>
      <c r="E43" s="193">
        <f t="shared" si="0"/>
        <v>0</v>
      </c>
      <c r="F43" s="193">
        <f t="shared" si="1"/>
        <v>114.92034333333334</v>
      </c>
      <c r="G43" s="192">
        <f t="shared" si="2"/>
        <v>404800</v>
      </c>
    </row>
    <row r="44" spans="1:7" x14ac:dyDescent="0.25">
      <c r="A44" s="190">
        <f t="shared" si="3"/>
        <v>45170</v>
      </c>
      <c r="B44" s="191">
        <f t="shared" si="4"/>
        <v>28</v>
      </c>
      <c r="C44" s="192">
        <f t="shared" si="5"/>
        <v>404800</v>
      </c>
      <c r="D44" s="193">
        <f t="shared" si="6"/>
        <v>114.92034333333334</v>
      </c>
      <c r="E44" s="193">
        <f t="shared" si="0"/>
        <v>0</v>
      </c>
      <c r="F44" s="193">
        <f t="shared" si="1"/>
        <v>114.92034333333334</v>
      </c>
      <c r="G44" s="192">
        <f t="shared" si="2"/>
        <v>404800</v>
      </c>
    </row>
    <row r="45" spans="1:7" x14ac:dyDescent="0.25">
      <c r="A45" s="190">
        <f t="shared" si="3"/>
        <v>45200</v>
      </c>
      <c r="B45" s="191">
        <f t="shared" si="4"/>
        <v>29</v>
      </c>
      <c r="C45" s="192">
        <f t="shared" si="5"/>
        <v>404800</v>
      </c>
      <c r="D45" s="193">
        <f t="shared" si="6"/>
        <v>114.92034333333334</v>
      </c>
      <c r="E45" s="193">
        <f t="shared" si="0"/>
        <v>0</v>
      </c>
      <c r="F45" s="193">
        <f t="shared" si="1"/>
        <v>114.92034333333334</v>
      </c>
      <c r="G45" s="192">
        <f t="shared" si="2"/>
        <v>404800</v>
      </c>
    </row>
    <row r="46" spans="1:7" x14ac:dyDescent="0.25">
      <c r="A46" s="190">
        <f t="shared" si="3"/>
        <v>45231</v>
      </c>
      <c r="B46" s="191">
        <f t="shared" si="4"/>
        <v>30</v>
      </c>
      <c r="C46" s="192">
        <f t="shared" si="5"/>
        <v>404800</v>
      </c>
      <c r="D46" s="193">
        <f t="shared" si="6"/>
        <v>114.92034333333334</v>
      </c>
      <c r="E46" s="193">
        <f t="shared" si="0"/>
        <v>0</v>
      </c>
      <c r="F46" s="193">
        <f t="shared" si="1"/>
        <v>114.92034333333334</v>
      </c>
      <c r="G46" s="192">
        <f t="shared" si="2"/>
        <v>404800</v>
      </c>
    </row>
    <row r="47" spans="1:7" x14ac:dyDescent="0.25">
      <c r="A47" s="190">
        <f t="shared" si="3"/>
        <v>45261</v>
      </c>
      <c r="B47" s="191">
        <f t="shared" si="4"/>
        <v>31</v>
      </c>
      <c r="C47" s="192">
        <f t="shared" si="5"/>
        <v>404800</v>
      </c>
      <c r="D47" s="193">
        <f t="shared" si="6"/>
        <v>114.92034333333334</v>
      </c>
      <c r="E47" s="193">
        <f t="shared" si="0"/>
        <v>0</v>
      </c>
      <c r="F47" s="193">
        <f t="shared" si="1"/>
        <v>114.92034333333334</v>
      </c>
      <c r="G47" s="192">
        <f t="shared" si="2"/>
        <v>404800</v>
      </c>
    </row>
    <row r="48" spans="1:7" x14ac:dyDescent="0.25">
      <c r="A48" s="190">
        <f t="shared" si="3"/>
        <v>45292</v>
      </c>
      <c r="B48" s="191">
        <f t="shared" si="4"/>
        <v>32</v>
      </c>
      <c r="C48" s="192">
        <f t="shared" si="5"/>
        <v>404800</v>
      </c>
      <c r="D48" s="193">
        <f t="shared" si="6"/>
        <v>114.92034333333334</v>
      </c>
      <c r="E48" s="193">
        <f t="shared" si="0"/>
        <v>0</v>
      </c>
      <c r="F48" s="193">
        <f t="shared" si="1"/>
        <v>114.92034333333334</v>
      </c>
      <c r="G48" s="192">
        <f t="shared" si="2"/>
        <v>404800</v>
      </c>
    </row>
    <row r="49" spans="1:7" x14ac:dyDescent="0.25">
      <c r="A49" s="190">
        <f t="shared" si="3"/>
        <v>45323</v>
      </c>
      <c r="B49" s="191">
        <f t="shared" si="4"/>
        <v>33</v>
      </c>
      <c r="C49" s="192">
        <f t="shared" si="5"/>
        <v>404800</v>
      </c>
      <c r="D49" s="193">
        <f t="shared" si="6"/>
        <v>114.92034333333334</v>
      </c>
      <c r="E49" s="193">
        <f t="shared" si="0"/>
        <v>0</v>
      </c>
      <c r="F49" s="193">
        <f t="shared" si="1"/>
        <v>114.92034333333334</v>
      </c>
      <c r="G49" s="192">
        <f t="shared" si="2"/>
        <v>404800</v>
      </c>
    </row>
    <row r="50" spans="1:7" x14ac:dyDescent="0.25">
      <c r="A50" s="190">
        <f t="shared" si="3"/>
        <v>45352</v>
      </c>
      <c r="B50" s="191">
        <f t="shared" si="4"/>
        <v>34</v>
      </c>
      <c r="C50" s="192">
        <f t="shared" si="5"/>
        <v>404800</v>
      </c>
      <c r="D50" s="193">
        <f t="shared" si="6"/>
        <v>114.92034333333334</v>
      </c>
      <c r="E50" s="193">
        <f t="shared" si="0"/>
        <v>0</v>
      </c>
      <c r="F50" s="193">
        <f t="shared" si="1"/>
        <v>114.92034333333334</v>
      </c>
      <c r="G50" s="192">
        <f t="shared" si="2"/>
        <v>404800</v>
      </c>
    </row>
    <row r="51" spans="1:7" x14ac:dyDescent="0.25">
      <c r="A51" s="190">
        <f t="shared" si="3"/>
        <v>45383</v>
      </c>
      <c r="B51" s="191">
        <f t="shared" si="4"/>
        <v>35</v>
      </c>
      <c r="C51" s="192">
        <f t="shared" si="5"/>
        <v>404800</v>
      </c>
      <c r="D51" s="193">
        <f t="shared" si="6"/>
        <v>114.92034333333334</v>
      </c>
      <c r="E51" s="193">
        <f t="shared" si="0"/>
        <v>0</v>
      </c>
      <c r="F51" s="193">
        <f t="shared" si="1"/>
        <v>114.92034333333334</v>
      </c>
      <c r="G51" s="192">
        <f t="shared" si="2"/>
        <v>404800</v>
      </c>
    </row>
    <row r="52" spans="1:7" x14ac:dyDescent="0.25">
      <c r="A52" s="190">
        <f t="shared" si="3"/>
        <v>45413</v>
      </c>
      <c r="B52" s="191">
        <f t="shared" si="4"/>
        <v>36</v>
      </c>
      <c r="C52" s="192">
        <f t="shared" si="5"/>
        <v>404800</v>
      </c>
      <c r="D52" s="193">
        <f t="shared" si="6"/>
        <v>114.92034333333334</v>
      </c>
      <c r="E52" s="193">
        <f t="shared" si="0"/>
        <v>0</v>
      </c>
      <c r="F52" s="193">
        <f t="shared" si="1"/>
        <v>114.92034333333334</v>
      </c>
      <c r="G52" s="192">
        <f t="shared" si="2"/>
        <v>404800</v>
      </c>
    </row>
    <row r="53" spans="1:7" x14ac:dyDescent="0.25">
      <c r="A53" s="190">
        <f t="shared" si="3"/>
        <v>45444</v>
      </c>
      <c r="B53" s="191">
        <f t="shared" si="4"/>
        <v>37</v>
      </c>
      <c r="C53" s="192">
        <f t="shared" si="5"/>
        <v>404800</v>
      </c>
      <c r="D53" s="193">
        <f t="shared" si="6"/>
        <v>114.92034333333334</v>
      </c>
      <c r="E53" s="193">
        <f t="shared" si="0"/>
        <v>0</v>
      </c>
      <c r="F53" s="193">
        <f t="shared" si="1"/>
        <v>114.92034333333334</v>
      </c>
      <c r="G53" s="192">
        <f t="shared" si="2"/>
        <v>404800</v>
      </c>
    </row>
    <row r="54" spans="1:7" x14ac:dyDescent="0.25">
      <c r="A54" s="190">
        <f t="shared" si="3"/>
        <v>45474</v>
      </c>
      <c r="B54" s="191">
        <f t="shared" si="4"/>
        <v>38</v>
      </c>
      <c r="C54" s="192">
        <f t="shared" si="5"/>
        <v>404800</v>
      </c>
      <c r="D54" s="193">
        <f t="shared" si="6"/>
        <v>114.92034333333334</v>
      </c>
      <c r="E54" s="193">
        <f t="shared" si="0"/>
        <v>0</v>
      </c>
      <c r="F54" s="193">
        <f t="shared" si="1"/>
        <v>114.92034333333334</v>
      </c>
      <c r="G54" s="192">
        <f t="shared" si="2"/>
        <v>404800</v>
      </c>
    </row>
    <row r="55" spans="1:7" x14ac:dyDescent="0.25">
      <c r="A55" s="190">
        <f t="shared" si="3"/>
        <v>45505</v>
      </c>
      <c r="B55" s="191">
        <f t="shared" si="4"/>
        <v>39</v>
      </c>
      <c r="C55" s="192">
        <f t="shared" si="5"/>
        <v>404800</v>
      </c>
      <c r="D55" s="193">
        <f t="shared" si="6"/>
        <v>114.92034333333334</v>
      </c>
      <c r="E55" s="193">
        <f t="shared" si="0"/>
        <v>0</v>
      </c>
      <c r="F55" s="193">
        <f t="shared" si="1"/>
        <v>114.92034333333334</v>
      </c>
      <c r="G55" s="192">
        <f t="shared" si="2"/>
        <v>404800</v>
      </c>
    </row>
    <row r="56" spans="1:7" x14ac:dyDescent="0.25">
      <c r="A56" s="190">
        <f t="shared" si="3"/>
        <v>45536</v>
      </c>
      <c r="B56" s="191">
        <f t="shared" si="4"/>
        <v>40</v>
      </c>
      <c r="C56" s="192">
        <f t="shared" si="5"/>
        <v>404800</v>
      </c>
      <c r="D56" s="193">
        <f t="shared" si="6"/>
        <v>114.92034333333334</v>
      </c>
      <c r="E56" s="193">
        <f t="shared" si="0"/>
        <v>0</v>
      </c>
      <c r="F56" s="193">
        <f t="shared" si="1"/>
        <v>114.92034333333334</v>
      </c>
      <c r="G56" s="192">
        <f t="shared" si="2"/>
        <v>404800</v>
      </c>
    </row>
    <row r="57" spans="1:7" x14ac:dyDescent="0.25">
      <c r="A57" s="190">
        <f t="shared" si="3"/>
        <v>45566</v>
      </c>
      <c r="B57" s="191">
        <f t="shared" si="4"/>
        <v>41</v>
      </c>
      <c r="C57" s="192">
        <f t="shared" si="5"/>
        <v>404800</v>
      </c>
      <c r="D57" s="193">
        <f t="shared" si="6"/>
        <v>114.92034333333334</v>
      </c>
      <c r="E57" s="193">
        <f t="shared" si="0"/>
        <v>0</v>
      </c>
      <c r="F57" s="193">
        <f t="shared" si="1"/>
        <v>114.92034333333334</v>
      </c>
      <c r="G57" s="192">
        <f t="shared" si="2"/>
        <v>404800</v>
      </c>
    </row>
    <row r="58" spans="1:7" x14ac:dyDescent="0.25">
      <c r="A58" s="190">
        <f t="shared" si="3"/>
        <v>45597</v>
      </c>
      <c r="B58" s="191">
        <f t="shared" si="4"/>
        <v>42</v>
      </c>
      <c r="C58" s="192">
        <f t="shared" si="5"/>
        <v>404800</v>
      </c>
      <c r="D58" s="193">
        <f t="shared" si="6"/>
        <v>114.92034333333334</v>
      </c>
      <c r="E58" s="193">
        <f t="shared" si="0"/>
        <v>0</v>
      </c>
      <c r="F58" s="193">
        <f t="shared" si="1"/>
        <v>114.92034333333334</v>
      </c>
      <c r="G58" s="192">
        <f t="shared" si="2"/>
        <v>404800</v>
      </c>
    </row>
    <row r="59" spans="1:7" x14ac:dyDescent="0.25">
      <c r="A59" s="190">
        <f t="shared" si="3"/>
        <v>45627</v>
      </c>
      <c r="B59" s="191">
        <f t="shared" si="4"/>
        <v>43</v>
      </c>
      <c r="C59" s="192">
        <f t="shared" si="5"/>
        <v>404800</v>
      </c>
      <c r="D59" s="193">
        <f t="shared" si="6"/>
        <v>114.92034333333334</v>
      </c>
      <c r="E59" s="193">
        <f t="shared" si="0"/>
        <v>0</v>
      </c>
      <c r="F59" s="193">
        <f t="shared" si="1"/>
        <v>114.92034333333334</v>
      </c>
      <c r="G59" s="192">
        <f t="shared" si="2"/>
        <v>404800</v>
      </c>
    </row>
    <row r="60" spans="1:7" x14ac:dyDescent="0.25">
      <c r="A60" s="190">
        <f t="shared" si="3"/>
        <v>45658</v>
      </c>
      <c r="B60" s="191">
        <f t="shared" si="4"/>
        <v>44</v>
      </c>
      <c r="C60" s="192">
        <f t="shared" si="5"/>
        <v>404800</v>
      </c>
      <c r="D60" s="193">
        <f t="shared" si="6"/>
        <v>114.92034333333334</v>
      </c>
      <c r="E60" s="193">
        <f t="shared" si="0"/>
        <v>0</v>
      </c>
      <c r="F60" s="193">
        <f t="shared" si="1"/>
        <v>114.92034333333334</v>
      </c>
      <c r="G60" s="192">
        <f t="shared" si="2"/>
        <v>404800</v>
      </c>
    </row>
    <row r="61" spans="1:7" x14ac:dyDescent="0.25">
      <c r="A61" s="190">
        <f t="shared" si="3"/>
        <v>45689</v>
      </c>
      <c r="B61" s="191">
        <f t="shared" si="4"/>
        <v>45</v>
      </c>
      <c r="C61" s="192">
        <f t="shared" si="5"/>
        <v>404800</v>
      </c>
      <c r="D61" s="193">
        <f t="shared" si="6"/>
        <v>114.92034333333334</v>
      </c>
      <c r="E61" s="193">
        <f t="shared" si="0"/>
        <v>0</v>
      </c>
      <c r="F61" s="193">
        <f t="shared" si="1"/>
        <v>114.92034333333334</v>
      </c>
      <c r="G61" s="192">
        <f t="shared" si="2"/>
        <v>404800</v>
      </c>
    </row>
    <row r="62" spans="1:7" x14ac:dyDescent="0.25">
      <c r="A62" s="190">
        <f t="shared" si="3"/>
        <v>45717</v>
      </c>
      <c r="B62" s="191">
        <f t="shared" si="4"/>
        <v>46</v>
      </c>
      <c r="C62" s="192">
        <f t="shared" si="5"/>
        <v>404800</v>
      </c>
      <c r="D62" s="193">
        <f t="shared" si="6"/>
        <v>114.92034333333334</v>
      </c>
      <c r="E62" s="193">
        <f t="shared" si="0"/>
        <v>0</v>
      </c>
      <c r="F62" s="193">
        <f t="shared" si="1"/>
        <v>114.92034333333334</v>
      </c>
      <c r="G62" s="192">
        <f t="shared" si="2"/>
        <v>404800</v>
      </c>
    </row>
    <row r="63" spans="1:7" x14ac:dyDescent="0.25">
      <c r="A63" s="190">
        <f t="shared" si="3"/>
        <v>45748</v>
      </c>
      <c r="B63" s="191">
        <f t="shared" si="4"/>
        <v>47</v>
      </c>
      <c r="C63" s="192">
        <f t="shared" si="5"/>
        <v>404800</v>
      </c>
      <c r="D63" s="193">
        <f t="shared" si="6"/>
        <v>114.92034333333334</v>
      </c>
      <c r="E63" s="193">
        <f t="shared" si="0"/>
        <v>0</v>
      </c>
      <c r="F63" s="193">
        <f t="shared" si="1"/>
        <v>114.92034333333334</v>
      </c>
      <c r="G63" s="192">
        <f t="shared" si="2"/>
        <v>404800</v>
      </c>
    </row>
    <row r="64" spans="1:7" x14ac:dyDescent="0.25">
      <c r="A64" s="190">
        <f t="shared" si="3"/>
        <v>45778</v>
      </c>
      <c r="B64" s="191">
        <f t="shared" si="4"/>
        <v>48</v>
      </c>
      <c r="C64" s="192">
        <f t="shared" si="5"/>
        <v>404800</v>
      </c>
      <c r="D64" s="193">
        <f t="shared" si="6"/>
        <v>114.92034333333334</v>
      </c>
      <c r="E64" s="193">
        <f t="shared" si="0"/>
        <v>0</v>
      </c>
      <c r="F64" s="193">
        <f t="shared" si="1"/>
        <v>114.92034333333334</v>
      </c>
      <c r="G64" s="192">
        <f t="shared" si="2"/>
        <v>404800</v>
      </c>
    </row>
    <row r="65" spans="1:7" x14ac:dyDescent="0.25">
      <c r="A65" s="190">
        <f t="shared" si="3"/>
        <v>45809</v>
      </c>
      <c r="B65" s="191">
        <f t="shared" si="4"/>
        <v>49</v>
      </c>
      <c r="C65" s="192">
        <f t="shared" si="5"/>
        <v>404800</v>
      </c>
      <c r="D65" s="193">
        <f t="shared" si="6"/>
        <v>114.92034333333334</v>
      </c>
      <c r="E65" s="193">
        <f t="shared" si="0"/>
        <v>0</v>
      </c>
      <c r="F65" s="193">
        <f t="shared" si="1"/>
        <v>114.92034333333334</v>
      </c>
      <c r="G65" s="192">
        <f t="shared" si="2"/>
        <v>404800</v>
      </c>
    </row>
    <row r="66" spans="1:7" x14ac:dyDescent="0.25">
      <c r="A66" s="190">
        <f t="shared" si="3"/>
        <v>45839</v>
      </c>
      <c r="B66" s="191">
        <f t="shared" si="4"/>
        <v>50</v>
      </c>
      <c r="C66" s="192">
        <f t="shared" si="5"/>
        <v>404800</v>
      </c>
      <c r="D66" s="193">
        <f t="shared" si="6"/>
        <v>114.92034333333334</v>
      </c>
      <c r="E66" s="193">
        <f t="shared" si="0"/>
        <v>0</v>
      </c>
      <c r="F66" s="193">
        <f t="shared" si="1"/>
        <v>114.92034333333334</v>
      </c>
      <c r="G66" s="192">
        <f t="shared" si="2"/>
        <v>404800</v>
      </c>
    </row>
    <row r="67" spans="1:7" x14ac:dyDescent="0.25">
      <c r="A67" s="190">
        <f t="shared" si="3"/>
        <v>45870</v>
      </c>
      <c r="B67" s="191">
        <f t="shared" si="4"/>
        <v>51</v>
      </c>
      <c r="C67" s="192">
        <f t="shared" si="5"/>
        <v>404800</v>
      </c>
      <c r="D67" s="193">
        <f t="shared" si="6"/>
        <v>114.92034333333334</v>
      </c>
      <c r="E67" s="193">
        <f t="shared" si="0"/>
        <v>0</v>
      </c>
      <c r="F67" s="193">
        <f t="shared" si="1"/>
        <v>114.92034333333334</v>
      </c>
      <c r="G67" s="192">
        <f t="shared" si="2"/>
        <v>404800</v>
      </c>
    </row>
    <row r="68" spans="1:7" x14ac:dyDescent="0.25">
      <c r="A68" s="190">
        <f t="shared" si="3"/>
        <v>45901</v>
      </c>
      <c r="B68" s="191">
        <f t="shared" si="4"/>
        <v>52</v>
      </c>
      <c r="C68" s="192">
        <f t="shared" si="5"/>
        <v>404800</v>
      </c>
      <c r="D68" s="193">
        <f t="shared" si="6"/>
        <v>114.92034333333334</v>
      </c>
      <c r="E68" s="193">
        <f t="shared" si="0"/>
        <v>0</v>
      </c>
      <c r="F68" s="193">
        <f t="shared" si="1"/>
        <v>114.92034333333334</v>
      </c>
      <c r="G68" s="192">
        <f t="shared" si="2"/>
        <v>404800</v>
      </c>
    </row>
    <row r="69" spans="1:7" x14ac:dyDescent="0.25">
      <c r="A69" s="190">
        <f t="shared" si="3"/>
        <v>45931</v>
      </c>
      <c r="B69" s="191">
        <f t="shared" si="4"/>
        <v>53</v>
      </c>
      <c r="C69" s="192">
        <f t="shared" si="5"/>
        <v>404800</v>
      </c>
      <c r="D69" s="193">
        <f t="shared" si="6"/>
        <v>114.92034333333334</v>
      </c>
      <c r="E69" s="193">
        <f t="shared" si="0"/>
        <v>0</v>
      </c>
      <c r="F69" s="193">
        <f t="shared" si="1"/>
        <v>114.92034333333334</v>
      </c>
      <c r="G69" s="192">
        <f t="shared" si="2"/>
        <v>404800</v>
      </c>
    </row>
    <row r="70" spans="1:7" x14ac:dyDescent="0.25">
      <c r="A70" s="190">
        <f t="shared" si="3"/>
        <v>45962</v>
      </c>
      <c r="B70" s="191">
        <f t="shared" si="4"/>
        <v>54</v>
      </c>
      <c r="C70" s="192">
        <f t="shared" si="5"/>
        <v>404800</v>
      </c>
      <c r="D70" s="193">
        <f t="shared" si="6"/>
        <v>114.92034333333334</v>
      </c>
      <c r="E70" s="193">
        <f t="shared" si="0"/>
        <v>0</v>
      </c>
      <c r="F70" s="193">
        <f t="shared" si="1"/>
        <v>114.92034333333334</v>
      </c>
      <c r="G70" s="192">
        <f t="shared" si="2"/>
        <v>404800</v>
      </c>
    </row>
    <row r="71" spans="1:7" x14ac:dyDescent="0.25">
      <c r="A71" s="190">
        <f t="shared" si="3"/>
        <v>45992</v>
      </c>
      <c r="B71" s="191">
        <f t="shared" si="4"/>
        <v>55</v>
      </c>
      <c r="C71" s="192">
        <f t="shared" si="5"/>
        <v>404800</v>
      </c>
      <c r="D71" s="193">
        <f t="shared" si="6"/>
        <v>114.92034333333334</v>
      </c>
      <c r="E71" s="193">
        <f t="shared" si="0"/>
        <v>0</v>
      </c>
      <c r="F71" s="193">
        <f t="shared" si="1"/>
        <v>114.92034333333334</v>
      </c>
      <c r="G71" s="192">
        <f t="shared" si="2"/>
        <v>404800</v>
      </c>
    </row>
    <row r="72" spans="1:7" x14ac:dyDescent="0.25">
      <c r="A72" s="190">
        <f t="shared" si="3"/>
        <v>46023</v>
      </c>
      <c r="B72" s="191">
        <f t="shared" si="4"/>
        <v>56</v>
      </c>
      <c r="C72" s="192">
        <f t="shared" si="5"/>
        <v>404800</v>
      </c>
      <c r="D72" s="193">
        <f t="shared" si="6"/>
        <v>114.92034333333334</v>
      </c>
      <c r="E72" s="193">
        <f t="shared" si="0"/>
        <v>0</v>
      </c>
      <c r="F72" s="193">
        <f t="shared" si="1"/>
        <v>114.92034333333334</v>
      </c>
      <c r="G72" s="192">
        <f t="shared" si="2"/>
        <v>404800</v>
      </c>
    </row>
    <row r="73" spans="1:7" x14ac:dyDescent="0.25">
      <c r="A73" s="190">
        <f t="shared" si="3"/>
        <v>46054</v>
      </c>
      <c r="B73" s="191">
        <f t="shared" si="4"/>
        <v>57</v>
      </c>
      <c r="C73" s="192">
        <f t="shared" si="5"/>
        <v>404800</v>
      </c>
      <c r="D73" s="193">
        <f t="shared" si="6"/>
        <v>114.92034333333334</v>
      </c>
      <c r="E73" s="193">
        <f t="shared" si="0"/>
        <v>0</v>
      </c>
      <c r="F73" s="193">
        <f t="shared" si="1"/>
        <v>114.92034333333334</v>
      </c>
      <c r="G73" s="192">
        <f t="shared" si="2"/>
        <v>404800</v>
      </c>
    </row>
    <row r="74" spans="1:7" x14ac:dyDescent="0.25">
      <c r="A74" s="190">
        <f t="shared" si="3"/>
        <v>46082</v>
      </c>
      <c r="B74" s="191">
        <f t="shared" si="4"/>
        <v>58</v>
      </c>
      <c r="C74" s="192">
        <f t="shared" si="5"/>
        <v>404800</v>
      </c>
      <c r="D74" s="193">
        <f t="shared" si="6"/>
        <v>114.92034333333334</v>
      </c>
      <c r="E74" s="193">
        <f t="shared" si="0"/>
        <v>0</v>
      </c>
      <c r="F74" s="193">
        <f t="shared" si="1"/>
        <v>114.92034333333334</v>
      </c>
      <c r="G74" s="192">
        <f t="shared" si="2"/>
        <v>404800</v>
      </c>
    </row>
    <row r="75" spans="1:7" x14ac:dyDescent="0.25">
      <c r="A75" s="190">
        <f t="shared" si="3"/>
        <v>46113</v>
      </c>
      <c r="B75" s="191">
        <f t="shared" si="4"/>
        <v>59</v>
      </c>
      <c r="C75" s="192">
        <f t="shared" si="5"/>
        <v>404800</v>
      </c>
      <c r="D75" s="193">
        <f t="shared" si="6"/>
        <v>114.92034333333334</v>
      </c>
      <c r="E75" s="193">
        <f t="shared" si="0"/>
        <v>0</v>
      </c>
      <c r="F75" s="193">
        <f t="shared" si="1"/>
        <v>114.92034333333334</v>
      </c>
      <c r="G75" s="192">
        <f t="shared" si="2"/>
        <v>404800</v>
      </c>
    </row>
    <row r="76" spans="1:7" x14ac:dyDescent="0.25">
      <c r="A76" s="190">
        <f t="shared" si="3"/>
        <v>46143</v>
      </c>
      <c r="B76" s="191">
        <f t="shared" si="4"/>
        <v>60</v>
      </c>
      <c r="C76" s="192">
        <f t="shared" si="5"/>
        <v>404800</v>
      </c>
      <c r="D76" s="193">
        <f t="shared" si="6"/>
        <v>114.92034333333334</v>
      </c>
      <c r="E76" s="193">
        <f t="shared" si="0"/>
        <v>0</v>
      </c>
      <c r="F76" s="193">
        <f t="shared" si="1"/>
        <v>114.92034333333334</v>
      </c>
      <c r="G76" s="192">
        <f t="shared" si="2"/>
        <v>404800</v>
      </c>
    </row>
    <row r="77" spans="1:7" x14ac:dyDescent="0.25">
      <c r="A77" s="190">
        <f t="shared" si="3"/>
        <v>46174</v>
      </c>
      <c r="B77" s="191">
        <f t="shared" si="4"/>
        <v>61</v>
      </c>
      <c r="C77" s="192">
        <f t="shared" si="5"/>
        <v>404800</v>
      </c>
      <c r="D77" s="193">
        <f t="shared" si="6"/>
        <v>114.92034333333334</v>
      </c>
      <c r="E77" s="193">
        <f t="shared" si="0"/>
        <v>0</v>
      </c>
      <c r="F77" s="193">
        <f t="shared" si="1"/>
        <v>114.92034333333334</v>
      </c>
      <c r="G77" s="192">
        <f t="shared" si="2"/>
        <v>404800</v>
      </c>
    </row>
    <row r="78" spans="1:7" x14ac:dyDescent="0.25">
      <c r="A78" s="190">
        <f t="shared" si="3"/>
        <v>46204</v>
      </c>
      <c r="B78" s="191">
        <f t="shared" si="4"/>
        <v>62</v>
      </c>
      <c r="C78" s="192">
        <f t="shared" si="5"/>
        <v>404800</v>
      </c>
      <c r="D78" s="193">
        <f t="shared" si="6"/>
        <v>114.92034333333334</v>
      </c>
      <c r="E78" s="193">
        <f t="shared" si="0"/>
        <v>0</v>
      </c>
      <c r="F78" s="193">
        <f t="shared" si="1"/>
        <v>114.92034333333334</v>
      </c>
      <c r="G78" s="192">
        <f t="shared" si="2"/>
        <v>404800</v>
      </c>
    </row>
    <row r="79" spans="1:7" x14ac:dyDescent="0.25">
      <c r="A79" s="190">
        <f t="shared" si="3"/>
        <v>46235</v>
      </c>
      <c r="B79" s="191">
        <f t="shared" si="4"/>
        <v>63</v>
      </c>
      <c r="C79" s="192">
        <f t="shared" si="5"/>
        <v>404800</v>
      </c>
      <c r="D79" s="193">
        <f t="shared" si="6"/>
        <v>114.92034333333334</v>
      </c>
      <c r="E79" s="193">
        <f t="shared" si="0"/>
        <v>0</v>
      </c>
      <c r="F79" s="193">
        <f t="shared" si="1"/>
        <v>114.92034333333334</v>
      </c>
      <c r="G79" s="192">
        <f t="shared" si="2"/>
        <v>404800</v>
      </c>
    </row>
    <row r="80" spans="1:7" x14ac:dyDescent="0.25">
      <c r="A80" s="190">
        <f t="shared" si="3"/>
        <v>46266</v>
      </c>
      <c r="B80" s="191">
        <f t="shared" si="4"/>
        <v>64</v>
      </c>
      <c r="C80" s="192">
        <f t="shared" si="5"/>
        <v>404800</v>
      </c>
      <c r="D80" s="193">
        <f t="shared" si="6"/>
        <v>114.92034333333334</v>
      </c>
      <c r="E80" s="193">
        <f t="shared" si="0"/>
        <v>0</v>
      </c>
      <c r="F80" s="193">
        <f t="shared" si="1"/>
        <v>114.92034333333334</v>
      </c>
      <c r="G80" s="192">
        <f t="shared" si="2"/>
        <v>404800</v>
      </c>
    </row>
    <row r="81" spans="1:7" x14ac:dyDescent="0.25">
      <c r="A81" s="190">
        <f t="shared" si="3"/>
        <v>46296</v>
      </c>
      <c r="B81" s="191">
        <f t="shared" si="4"/>
        <v>65</v>
      </c>
      <c r="C81" s="192">
        <f t="shared" si="5"/>
        <v>404800</v>
      </c>
      <c r="D81" s="193">
        <f t="shared" si="6"/>
        <v>114.92034333333334</v>
      </c>
      <c r="E81" s="193">
        <f t="shared" si="0"/>
        <v>0</v>
      </c>
      <c r="F81" s="193">
        <f t="shared" si="1"/>
        <v>114.92034333333334</v>
      </c>
      <c r="G81" s="192">
        <f t="shared" si="2"/>
        <v>404800</v>
      </c>
    </row>
    <row r="82" spans="1:7" x14ac:dyDescent="0.25">
      <c r="A82" s="190">
        <f t="shared" si="3"/>
        <v>46327</v>
      </c>
      <c r="B82" s="191">
        <f t="shared" si="4"/>
        <v>66</v>
      </c>
      <c r="C82" s="192">
        <f t="shared" si="5"/>
        <v>404800</v>
      </c>
      <c r="D82" s="193">
        <f t="shared" si="6"/>
        <v>114.92034333333334</v>
      </c>
      <c r="E82" s="193">
        <f t="shared" ref="E82:E145" si="7">IF(B82="","",PPMT($E$13/12,B82,$E$7,-$E$11,$E$12,0))</f>
        <v>0</v>
      </c>
      <c r="F82" s="193">
        <f t="shared" ref="F82:F145" si="8">IF(B82="","",SUM(D82:E82))</f>
        <v>114.92034333333334</v>
      </c>
      <c r="G82" s="192">
        <f t="shared" ref="G82:G145" si="9">IF(B82="","",SUM(C82)-SUM(E82))</f>
        <v>404800</v>
      </c>
    </row>
    <row r="83" spans="1:7" x14ac:dyDescent="0.25">
      <c r="A83" s="190">
        <f t="shared" ref="A83:A146" si="10">IF(B83="","",EDATE(A82,1))</f>
        <v>46357</v>
      </c>
      <c r="B83" s="191">
        <f t="shared" ref="B83:B146" si="11">IF(B82="","",IF(SUM(B82)+1&lt;=$E$7,SUM(B82)+1,""))</f>
        <v>67</v>
      </c>
      <c r="C83" s="192">
        <f t="shared" ref="C83:C146" si="12">IF(B83="","",G82)</f>
        <v>404800</v>
      </c>
      <c r="D83" s="193">
        <f t="shared" ref="D83:D146" si="13">IF(B83="","",IPMT($E$13/12,B83,$E$7,-$E$11,$E$12,0))</f>
        <v>114.92034333333334</v>
      </c>
      <c r="E83" s="193">
        <f t="shared" si="7"/>
        <v>0</v>
      </c>
      <c r="F83" s="193">
        <f t="shared" si="8"/>
        <v>114.92034333333334</v>
      </c>
      <c r="G83" s="192">
        <f t="shared" si="9"/>
        <v>404800</v>
      </c>
    </row>
    <row r="84" spans="1:7" x14ac:dyDescent="0.25">
      <c r="A84" s="190">
        <f t="shared" si="10"/>
        <v>46388</v>
      </c>
      <c r="B84" s="191">
        <f t="shared" si="11"/>
        <v>68</v>
      </c>
      <c r="C84" s="192">
        <f t="shared" si="12"/>
        <v>404800</v>
      </c>
      <c r="D84" s="193">
        <f t="shared" si="13"/>
        <v>114.92034333333334</v>
      </c>
      <c r="E84" s="193">
        <f t="shared" si="7"/>
        <v>0</v>
      </c>
      <c r="F84" s="193">
        <f t="shared" si="8"/>
        <v>114.92034333333334</v>
      </c>
      <c r="G84" s="192">
        <f t="shared" si="9"/>
        <v>404800</v>
      </c>
    </row>
    <row r="85" spans="1:7" x14ac:dyDescent="0.25">
      <c r="A85" s="190">
        <f t="shared" si="10"/>
        <v>46419</v>
      </c>
      <c r="B85" s="191">
        <f t="shared" si="11"/>
        <v>69</v>
      </c>
      <c r="C85" s="192">
        <f t="shared" si="12"/>
        <v>404800</v>
      </c>
      <c r="D85" s="193">
        <f t="shared" si="13"/>
        <v>114.92034333333334</v>
      </c>
      <c r="E85" s="193">
        <f t="shared" si="7"/>
        <v>0</v>
      </c>
      <c r="F85" s="193">
        <f t="shared" si="8"/>
        <v>114.92034333333334</v>
      </c>
      <c r="G85" s="192">
        <f t="shared" si="9"/>
        <v>404800</v>
      </c>
    </row>
    <row r="86" spans="1:7" x14ac:dyDescent="0.25">
      <c r="A86" s="190">
        <f t="shared" si="10"/>
        <v>46447</v>
      </c>
      <c r="B86" s="191">
        <f t="shared" si="11"/>
        <v>70</v>
      </c>
      <c r="C86" s="192">
        <f t="shared" si="12"/>
        <v>404800</v>
      </c>
      <c r="D86" s="193">
        <f t="shared" si="13"/>
        <v>114.92034333333334</v>
      </c>
      <c r="E86" s="193">
        <f t="shared" si="7"/>
        <v>0</v>
      </c>
      <c r="F86" s="193">
        <f t="shared" si="8"/>
        <v>114.92034333333334</v>
      </c>
      <c r="G86" s="192">
        <f t="shared" si="9"/>
        <v>404800</v>
      </c>
    </row>
    <row r="87" spans="1:7" x14ac:dyDescent="0.25">
      <c r="A87" s="190">
        <f t="shared" si="10"/>
        <v>46478</v>
      </c>
      <c r="B87" s="191">
        <f t="shared" si="11"/>
        <v>71</v>
      </c>
      <c r="C87" s="192">
        <f t="shared" si="12"/>
        <v>404800</v>
      </c>
      <c r="D87" s="193">
        <f t="shared" si="13"/>
        <v>114.92034333333334</v>
      </c>
      <c r="E87" s="193">
        <f t="shared" si="7"/>
        <v>0</v>
      </c>
      <c r="F87" s="193">
        <f t="shared" si="8"/>
        <v>114.92034333333334</v>
      </c>
      <c r="G87" s="192">
        <f t="shared" si="9"/>
        <v>404800</v>
      </c>
    </row>
    <row r="88" spans="1:7" x14ac:dyDescent="0.25">
      <c r="A88" s="190">
        <f t="shared" si="10"/>
        <v>46508</v>
      </c>
      <c r="B88" s="191">
        <f t="shared" si="11"/>
        <v>72</v>
      </c>
      <c r="C88" s="192">
        <f t="shared" si="12"/>
        <v>404800</v>
      </c>
      <c r="D88" s="193">
        <f t="shared" si="13"/>
        <v>114.92034333333334</v>
      </c>
      <c r="E88" s="193">
        <f t="shared" si="7"/>
        <v>0</v>
      </c>
      <c r="F88" s="193">
        <f t="shared" si="8"/>
        <v>114.92034333333334</v>
      </c>
      <c r="G88" s="192">
        <f t="shared" si="9"/>
        <v>404800</v>
      </c>
    </row>
    <row r="89" spans="1:7" x14ac:dyDescent="0.25">
      <c r="A89" s="190">
        <f t="shared" si="10"/>
        <v>46539</v>
      </c>
      <c r="B89" s="191">
        <f t="shared" si="11"/>
        <v>73</v>
      </c>
      <c r="C89" s="192">
        <f t="shared" si="12"/>
        <v>404800</v>
      </c>
      <c r="D89" s="193">
        <f t="shared" si="13"/>
        <v>114.92034333333334</v>
      </c>
      <c r="E89" s="193">
        <f t="shared" si="7"/>
        <v>0</v>
      </c>
      <c r="F89" s="193">
        <f t="shared" si="8"/>
        <v>114.92034333333334</v>
      </c>
      <c r="G89" s="192">
        <f t="shared" si="9"/>
        <v>404800</v>
      </c>
    </row>
    <row r="90" spans="1:7" x14ac:dyDescent="0.25">
      <c r="A90" s="190">
        <f t="shared" si="10"/>
        <v>46569</v>
      </c>
      <c r="B90" s="191">
        <f t="shared" si="11"/>
        <v>74</v>
      </c>
      <c r="C90" s="192">
        <f t="shared" si="12"/>
        <v>404800</v>
      </c>
      <c r="D90" s="193">
        <f t="shared" si="13"/>
        <v>114.92034333333334</v>
      </c>
      <c r="E90" s="193">
        <f t="shared" si="7"/>
        <v>0</v>
      </c>
      <c r="F90" s="193">
        <f t="shared" si="8"/>
        <v>114.92034333333334</v>
      </c>
      <c r="G90" s="192">
        <f t="shared" si="9"/>
        <v>404800</v>
      </c>
    </row>
    <row r="91" spans="1:7" x14ac:dyDescent="0.25">
      <c r="A91" s="190">
        <f t="shared" si="10"/>
        <v>46600</v>
      </c>
      <c r="B91" s="191">
        <f t="shared" si="11"/>
        <v>75</v>
      </c>
      <c r="C91" s="192">
        <f t="shared" si="12"/>
        <v>404800</v>
      </c>
      <c r="D91" s="193">
        <f t="shared" si="13"/>
        <v>114.92034333333334</v>
      </c>
      <c r="E91" s="193">
        <f t="shared" si="7"/>
        <v>0</v>
      </c>
      <c r="F91" s="193">
        <f t="shared" si="8"/>
        <v>114.92034333333334</v>
      </c>
      <c r="G91" s="192">
        <f t="shared" si="9"/>
        <v>404800</v>
      </c>
    </row>
    <row r="92" spans="1:7" x14ac:dyDescent="0.25">
      <c r="A92" s="190">
        <f t="shared" si="10"/>
        <v>46631</v>
      </c>
      <c r="B92" s="191">
        <f t="shared" si="11"/>
        <v>76</v>
      </c>
      <c r="C92" s="192">
        <f t="shared" si="12"/>
        <v>404800</v>
      </c>
      <c r="D92" s="193">
        <f t="shared" si="13"/>
        <v>114.92034333333334</v>
      </c>
      <c r="E92" s="193">
        <f t="shared" si="7"/>
        <v>0</v>
      </c>
      <c r="F92" s="193">
        <f t="shared" si="8"/>
        <v>114.92034333333334</v>
      </c>
      <c r="G92" s="192">
        <f t="shared" si="9"/>
        <v>404800</v>
      </c>
    </row>
    <row r="93" spans="1:7" x14ac:dyDescent="0.25">
      <c r="A93" s="190">
        <f t="shared" si="10"/>
        <v>46661</v>
      </c>
      <c r="B93" s="191">
        <f t="shared" si="11"/>
        <v>77</v>
      </c>
      <c r="C93" s="192">
        <f t="shared" si="12"/>
        <v>404800</v>
      </c>
      <c r="D93" s="193">
        <f t="shared" si="13"/>
        <v>114.92034333333334</v>
      </c>
      <c r="E93" s="193">
        <f t="shared" si="7"/>
        <v>0</v>
      </c>
      <c r="F93" s="193">
        <f t="shared" si="8"/>
        <v>114.92034333333334</v>
      </c>
      <c r="G93" s="192">
        <f t="shared" si="9"/>
        <v>404800</v>
      </c>
    </row>
    <row r="94" spans="1:7" x14ac:dyDescent="0.25">
      <c r="A94" s="190">
        <f t="shared" si="10"/>
        <v>46692</v>
      </c>
      <c r="B94" s="191">
        <f t="shared" si="11"/>
        <v>78</v>
      </c>
      <c r="C94" s="192">
        <f t="shared" si="12"/>
        <v>404800</v>
      </c>
      <c r="D94" s="193">
        <f t="shared" si="13"/>
        <v>114.92034333333334</v>
      </c>
      <c r="E94" s="193">
        <f t="shared" si="7"/>
        <v>0</v>
      </c>
      <c r="F94" s="193">
        <f t="shared" si="8"/>
        <v>114.92034333333334</v>
      </c>
      <c r="G94" s="192">
        <f t="shared" si="9"/>
        <v>404800</v>
      </c>
    </row>
    <row r="95" spans="1:7" x14ac:dyDescent="0.25">
      <c r="A95" s="190">
        <f t="shared" si="10"/>
        <v>46722</v>
      </c>
      <c r="B95" s="191">
        <f t="shared" si="11"/>
        <v>79</v>
      </c>
      <c r="C95" s="192">
        <f t="shared" si="12"/>
        <v>404800</v>
      </c>
      <c r="D95" s="193">
        <f t="shared" si="13"/>
        <v>114.92034333333334</v>
      </c>
      <c r="E95" s="193">
        <f t="shared" si="7"/>
        <v>0</v>
      </c>
      <c r="F95" s="193">
        <f t="shared" si="8"/>
        <v>114.92034333333334</v>
      </c>
      <c r="G95" s="192">
        <f t="shared" si="9"/>
        <v>404800</v>
      </c>
    </row>
    <row r="96" spans="1:7" x14ac:dyDescent="0.25">
      <c r="A96" s="190">
        <f t="shared" si="10"/>
        <v>46753</v>
      </c>
      <c r="B96" s="191">
        <f t="shared" si="11"/>
        <v>80</v>
      </c>
      <c r="C96" s="192">
        <f t="shared" si="12"/>
        <v>404800</v>
      </c>
      <c r="D96" s="193">
        <f t="shared" si="13"/>
        <v>114.92034333333334</v>
      </c>
      <c r="E96" s="193">
        <f t="shared" si="7"/>
        <v>0</v>
      </c>
      <c r="F96" s="193">
        <f t="shared" si="8"/>
        <v>114.92034333333334</v>
      </c>
      <c r="G96" s="192">
        <f t="shared" si="9"/>
        <v>404800</v>
      </c>
    </row>
    <row r="97" spans="1:7" x14ac:dyDescent="0.25">
      <c r="A97" s="190">
        <f t="shared" si="10"/>
        <v>46784</v>
      </c>
      <c r="B97" s="191">
        <f t="shared" si="11"/>
        <v>81</v>
      </c>
      <c r="C97" s="192">
        <f t="shared" si="12"/>
        <v>404800</v>
      </c>
      <c r="D97" s="193">
        <f t="shared" si="13"/>
        <v>114.92034333333334</v>
      </c>
      <c r="E97" s="193">
        <f t="shared" si="7"/>
        <v>0</v>
      </c>
      <c r="F97" s="193">
        <f t="shared" si="8"/>
        <v>114.92034333333334</v>
      </c>
      <c r="G97" s="192">
        <f t="shared" si="9"/>
        <v>404800</v>
      </c>
    </row>
    <row r="98" spans="1:7" x14ac:dyDescent="0.25">
      <c r="A98" s="190">
        <f t="shared" si="10"/>
        <v>46813</v>
      </c>
      <c r="B98" s="191">
        <f t="shared" si="11"/>
        <v>82</v>
      </c>
      <c r="C98" s="192">
        <f t="shared" si="12"/>
        <v>404800</v>
      </c>
      <c r="D98" s="193">
        <f t="shared" si="13"/>
        <v>114.92034333333334</v>
      </c>
      <c r="E98" s="193">
        <f t="shared" si="7"/>
        <v>0</v>
      </c>
      <c r="F98" s="193">
        <f t="shared" si="8"/>
        <v>114.92034333333334</v>
      </c>
      <c r="G98" s="192">
        <f t="shared" si="9"/>
        <v>404800</v>
      </c>
    </row>
    <row r="99" spans="1:7" x14ac:dyDescent="0.25">
      <c r="A99" s="190">
        <f t="shared" si="10"/>
        <v>46844</v>
      </c>
      <c r="B99" s="191">
        <f t="shared" si="11"/>
        <v>83</v>
      </c>
      <c r="C99" s="192">
        <f t="shared" si="12"/>
        <v>404800</v>
      </c>
      <c r="D99" s="193">
        <f t="shared" si="13"/>
        <v>114.92034333333334</v>
      </c>
      <c r="E99" s="193">
        <f t="shared" si="7"/>
        <v>0</v>
      </c>
      <c r="F99" s="193">
        <f t="shared" si="8"/>
        <v>114.92034333333334</v>
      </c>
      <c r="G99" s="192">
        <f t="shared" si="9"/>
        <v>404800</v>
      </c>
    </row>
    <row r="100" spans="1:7" x14ac:dyDescent="0.25">
      <c r="A100" s="190">
        <f t="shared" si="10"/>
        <v>46874</v>
      </c>
      <c r="B100" s="191">
        <f t="shared" si="11"/>
        <v>84</v>
      </c>
      <c r="C100" s="192">
        <f t="shared" si="12"/>
        <v>404800</v>
      </c>
      <c r="D100" s="193">
        <f t="shared" si="13"/>
        <v>114.92034333333334</v>
      </c>
      <c r="E100" s="193">
        <f t="shared" si="7"/>
        <v>0</v>
      </c>
      <c r="F100" s="193">
        <f t="shared" si="8"/>
        <v>114.92034333333334</v>
      </c>
      <c r="G100" s="192">
        <f t="shared" si="9"/>
        <v>404800</v>
      </c>
    </row>
    <row r="101" spans="1:7" x14ac:dyDescent="0.25">
      <c r="A101" s="190">
        <f t="shared" si="10"/>
        <v>46905</v>
      </c>
      <c r="B101" s="191">
        <f t="shared" si="11"/>
        <v>85</v>
      </c>
      <c r="C101" s="192">
        <f t="shared" si="12"/>
        <v>404800</v>
      </c>
      <c r="D101" s="193">
        <f t="shared" si="13"/>
        <v>114.92034333333334</v>
      </c>
      <c r="E101" s="193">
        <f t="shared" si="7"/>
        <v>0</v>
      </c>
      <c r="F101" s="193">
        <f t="shared" si="8"/>
        <v>114.92034333333334</v>
      </c>
      <c r="G101" s="192">
        <f t="shared" si="9"/>
        <v>404800</v>
      </c>
    </row>
    <row r="102" spans="1:7" x14ac:dyDescent="0.25">
      <c r="A102" s="190">
        <f t="shared" si="10"/>
        <v>46935</v>
      </c>
      <c r="B102" s="191">
        <f t="shared" si="11"/>
        <v>86</v>
      </c>
      <c r="C102" s="192">
        <f t="shared" si="12"/>
        <v>404800</v>
      </c>
      <c r="D102" s="193">
        <f t="shared" si="13"/>
        <v>114.92034333333334</v>
      </c>
      <c r="E102" s="193">
        <f t="shared" si="7"/>
        <v>0</v>
      </c>
      <c r="F102" s="193">
        <f t="shared" si="8"/>
        <v>114.92034333333334</v>
      </c>
      <c r="G102" s="192">
        <f t="shared" si="9"/>
        <v>404800</v>
      </c>
    </row>
    <row r="103" spans="1:7" x14ac:dyDescent="0.25">
      <c r="A103" s="190">
        <f t="shared" si="10"/>
        <v>46966</v>
      </c>
      <c r="B103" s="191">
        <f t="shared" si="11"/>
        <v>87</v>
      </c>
      <c r="C103" s="192">
        <f t="shared" si="12"/>
        <v>404800</v>
      </c>
      <c r="D103" s="193">
        <f t="shared" si="13"/>
        <v>114.92034333333334</v>
      </c>
      <c r="E103" s="193">
        <f t="shared" si="7"/>
        <v>0</v>
      </c>
      <c r="F103" s="193">
        <f t="shared" si="8"/>
        <v>114.92034333333334</v>
      </c>
      <c r="G103" s="192">
        <f t="shared" si="9"/>
        <v>404800</v>
      </c>
    </row>
    <row r="104" spans="1:7" x14ac:dyDescent="0.25">
      <c r="A104" s="190">
        <f t="shared" si="10"/>
        <v>46997</v>
      </c>
      <c r="B104" s="191">
        <f t="shared" si="11"/>
        <v>88</v>
      </c>
      <c r="C104" s="192">
        <f t="shared" si="12"/>
        <v>404800</v>
      </c>
      <c r="D104" s="193">
        <f t="shared" si="13"/>
        <v>114.92034333333334</v>
      </c>
      <c r="E104" s="193">
        <f t="shared" si="7"/>
        <v>0</v>
      </c>
      <c r="F104" s="193">
        <f t="shared" si="8"/>
        <v>114.92034333333334</v>
      </c>
      <c r="G104" s="192">
        <f t="shared" si="9"/>
        <v>404800</v>
      </c>
    </row>
    <row r="105" spans="1:7" x14ac:dyDescent="0.25">
      <c r="A105" s="190">
        <f t="shared" si="10"/>
        <v>47027</v>
      </c>
      <c r="B105" s="191">
        <f t="shared" si="11"/>
        <v>89</v>
      </c>
      <c r="C105" s="192">
        <f t="shared" si="12"/>
        <v>404800</v>
      </c>
      <c r="D105" s="193">
        <f t="shared" si="13"/>
        <v>114.92034333333334</v>
      </c>
      <c r="E105" s="193">
        <f t="shared" si="7"/>
        <v>0</v>
      </c>
      <c r="F105" s="193">
        <f t="shared" si="8"/>
        <v>114.92034333333334</v>
      </c>
      <c r="G105" s="192">
        <f t="shared" si="9"/>
        <v>404800</v>
      </c>
    </row>
    <row r="106" spans="1:7" x14ac:dyDescent="0.25">
      <c r="A106" s="190">
        <f t="shared" si="10"/>
        <v>47058</v>
      </c>
      <c r="B106" s="191">
        <f t="shared" si="11"/>
        <v>90</v>
      </c>
      <c r="C106" s="192">
        <f t="shared" si="12"/>
        <v>404800</v>
      </c>
      <c r="D106" s="193">
        <f t="shared" si="13"/>
        <v>114.92034333333334</v>
      </c>
      <c r="E106" s="193">
        <f t="shared" si="7"/>
        <v>0</v>
      </c>
      <c r="F106" s="193">
        <f t="shared" si="8"/>
        <v>114.92034333333334</v>
      </c>
      <c r="G106" s="192">
        <f t="shared" si="9"/>
        <v>404800</v>
      </c>
    </row>
    <row r="107" spans="1:7" x14ac:dyDescent="0.25">
      <c r="A107" s="190">
        <f t="shared" si="10"/>
        <v>47088</v>
      </c>
      <c r="B107" s="191">
        <f t="shared" si="11"/>
        <v>91</v>
      </c>
      <c r="C107" s="192">
        <f t="shared" si="12"/>
        <v>404800</v>
      </c>
      <c r="D107" s="193">
        <f t="shared" si="13"/>
        <v>114.92034333333334</v>
      </c>
      <c r="E107" s="193">
        <f t="shared" si="7"/>
        <v>0</v>
      </c>
      <c r="F107" s="193">
        <f t="shared" si="8"/>
        <v>114.92034333333334</v>
      </c>
      <c r="G107" s="192">
        <f t="shared" si="9"/>
        <v>404800</v>
      </c>
    </row>
    <row r="108" spans="1:7" x14ac:dyDescent="0.25">
      <c r="A108" s="190">
        <f t="shared" si="10"/>
        <v>47119</v>
      </c>
      <c r="B108" s="191">
        <f t="shared" si="11"/>
        <v>92</v>
      </c>
      <c r="C108" s="192">
        <f t="shared" si="12"/>
        <v>404800</v>
      </c>
      <c r="D108" s="193">
        <f t="shared" si="13"/>
        <v>114.92034333333334</v>
      </c>
      <c r="E108" s="193">
        <f t="shared" si="7"/>
        <v>0</v>
      </c>
      <c r="F108" s="193">
        <f t="shared" si="8"/>
        <v>114.92034333333334</v>
      </c>
      <c r="G108" s="192">
        <f t="shared" si="9"/>
        <v>404800</v>
      </c>
    </row>
    <row r="109" spans="1:7" x14ac:dyDescent="0.25">
      <c r="A109" s="190">
        <f t="shared" si="10"/>
        <v>47150</v>
      </c>
      <c r="B109" s="191">
        <f t="shared" si="11"/>
        <v>93</v>
      </c>
      <c r="C109" s="192">
        <f t="shared" si="12"/>
        <v>404800</v>
      </c>
      <c r="D109" s="193">
        <f t="shared" si="13"/>
        <v>114.92034333333334</v>
      </c>
      <c r="E109" s="193">
        <f t="shared" si="7"/>
        <v>0</v>
      </c>
      <c r="F109" s="193">
        <f t="shared" si="8"/>
        <v>114.92034333333334</v>
      </c>
      <c r="G109" s="192">
        <f t="shared" si="9"/>
        <v>404800</v>
      </c>
    </row>
    <row r="110" spans="1:7" x14ac:dyDescent="0.25">
      <c r="A110" s="190">
        <f t="shared" si="10"/>
        <v>47178</v>
      </c>
      <c r="B110" s="191">
        <f t="shared" si="11"/>
        <v>94</v>
      </c>
      <c r="C110" s="192">
        <f t="shared" si="12"/>
        <v>404800</v>
      </c>
      <c r="D110" s="193">
        <f t="shared" si="13"/>
        <v>114.92034333333334</v>
      </c>
      <c r="E110" s="193">
        <f t="shared" si="7"/>
        <v>0</v>
      </c>
      <c r="F110" s="193">
        <f t="shared" si="8"/>
        <v>114.92034333333334</v>
      </c>
      <c r="G110" s="192">
        <f t="shared" si="9"/>
        <v>404800</v>
      </c>
    </row>
    <row r="111" spans="1:7" x14ac:dyDescent="0.25">
      <c r="A111" s="190">
        <f t="shared" si="10"/>
        <v>47209</v>
      </c>
      <c r="B111" s="191">
        <f t="shared" si="11"/>
        <v>95</v>
      </c>
      <c r="C111" s="192">
        <f t="shared" si="12"/>
        <v>404800</v>
      </c>
      <c r="D111" s="193">
        <f t="shared" si="13"/>
        <v>114.92034333333334</v>
      </c>
      <c r="E111" s="193">
        <f t="shared" si="7"/>
        <v>0</v>
      </c>
      <c r="F111" s="193">
        <f t="shared" si="8"/>
        <v>114.92034333333334</v>
      </c>
      <c r="G111" s="192">
        <f t="shared" si="9"/>
        <v>404800</v>
      </c>
    </row>
    <row r="112" spans="1:7" x14ac:dyDescent="0.25">
      <c r="A112" s="190">
        <f t="shared" si="10"/>
        <v>47239</v>
      </c>
      <c r="B112" s="191">
        <f t="shared" si="11"/>
        <v>96</v>
      </c>
      <c r="C112" s="192">
        <f t="shared" si="12"/>
        <v>404800</v>
      </c>
      <c r="D112" s="193">
        <f t="shared" si="13"/>
        <v>114.92034333333334</v>
      </c>
      <c r="E112" s="193">
        <f t="shared" si="7"/>
        <v>0</v>
      </c>
      <c r="F112" s="193">
        <f t="shared" si="8"/>
        <v>114.92034333333334</v>
      </c>
      <c r="G112" s="192">
        <f t="shared" si="9"/>
        <v>404800</v>
      </c>
    </row>
    <row r="113" spans="1:7" x14ac:dyDescent="0.25">
      <c r="A113" s="190">
        <f t="shared" si="10"/>
        <v>47270</v>
      </c>
      <c r="B113" s="191">
        <f t="shared" si="11"/>
        <v>97</v>
      </c>
      <c r="C113" s="192">
        <f t="shared" si="12"/>
        <v>404800</v>
      </c>
      <c r="D113" s="193">
        <f t="shared" si="13"/>
        <v>114.92034333333334</v>
      </c>
      <c r="E113" s="193">
        <f t="shared" si="7"/>
        <v>0</v>
      </c>
      <c r="F113" s="193">
        <f t="shared" si="8"/>
        <v>114.92034333333334</v>
      </c>
      <c r="G113" s="192">
        <f t="shared" si="9"/>
        <v>404800</v>
      </c>
    </row>
    <row r="114" spans="1:7" x14ac:dyDescent="0.25">
      <c r="A114" s="190">
        <f t="shared" si="10"/>
        <v>47300</v>
      </c>
      <c r="B114" s="191">
        <f t="shared" si="11"/>
        <v>98</v>
      </c>
      <c r="C114" s="192">
        <f t="shared" si="12"/>
        <v>404800</v>
      </c>
      <c r="D114" s="193">
        <f t="shared" si="13"/>
        <v>114.92034333333334</v>
      </c>
      <c r="E114" s="193">
        <f t="shared" si="7"/>
        <v>0</v>
      </c>
      <c r="F114" s="193">
        <f t="shared" si="8"/>
        <v>114.92034333333334</v>
      </c>
      <c r="G114" s="192">
        <f t="shared" si="9"/>
        <v>404800</v>
      </c>
    </row>
    <row r="115" spans="1:7" x14ac:dyDescent="0.25">
      <c r="A115" s="190">
        <f t="shared" si="10"/>
        <v>47331</v>
      </c>
      <c r="B115" s="191">
        <f t="shared" si="11"/>
        <v>99</v>
      </c>
      <c r="C115" s="192">
        <f t="shared" si="12"/>
        <v>404800</v>
      </c>
      <c r="D115" s="193">
        <f t="shared" si="13"/>
        <v>114.92034333333334</v>
      </c>
      <c r="E115" s="193">
        <f t="shared" si="7"/>
        <v>0</v>
      </c>
      <c r="F115" s="193">
        <f t="shared" si="8"/>
        <v>114.92034333333334</v>
      </c>
      <c r="G115" s="192">
        <f t="shared" si="9"/>
        <v>404800</v>
      </c>
    </row>
    <row r="116" spans="1:7" x14ac:dyDescent="0.25">
      <c r="A116" s="190">
        <f t="shared" si="10"/>
        <v>47362</v>
      </c>
      <c r="B116" s="191">
        <f t="shared" si="11"/>
        <v>100</v>
      </c>
      <c r="C116" s="192">
        <f t="shared" si="12"/>
        <v>404800</v>
      </c>
      <c r="D116" s="193">
        <f t="shared" si="13"/>
        <v>114.92034333333334</v>
      </c>
      <c r="E116" s="193">
        <f t="shared" si="7"/>
        <v>0</v>
      </c>
      <c r="F116" s="193">
        <f t="shared" si="8"/>
        <v>114.92034333333334</v>
      </c>
      <c r="G116" s="192">
        <f t="shared" si="9"/>
        <v>404800</v>
      </c>
    </row>
    <row r="117" spans="1:7" x14ac:dyDescent="0.25">
      <c r="A117" s="190">
        <f t="shared" si="10"/>
        <v>47392</v>
      </c>
      <c r="B117" s="191">
        <f t="shared" si="11"/>
        <v>101</v>
      </c>
      <c r="C117" s="192">
        <f t="shared" si="12"/>
        <v>404800</v>
      </c>
      <c r="D117" s="193">
        <f t="shared" si="13"/>
        <v>114.92034333333334</v>
      </c>
      <c r="E117" s="193">
        <f t="shared" si="7"/>
        <v>0</v>
      </c>
      <c r="F117" s="193">
        <f t="shared" si="8"/>
        <v>114.92034333333334</v>
      </c>
      <c r="G117" s="192">
        <f t="shared" si="9"/>
        <v>404800</v>
      </c>
    </row>
    <row r="118" spans="1:7" x14ac:dyDescent="0.25">
      <c r="A118" s="190">
        <f t="shared" si="10"/>
        <v>47423</v>
      </c>
      <c r="B118" s="191">
        <f t="shared" si="11"/>
        <v>102</v>
      </c>
      <c r="C118" s="192">
        <f t="shared" si="12"/>
        <v>404800</v>
      </c>
      <c r="D118" s="193">
        <f t="shared" si="13"/>
        <v>114.92034333333334</v>
      </c>
      <c r="E118" s="193">
        <f t="shared" si="7"/>
        <v>0</v>
      </c>
      <c r="F118" s="193">
        <f t="shared" si="8"/>
        <v>114.92034333333334</v>
      </c>
      <c r="G118" s="192">
        <f t="shared" si="9"/>
        <v>404800</v>
      </c>
    </row>
    <row r="119" spans="1:7" x14ac:dyDescent="0.25">
      <c r="A119" s="190">
        <f t="shared" si="10"/>
        <v>47453</v>
      </c>
      <c r="B119" s="191">
        <f t="shared" si="11"/>
        <v>103</v>
      </c>
      <c r="C119" s="192">
        <f t="shared" si="12"/>
        <v>404800</v>
      </c>
      <c r="D119" s="193">
        <f t="shared" si="13"/>
        <v>114.92034333333334</v>
      </c>
      <c r="E119" s="193">
        <f t="shared" si="7"/>
        <v>0</v>
      </c>
      <c r="F119" s="193">
        <f t="shared" si="8"/>
        <v>114.92034333333334</v>
      </c>
      <c r="G119" s="192">
        <f t="shared" si="9"/>
        <v>404800</v>
      </c>
    </row>
    <row r="120" spans="1:7" x14ac:dyDescent="0.25">
      <c r="A120" s="190">
        <f t="shared" si="10"/>
        <v>47484</v>
      </c>
      <c r="B120" s="191">
        <f t="shared" si="11"/>
        <v>104</v>
      </c>
      <c r="C120" s="192">
        <f t="shared" si="12"/>
        <v>404800</v>
      </c>
      <c r="D120" s="193">
        <f t="shared" si="13"/>
        <v>114.92034333333334</v>
      </c>
      <c r="E120" s="193">
        <f t="shared" si="7"/>
        <v>0</v>
      </c>
      <c r="F120" s="193">
        <f t="shared" si="8"/>
        <v>114.92034333333334</v>
      </c>
      <c r="G120" s="192">
        <f t="shared" si="9"/>
        <v>404800</v>
      </c>
    </row>
    <row r="121" spans="1:7" x14ac:dyDescent="0.25">
      <c r="A121" s="190">
        <f t="shared" si="10"/>
        <v>47515</v>
      </c>
      <c r="B121" s="191">
        <f t="shared" si="11"/>
        <v>105</v>
      </c>
      <c r="C121" s="192">
        <f t="shared" si="12"/>
        <v>404800</v>
      </c>
      <c r="D121" s="193">
        <f t="shared" si="13"/>
        <v>114.92034333333334</v>
      </c>
      <c r="E121" s="193">
        <f t="shared" si="7"/>
        <v>0</v>
      </c>
      <c r="F121" s="193">
        <f t="shared" si="8"/>
        <v>114.92034333333334</v>
      </c>
      <c r="G121" s="192">
        <f t="shared" si="9"/>
        <v>404800</v>
      </c>
    </row>
    <row r="122" spans="1:7" x14ac:dyDescent="0.25">
      <c r="A122" s="190">
        <f t="shared" si="10"/>
        <v>47543</v>
      </c>
      <c r="B122" s="191">
        <f t="shared" si="11"/>
        <v>106</v>
      </c>
      <c r="C122" s="192">
        <f t="shared" si="12"/>
        <v>404800</v>
      </c>
      <c r="D122" s="193">
        <f t="shared" si="13"/>
        <v>114.92034333333334</v>
      </c>
      <c r="E122" s="193">
        <f t="shared" si="7"/>
        <v>0</v>
      </c>
      <c r="F122" s="193">
        <f t="shared" si="8"/>
        <v>114.92034333333334</v>
      </c>
      <c r="G122" s="192">
        <f t="shared" si="9"/>
        <v>404800</v>
      </c>
    </row>
    <row r="123" spans="1:7" x14ac:dyDescent="0.25">
      <c r="A123" s="190">
        <f t="shared" si="10"/>
        <v>47574</v>
      </c>
      <c r="B123" s="191">
        <f t="shared" si="11"/>
        <v>107</v>
      </c>
      <c r="C123" s="192">
        <f t="shared" si="12"/>
        <v>404800</v>
      </c>
      <c r="D123" s="193">
        <f t="shared" si="13"/>
        <v>114.92034333333334</v>
      </c>
      <c r="E123" s="193">
        <f t="shared" si="7"/>
        <v>0</v>
      </c>
      <c r="F123" s="193">
        <f t="shared" si="8"/>
        <v>114.92034333333334</v>
      </c>
      <c r="G123" s="192">
        <f t="shared" si="9"/>
        <v>404800</v>
      </c>
    </row>
    <row r="124" spans="1:7" x14ac:dyDescent="0.25">
      <c r="A124" s="190">
        <f t="shared" si="10"/>
        <v>47604</v>
      </c>
      <c r="B124" s="191">
        <f t="shared" si="11"/>
        <v>108</v>
      </c>
      <c r="C124" s="192">
        <f t="shared" si="12"/>
        <v>404800</v>
      </c>
      <c r="D124" s="193">
        <f t="shared" si="13"/>
        <v>114.92034333333334</v>
      </c>
      <c r="E124" s="193">
        <f t="shared" si="7"/>
        <v>0</v>
      </c>
      <c r="F124" s="193">
        <f t="shared" si="8"/>
        <v>114.92034333333334</v>
      </c>
      <c r="G124" s="192">
        <f t="shared" si="9"/>
        <v>404800</v>
      </c>
    </row>
    <row r="125" spans="1:7" x14ac:dyDescent="0.25">
      <c r="A125" s="190">
        <f t="shared" si="10"/>
        <v>47635</v>
      </c>
      <c r="B125" s="191">
        <f t="shared" si="11"/>
        <v>109</v>
      </c>
      <c r="C125" s="192">
        <f t="shared" si="12"/>
        <v>404800</v>
      </c>
      <c r="D125" s="193">
        <f t="shared" si="13"/>
        <v>114.92034333333334</v>
      </c>
      <c r="E125" s="193">
        <f t="shared" si="7"/>
        <v>0</v>
      </c>
      <c r="F125" s="193">
        <f t="shared" si="8"/>
        <v>114.92034333333334</v>
      </c>
      <c r="G125" s="192">
        <f t="shared" si="9"/>
        <v>404800</v>
      </c>
    </row>
    <row r="126" spans="1:7" x14ac:dyDescent="0.25">
      <c r="A126" s="190">
        <f t="shared" si="10"/>
        <v>47665</v>
      </c>
      <c r="B126" s="191">
        <f t="shared" si="11"/>
        <v>110</v>
      </c>
      <c r="C126" s="192">
        <f t="shared" si="12"/>
        <v>404800</v>
      </c>
      <c r="D126" s="193">
        <f t="shared" si="13"/>
        <v>114.92034333333334</v>
      </c>
      <c r="E126" s="193">
        <f t="shared" si="7"/>
        <v>0</v>
      </c>
      <c r="F126" s="193">
        <f t="shared" si="8"/>
        <v>114.92034333333334</v>
      </c>
      <c r="G126" s="192">
        <f t="shared" si="9"/>
        <v>404800</v>
      </c>
    </row>
    <row r="127" spans="1:7" x14ac:dyDescent="0.25">
      <c r="A127" s="190">
        <f t="shared" si="10"/>
        <v>47696</v>
      </c>
      <c r="B127" s="191">
        <f t="shared" si="11"/>
        <v>111</v>
      </c>
      <c r="C127" s="192">
        <f t="shared" si="12"/>
        <v>404800</v>
      </c>
      <c r="D127" s="193">
        <f t="shared" si="13"/>
        <v>114.92034333333334</v>
      </c>
      <c r="E127" s="193">
        <f t="shared" si="7"/>
        <v>0</v>
      </c>
      <c r="F127" s="193">
        <f t="shared" si="8"/>
        <v>114.92034333333334</v>
      </c>
      <c r="G127" s="192">
        <f t="shared" si="9"/>
        <v>404800</v>
      </c>
    </row>
    <row r="128" spans="1:7" x14ac:dyDescent="0.25">
      <c r="A128" s="190">
        <f t="shared" si="10"/>
        <v>47727</v>
      </c>
      <c r="B128" s="191">
        <f t="shared" si="11"/>
        <v>112</v>
      </c>
      <c r="C128" s="192">
        <f t="shared" si="12"/>
        <v>404800</v>
      </c>
      <c r="D128" s="193">
        <f t="shared" si="13"/>
        <v>114.92034333333334</v>
      </c>
      <c r="E128" s="193">
        <f t="shared" si="7"/>
        <v>0</v>
      </c>
      <c r="F128" s="193">
        <f t="shared" si="8"/>
        <v>114.92034333333334</v>
      </c>
      <c r="G128" s="192">
        <f t="shared" si="9"/>
        <v>404800</v>
      </c>
    </row>
    <row r="129" spans="1:7" x14ac:dyDescent="0.25">
      <c r="A129" s="190">
        <f t="shared" si="10"/>
        <v>47757</v>
      </c>
      <c r="B129" s="191">
        <f t="shared" si="11"/>
        <v>113</v>
      </c>
      <c r="C129" s="192">
        <f t="shared" si="12"/>
        <v>404800</v>
      </c>
      <c r="D129" s="193">
        <f t="shared" si="13"/>
        <v>114.92034333333334</v>
      </c>
      <c r="E129" s="193">
        <f t="shared" si="7"/>
        <v>0</v>
      </c>
      <c r="F129" s="193">
        <f t="shared" si="8"/>
        <v>114.92034333333334</v>
      </c>
      <c r="G129" s="192">
        <f t="shared" si="9"/>
        <v>404800</v>
      </c>
    </row>
    <row r="130" spans="1:7" x14ac:dyDescent="0.25">
      <c r="A130" s="190">
        <f t="shared" si="10"/>
        <v>47788</v>
      </c>
      <c r="B130" s="191">
        <f t="shared" si="11"/>
        <v>114</v>
      </c>
      <c r="C130" s="192">
        <f t="shared" si="12"/>
        <v>404800</v>
      </c>
      <c r="D130" s="193">
        <f t="shared" si="13"/>
        <v>114.92034333333334</v>
      </c>
      <c r="E130" s="193">
        <f t="shared" si="7"/>
        <v>0</v>
      </c>
      <c r="F130" s="193">
        <f t="shared" si="8"/>
        <v>114.92034333333334</v>
      </c>
      <c r="G130" s="192">
        <f t="shared" si="9"/>
        <v>404800</v>
      </c>
    </row>
    <row r="131" spans="1:7" x14ac:dyDescent="0.25">
      <c r="A131" s="190">
        <f t="shared" si="10"/>
        <v>47818</v>
      </c>
      <c r="B131" s="191">
        <f t="shared" si="11"/>
        <v>115</v>
      </c>
      <c r="C131" s="192">
        <f t="shared" si="12"/>
        <v>404800</v>
      </c>
      <c r="D131" s="193">
        <f t="shared" si="13"/>
        <v>114.92034333333334</v>
      </c>
      <c r="E131" s="193">
        <f t="shared" si="7"/>
        <v>0</v>
      </c>
      <c r="F131" s="193">
        <f t="shared" si="8"/>
        <v>114.92034333333334</v>
      </c>
      <c r="G131" s="192">
        <f t="shared" si="9"/>
        <v>404800</v>
      </c>
    </row>
    <row r="132" spans="1:7" x14ac:dyDescent="0.25">
      <c r="A132" s="190">
        <f t="shared" si="10"/>
        <v>47849</v>
      </c>
      <c r="B132" s="191">
        <f t="shared" si="11"/>
        <v>116</v>
      </c>
      <c r="C132" s="192">
        <f t="shared" si="12"/>
        <v>404800</v>
      </c>
      <c r="D132" s="193">
        <f t="shared" si="13"/>
        <v>114.92034333333334</v>
      </c>
      <c r="E132" s="193">
        <f t="shared" si="7"/>
        <v>0</v>
      </c>
      <c r="F132" s="193">
        <f t="shared" si="8"/>
        <v>114.92034333333334</v>
      </c>
      <c r="G132" s="192">
        <f t="shared" si="9"/>
        <v>404800</v>
      </c>
    </row>
    <row r="133" spans="1:7" x14ac:dyDescent="0.25">
      <c r="A133" s="190">
        <f t="shared" si="10"/>
        <v>47880</v>
      </c>
      <c r="B133" s="191">
        <f t="shared" si="11"/>
        <v>117</v>
      </c>
      <c r="C133" s="192">
        <f t="shared" si="12"/>
        <v>404800</v>
      </c>
      <c r="D133" s="193">
        <f t="shared" si="13"/>
        <v>114.92034333333334</v>
      </c>
      <c r="E133" s="193">
        <f t="shared" si="7"/>
        <v>0</v>
      </c>
      <c r="F133" s="193">
        <f t="shared" si="8"/>
        <v>114.92034333333334</v>
      </c>
      <c r="G133" s="192">
        <f t="shared" si="9"/>
        <v>404800</v>
      </c>
    </row>
    <row r="134" spans="1:7" x14ac:dyDescent="0.25">
      <c r="A134" s="190">
        <f t="shared" si="10"/>
        <v>47908</v>
      </c>
      <c r="B134" s="191">
        <f t="shared" si="11"/>
        <v>118</v>
      </c>
      <c r="C134" s="192">
        <f t="shared" si="12"/>
        <v>404800</v>
      </c>
      <c r="D134" s="193">
        <f t="shared" si="13"/>
        <v>114.92034333333334</v>
      </c>
      <c r="E134" s="193">
        <f t="shared" si="7"/>
        <v>0</v>
      </c>
      <c r="F134" s="193">
        <f t="shared" si="8"/>
        <v>114.92034333333334</v>
      </c>
      <c r="G134" s="192">
        <f t="shared" si="9"/>
        <v>404800</v>
      </c>
    </row>
    <row r="135" spans="1:7" x14ac:dyDescent="0.25">
      <c r="A135" s="190">
        <f t="shared" si="10"/>
        <v>47939</v>
      </c>
      <c r="B135" s="191">
        <f t="shared" si="11"/>
        <v>119</v>
      </c>
      <c r="C135" s="192">
        <f t="shared" si="12"/>
        <v>404800</v>
      </c>
      <c r="D135" s="193">
        <f t="shared" si="13"/>
        <v>114.92034333333334</v>
      </c>
      <c r="E135" s="193">
        <f t="shared" si="7"/>
        <v>0</v>
      </c>
      <c r="F135" s="193">
        <f t="shared" si="8"/>
        <v>114.92034333333334</v>
      </c>
      <c r="G135" s="192">
        <f t="shared" si="9"/>
        <v>404800</v>
      </c>
    </row>
    <row r="136" spans="1:7" x14ac:dyDescent="0.25">
      <c r="A136" s="190">
        <f t="shared" si="10"/>
        <v>47969</v>
      </c>
      <c r="B136" s="191">
        <f t="shared" si="11"/>
        <v>120</v>
      </c>
      <c r="C136" s="192">
        <f t="shared" si="12"/>
        <v>404800</v>
      </c>
      <c r="D136" s="193">
        <f t="shared" si="13"/>
        <v>114.92034333333334</v>
      </c>
      <c r="E136" s="193">
        <f t="shared" si="7"/>
        <v>0</v>
      </c>
      <c r="F136" s="193">
        <f t="shared" si="8"/>
        <v>114.92034333333334</v>
      </c>
      <c r="G136" s="192">
        <f t="shared" si="9"/>
        <v>404800</v>
      </c>
    </row>
    <row r="137" spans="1:7" x14ac:dyDescent="0.25">
      <c r="A137" s="190">
        <f t="shared" si="10"/>
        <v>48000</v>
      </c>
      <c r="B137" s="191">
        <f t="shared" si="11"/>
        <v>121</v>
      </c>
      <c r="C137" s="192">
        <f t="shared" si="12"/>
        <v>404800</v>
      </c>
      <c r="D137" s="193">
        <f t="shared" si="13"/>
        <v>114.92034333333334</v>
      </c>
      <c r="E137" s="193">
        <f t="shared" si="7"/>
        <v>0</v>
      </c>
      <c r="F137" s="193">
        <f t="shared" si="8"/>
        <v>114.92034333333334</v>
      </c>
      <c r="G137" s="192">
        <f t="shared" si="9"/>
        <v>404800</v>
      </c>
    </row>
    <row r="138" spans="1:7" x14ac:dyDescent="0.25">
      <c r="A138" s="190">
        <f t="shared" si="10"/>
        <v>48030</v>
      </c>
      <c r="B138" s="191">
        <f t="shared" si="11"/>
        <v>122</v>
      </c>
      <c r="C138" s="192">
        <f t="shared" si="12"/>
        <v>404800</v>
      </c>
      <c r="D138" s="193">
        <f t="shared" si="13"/>
        <v>114.92034333333334</v>
      </c>
      <c r="E138" s="193">
        <f t="shared" si="7"/>
        <v>0</v>
      </c>
      <c r="F138" s="193">
        <f t="shared" si="8"/>
        <v>114.92034333333334</v>
      </c>
      <c r="G138" s="192">
        <f t="shared" si="9"/>
        <v>404800</v>
      </c>
    </row>
    <row r="139" spans="1:7" x14ac:dyDescent="0.25">
      <c r="A139" s="190">
        <f t="shared" si="10"/>
        <v>48061</v>
      </c>
      <c r="B139" s="191">
        <f t="shared" si="11"/>
        <v>123</v>
      </c>
      <c r="C139" s="192">
        <f t="shared" si="12"/>
        <v>404800</v>
      </c>
      <c r="D139" s="193">
        <f t="shared" si="13"/>
        <v>114.92034333333334</v>
      </c>
      <c r="E139" s="193">
        <f t="shared" si="7"/>
        <v>0</v>
      </c>
      <c r="F139" s="193">
        <f t="shared" si="8"/>
        <v>114.92034333333334</v>
      </c>
      <c r="G139" s="192">
        <f t="shared" si="9"/>
        <v>404800</v>
      </c>
    </row>
    <row r="140" spans="1:7" x14ac:dyDescent="0.25">
      <c r="A140" s="190">
        <f t="shared" si="10"/>
        <v>48092</v>
      </c>
      <c r="B140" s="191">
        <f t="shared" si="11"/>
        <v>124</v>
      </c>
      <c r="C140" s="192">
        <f t="shared" si="12"/>
        <v>404800</v>
      </c>
      <c r="D140" s="193">
        <f t="shared" si="13"/>
        <v>114.92034333333334</v>
      </c>
      <c r="E140" s="193">
        <f t="shared" si="7"/>
        <v>0</v>
      </c>
      <c r="F140" s="193">
        <f t="shared" si="8"/>
        <v>114.92034333333334</v>
      </c>
      <c r="G140" s="192">
        <f t="shared" si="9"/>
        <v>404800</v>
      </c>
    </row>
    <row r="141" spans="1:7" x14ac:dyDescent="0.25">
      <c r="A141" s="190">
        <f t="shared" si="10"/>
        <v>48122</v>
      </c>
      <c r="B141" s="191">
        <f t="shared" si="11"/>
        <v>125</v>
      </c>
      <c r="C141" s="192">
        <f t="shared" si="12"/>
        <v>404800</v>
      </c>
      <c r="D141" s="193">
        <f t="shared" si="13"/>
        <v>114.92034333333334</v>
      </c>
      <c r="E141" s="193">
        <f t="shared" si="7"/>
        <v>0</v>
      </c>
      <c r="F141" s="193">
        <f t="shared" si="8"/>
        <v>114.92034333333334</v>
      </c>
      <c r="G141" s="192">
        <f t="shared" si="9"/>
        <v>404800</v>
      </c>
    </row>
    <row r="142" spans="1:7" x14ac:dyDescent="0.25">
      <c r="A142" s="190">
        <f t="shared" si="10"/>
        <v>48153</v>
      </c>
      <c r="B142" s="191">
        <f t="shared" si="11"/>
        <v>126</v>
      </c>
      <c r="C142" s="192">
        <f t="shared" si="12"/>
        <v>404800</v>
      </c>
      <c r="D142" s="193">
        <f t="shared" si="13"/>
        <v>114.92034333333334</v>
      </c>
      <c r="E142" s="193">
        <f t="shared" si="7"/>
        <v>0</v>
      </c>
      <c r="F142" s="193">
        <f t="shared" si="8"/>
        <v>114.92034333333334</v>
      </c>
      <c r="G142" s="192">
        <f t="shared" si="9"/>
        <v>404800</v>
      </c>
    </row>
    <row r="143" spans="1:7" x14ac:dyDescent="0.25">
      <c r="A143" s="190">
        <f t="shared" si="10"/>
        <v>48183</v>
      </c>
      <c r="B143" s="191">
        <f t="shared" si="11"/>
        <v>127</v>
      </c>
      <c r="C143" s="192">
        <f t="shared" si="12"/>
        <v>404800</v>
      </c>
      <c r="D143" s="193">
        <f t="shared" si="13"/>
        <v>114.92034333333334</v>
      </c>
      <c r="E143" s="193">
        <f t="shared" si="7"/>
        <v>0</v>
      </c>
      <c r="F143" s="193">
        <f t="shared" si="8"/>
        <v>114.92034333333334</v>
      </c>
      <c r="G143" s="192">
        <f t="shared" si="9"/>
        <v>404800</v>
      </c>
    </row>
    <row r="144" spans="1:7" x14ac:dyDescent="0.25">
      <c r="A144" s="190">
        <f t="shared" si="10"/>
        <v>48214</v>
      </c>
      <c r="B144" s="191">
        <f t="shared" si="11"/>
        <v>128</v>
      </c>
      <c r="C144" s="192">
        <f t="shared" si="12"/>
        <v>404800</v>
      </c>
      <c r="D144" s="193">
        <f t="shared" si="13"/>
        <v>114.92034333333334</v>
      </c>
      <c r="E144" s="193">
        <f t="shared" si="7"/>
        <v>0</v>
      </c>
      <c r="F144" s="193">
        <f t="shared" si="8"/>
        <v>114.92034333333334</v>
      </c>
      <c r="G144" s="192">
        <f t="shared" si="9"/>
        <v>404800</v>
      </c>
    </row>
    <row r="145" spans="1:7" x14ac:dyDescent="0.25">
      <c r="A145" s="190">
        <f t="shared" si="10"/>
        <v>48245</v>
      </c>
      <c r="B145" s="191">
        <f t="shared" si="11"/>
        <v>129</v>
      </c>
      <c r="C145" s="192">
        <f t="shared" si="12"/>
        <v>404800</v>
      </c>
      <c r="D145" s="193">
        <f t="shared" si="13"/>
        <v>114.92034333333334</v>
      </c>
      <c r="E145" s="193">
        <f t="shared" si="7"/>
        <v>0</v>
      </c>
      <c r="F145" s="193">
        <f t="shared" si="8"/>
        <v>114.92034333333334</v>
      </c>
      <c r="G145" s="192">
        <f t="shared" si="9"/>
        <v>404800</v>
      </c>
    </row>
    <row r="146" spans="1:7" x14ac:dyDescent="0.25">
      <c r="A146" s="190">
        <f t="shared" si="10"/>
        <v>48274</v>
      </c>
      <c r="B146" s="191">
        <f t="shared" si="11"/>
        <v>130</v>
      </c>
      <c r="C146" s="192">
        <f t="shared" si="12"/>
        <v>404800</v>
      </c>
      <c r="D146" s="193">
        <f t="shared" si="13"/>
        <v>114.92034333333334</v>
      </c>
      <c r="E146" s="193">
        <f t="shared" ref="E146:E209" si="14">IF(B146="","",PPMT($E$13/12,B146,$E$7,-$E$11,$E$12,0))</f>
        <v>0</v>
      </c>
      <c r="F146" s="193">
        <f t="shared" ref="F146:F209" si="15">IF(B146="","",SUM(D146:E146))</f>
        <v>114.92034333333334</v>
      </c>
      <c r="G146" s="192">
        <f t="shared" ref="G146:G209" si="16">IF(B146="","",SUM(C146)-SUM(E146))</f>
        <v>404800</v>
      </c>
    </row>
    <row r="147" spans="1:7" x14ac:dyDescent="0.25">
      <c r="A147" s="190">
        <f t="shared" ref="A147:A210" si="17">IF(B147="","",EDATE(A146,1))</f>
        <v>48305</v>
      </c>
      <c r="B147" s="191">
        <f t="shared" ref="B147:B210" si="18">IF(B146="","",IF(SUM(B146)+1&lt;=$E$7,SUM(B146)+1,""))</f>
        <v>131</v>
      </c>
      <c r="C147" s="192">
        <f t="shared" ref="C147:C210" si="19">IF(B147="","",G146)</f>
        <v>404800</v>
      </c>
      <c r="D147" s="193">
        <f t="shared" ref="D147:D210" si="20">IF(B147="","",IPMT($E$13/12,B147,$E$7,-$E$11,$E$12,0))</f>
        <v>114.92034333333334</v>
      </c>
      <c r="E147" s="193">
        <f t="shared" si="14"/>
        <v>0</v>
      </c>
      <c r="F147" s="193">
        <f t="shared" si="15"/>
        <v>114.92034333333334</v>
      </c>
      <c r="G147" s="192">
        <f t="shared" si="16"/>
        <v>404800</v>
      </c>
    </row>
    <row r="148" spans="1:7" x14ac:dyDescent="0.25">
      <c r="A148" s="190">
        <f t="shared" si="17"/>
        <v>48335</v>
      </c>
      <c r="B148" s="191">
        <f t="shared" si="18"/>
        <v>132</v>
      </c>
      <c r="C148" s="192">
        <f t="shared" si="19"/>
        <v>404800</v>
      </c>
      <c r="D148" s="193">
        <f t="shared" si="20"/>
        <v>114.92034333333334</v>
      </c>
      <c r="E148" s="193">
        <f t="shared" si="14"/>
        <v>0</v>
      </c>
      <c r="F148" s="193">
        <f t="shared" si="15"/>
        <v>114.92034333333334</v>
      </c>
      <c r="G148" s="192">
        <f t="shared" si="16"/>
        <v>404800</v>
      </c>
    </row>
    <row r="149" spans="1:7" x14ac:dyDescent="0.25">
      <c r="A149" s="190">
        <f t="shared" si="17"/>
        <v>48366</v>
      </c>
      <c r="B149" s="191">
        <f t="shared" si="18"/>
        <v>133</v>
      </c>
      <c r="C149" s="192">
        <f t="shared" si="19"/>
        <v>404800</v>
      </c>
      <c r="D149" s="193">
        <f t="shared" si="20"/>
        <v>114.92034333333334</v>
      </c>
      <c r="E149" s="193">
        <f t="shared" si="14"/>
        <v>0</v>
      </c>
      <c r="F149" s="193">
        <f t="shared" si="15"/>
        <v>114.92034333333334</v>
      </c>
      <c r="G149" s="192">
        <f t="shared" si="16"/>
        <v>404800</v>
      </c>
    </row>
    <row r="150" spans="1:7" x14ac:dyDescent="0.25">
      <c r="A150" s="190">
        <f t="shared" si="17"/>
        <v>48396</v>
      </c>
      <c r="B150" s="191">
        <f t="shared" si="18"/>
        <v>134</v>
      </c>
      <c r="C150" s="192">
        <f t="shared" si="19"/>
        <v>404800</v>
      </c>
      <c r="D150" s="193">
        <f t="shared" si="20"/>
        <v>114.92034333333334</v>
      </c>
      <c r="E150" s="193">
        <f t="shared" si="14"/>
        <v>0</v>
      </c>
      <c r="F150" s="193">
        <f t="shared" si="15"/>
        <v>114.92034333333334</v>
      </c>
      <c r="G150" s="192">
        <f t="shared" si="16"/>
        <v>404800</v>
      </c>
    </row>
    <row r="151" spans="1:7" x14ac:dyDescent="0.25">
      <c r="A151" s="190">
        <f t="shared" si="17"/>
        <v>48427</v>
      </c>
      <c r="B151" s="191">
        <f t="shared" si="18"/>
        <v>135</v>
      </c>
      <c r="C151" s="192">
        <f t="shared" si="19"/>
        <v>404800</v>
      </c>
      <c r="D151" s="193">
        <f t="shared" si="20"/>
        <v>114.92034333333334</v>
      </c>
      <c r="E151" s="193">
        <f t="shared" si="14"/>
        <v>0</v>
      </c>
      <c r="F151" s="193">
        <f t="shared" si="15"/>
        <v>114.92034333333334</v>
      </c>
      <c r="G151" s="192">
        <f t="shared" si="16"/>
        <v>404800</v>
      </c>
    </row>
    <row r="152" spans="1:7" x14ac:dyDescent="0.25">
      <c r="A152" s="190">
        <f t="shared" si="17"/>
        <v>48458</v>
      </c>
      <c r="B152" s="191">
        <f t="shared" si="18"/>
        <v>136</v>
      </c>
      <c r="C152" s="192">
        <f t="shared" si="19"/>
        <v>404800</v>
      </c>
      <c r="D152" s="193">
        <f t="shared" si="20"/>
        <v>114.92034333333334</v>
      </c>
      <c r="E152" s="193">
        <f t="shared" si="14"/>
        <v>0</v>
      </c>
      <c r="F152" s="193">
        <f t="shared" si="15"/>
        <v>114.92034333333334</v>
      </c>
      <c r="G152" s="192">
        <f t="shared" si="16"/>
        <v>404800</v>
      </c>
    </row>
    <row r="153" spans="1:7" x14ac:dyDescent="0.25">
      <c r="A153" s="190">
        <f t="shared" si="17"/>
        <v>48488</v>
      </c>
      <c r="B153" s="191">
        <f t="shared" si="18"/>
        <v>137</v>
      </c>
      <c r="C153" s="192">
        <f t="shared" si="19"/>
        <v>404800</v>
      </c>
      <c r="D153" s="193">
        <f t="shared" si="20"/>
        <v>114.92034333333334</v>
      </c>
      <c r="E153" s="193">
        <f t="shared" si="14"/>
        <v>0</v>
      </c>
      <c r="F153" s="193">
        <f t="shared" si="15"/>
        <v>114.92034333333334</v>
      </c>
      <c r="G153" s="192">
        <f t="shared" si="16"/>
        <v>404800</v>
      </c>
    </row>
    <row r="154" spans="1:7" x14ac:dyDescent="0.25">
      <c r="A154" s="190">
        <f t="shared" si="17"/>
        <v>48519</v>
      </c>
      <c r="B154" s="191">
        <f t="shared" si="18"/>
        <v>138</v>
      </c>
      <c r="C154" s="192">
        <f t="shared" si="19"/>
        <v>404800</v>
      </c>
      <c r="D154" s="193">
        <f t="shared" si="20"/>
        <v>114.92034333333334</v>
      </c>
      <c r="E154" s="193">
        <f t="shared" si="14"/>
        <v>0</v>
      </c>
      <c r="F154" s="193">
        <f t="shared" si="15"/>
        <v>114.92034333333334</v>
      </c>
      <c r="G154" s="192">
        <f t="shared" si="16"/>
        <v>404800</v>
      </c>
    </row>
    <row r="155" spans="1:7" x14ac:dyDescent="0.25">
      <c r="A155" s="190">
        <f t="shared" si="17"/>
        <v>48549</v>
      </c>
      <c r="B155" s="191">
        <f t="shared" si="18"/>
        <v>139</v>
      </c>
      <c r="C155" s="192">
        <f t="shared" si="19"/>
        <v>404800</v>
      </c>
      <c r="D155" s="193">
        <f t="shared" si="20"/>
        <v>114.92034333333334</v>
      </c>
      <c r="E155" s="193">
        <f t="shared" si="14"/>
        <v>0</v>
      </c>
      <c r="F155" s="193">
        <f t="shared" si="15"/>
        <v>114.92034333333334</v>
      </c>
      <c r="G155" s="192">
        <f t="shared" si="16"/>
        <v>404800</v>
      </c>
    </row>
    <row r="156" spans="1:7" x14ac:dyDescent="0.25">
      <c r="A156" s="190">
        <f t="shared" si="17"/>
        <v>48580</v>
      </c>
      <c r="B156" s="191">
        <f t="shared" si="18"/>
        <v>140</v>
      </c>
      <c r="C156" s="192">
        <f t="shared" si="19"/>
        <v>404800</v>
      </c>
      <c r="D156" s="193">
        <f t="shared" si="20"/>
        <v>114.92034333333334</v>
      </c>
      <c r="E156" s="193">
        <f t="shared" si="14"/>
        <v>0</v>
      </c>
      <c r="F156" s="193">
        <f t="shared" si="15"/>
        <v>114.92034333333334</v>
      </c>
      <c r="G156" s="192">
        <f t="shared" si="16"/>
        <v>404800</v>
      </c>
    </row>
    <row r="157" spans="1:7" x14ac:dyDescent="0.25">
      <c r="A157" s="190">
        <f t="shared" si="17"/>
        <v>48611</v>
      </c>
      <c r="B157" s="191">
        <f t="shared" si="18"/>
        <v>141</v>
      </c>
      <c r="C157" s="192">
        <f t="shared" si="19"/>
        <v>404800</v>
      </c>
      <c r="D157" s="193">
        <f t="shared" si="20"/>
        <v>114.92034333333334</v>
      </c>
      <c r="E157" s="193">
        <f t="shared" si="14"/>
        <v>0</v>
      </c>
      <c r="F157" s="193">
        <f t="shared" si="15"/>
        <v>114.92034333333334</v>
      </c>
      <c r="G157" s="192">
        <f t="shared" si="16"/>
        <v>404800</v>
      </c>
    </row>
    <row r="158" spans="1:7" x14ac:dyDescent="0.25">
      <c r="A158" s="190">
        <f t="shared" si="17"/>
        <v>48639</v>
      </c>
      <c r="B158" s="191">
        <f t="shared" si="18"/>
        <v>142</v>
      </c>
      <c r="C158" s="192">
        <f t="shared" si="19"/>
        <v>404800</v>
      </c>
      <c r="D158" s="193">
        <f t="shared" si="20"/>
        <v>114.92034333333334</v>
      </c>
      <c r="E158" s="193">
        <f t="shared" si="14"/>
        <v>0</v>
      </c>
      <c r="F158" s="193">
        <f t="shared" si="15"/>
        <v>114.92034333333334</v>
      </c>
      <c r="G158" s="192">
        <f t="shared" si="16"/>
        <v>404800</v>
      </c>
    </row>
    <row r="159" spans="1:7" x14ac:dyDescent="0.25">
      <c r="A159" s="190">
        <f t="shared" si="17"/>
        <v>48670</v>
      </c>
      <c r="B159" s="191">
        <f t="shared" si="18"/>
        <v>143</v>
      </c>
      <c r="C159" s="192">
        <f t="shared" si="19"/>
        <v>404800</v>
      </c>
      <c r="D159" s="193">
        <f t="shared" si="20"/>
        <v>114.92034333333334</v>
      </c>
      <c r="E159" s="193">
        <f t="shared" si="14"/>
        <v>0</v>
      </c>
      <c r="F159" s="193">
        <f t="shared" si="15"/>
        <v>114.92034333333334</v>
      </c>
      <c r="G159" s="192">
        <f t="shared" si="16"/>
        <v>404800</v>
      </c>
    </row>
    <row r="160" spans="1:7" x14ac:dyDescent="0.25">
      <c r="A160" s="190">
        <f t="shared" si="17"/>
        <v>48700</v>
      </c>
      <c r="B160" s="191">
        <f t="shared" si="18"/>
        <v>144</v>
      </c>
      <c r="C160" s="192">
        <f t="shared" si="19"/>
        <v>404800</v>
      </c>
      <c r="D160" s="193">
        <f t="shared" si="20"/>
        <v>114.92034333333334</v>
      </c>
      <c r="E160" s="193">
        <f t="shared" si="14"/>
        <v>0</v>
      </c>
      <c r="F160" s="193">
        <f t="shared" si="15"/>
        <v>114.92034333333334</v>
      </c>
      <c r="G160" s="192">
        <f t="shared" si="16"/>
        <v>404800</v>
      </c>
    </row>
    <row r="161" spans="1:7" x14ac:dyDescent="0.25">
      <c r="A161" s="190">
        <f t="shared" si="17"/>
        <v>48731</v>
      </c>
      <c r="B161" s="191">
        <f t="shared" si="18"/>
        <v>145</v>
      </c>
      <c r="C161" s="192">
        <f t="shared" si="19"/>
        <v>404800</v>
      </c>
      <c r="D161" s="193">
        <f t="shared" si="20"/>
        <v>114.92034333333334</v>
      </c>
      <c r="E161" s="193">
        <f t="shared" si="14"/>
        <v>0</v>
      </c>
      <c r="F161" s="193">
        <f t="shared" si="15"/>
        <v>114.92034333333334</v>
      </c>
      <c r="G161" s="192">
        <f t="shared" si="16"/>
        <v>404800</v>
      </c>
    </row>
    <row r="162" spans="1:7" x14ac:dyDescent="0.25">
      <c r="A162" s="190">
        <f t="shared" si="17"/>
        <v>48761</v>
      </c>
      <c r="B162" s="191">
        <f t="shared" si="18"/>
        <v>146</v>
      </c>
      <c r="C162" s="192">
        <f t="shared" si="19"/>
        <v>404800</v>
      </c>
      <c r="D162" s="193">
        <f t="shared" si="20"/>
        <v>114.92034333333334</v>
      </c>
      <c r="E162" s="193">
        <f t="shared" si="14"/>
        <v>0</v>
      </c>
      <c r="F162" s="193">
        <f t="shared" si="15"/>
        <v>114.92034333333334</v>
      </c>
      <c r="G162" s="192">
        <f t="shared" si="16"/>
        <v>404800</v>
      </c>
    </row>
    <row r="163" spans="1:7" x14ac:dyDescent="0.25">
      <c r="A163" s="190">
        <f t="shared" si="17"/>
        <v>48792</v>
      </c>
      <c r="B163" s="191">
        <f t="shared" si="18"/>
        <v>147</v>
      </c>
      <c r="C163" s="192">
        <f t="shared" si="19"/>
        <v>404800</v>
      </c>
      <c r="D163" s="193">
        <f t="shared" si="20"/>
        <v>114.92034333333334</v>
      </c>
      <c r="E163" s="193">
        <f t="shared" si="14"/>
        <v>0</v>
      </c>
      <c r="F163" s="193">
        <f t="shared" si="15"/>
        <v>114.92034333333334</v>
      </c>
      <c r="G163" s="192">
        <f t="shared" si="16"/>
        <v>404800</v>
      </c>
    </row>
    <row r="164" spans="1:7" x14ac:dyDescent="0.25">
      <c r="A164" s="190">
        <f t="shared" si="17"/>
        <v>48823</v>
      </c>
      <c r="B164" s="191">
        <f t="shared" si="18"/>
        <v>148</v>
      </c>
      <c r="C164" s="192">
        <f t="shared" si="19"/>
        <v>404800</v>
      </c>
      <c r="D164" s="193">
        <f t="shared" si="20"/>
        <v>114.92034333333334</v>
      </c>
      <c r="E164" s="193">
        <f t="shared" si="14"/>
        <v>0</v>
      </c>
      <c r="F164" s="193">
        <f t="shared" si="15"/>
        <v>114.92034333333334</v>
      </c>
      <c r="G164" s="192">
        <f t="shared" si="16"/>
        <v>404800</v>
      </c>
    </row>
    <row r="165" spans="1:7" x14ac:dyDescent="0.25">
      <c r="A165" s="190">
        <f t="shared" si="17"/>
        <v>48853</v>
      </c>
      <c r="B165" s="191">
        <f t="shared" si="18"/>
        <v>149</v>
      </c>
      <c r="C165" s="192">
        <f t="shared" si="19"/>
        <v>404800</v>
      </c>
      <c r="D165" s="193">
        <f t="shared" si="20"/>
        <v>114.92034333333334</v>
      </c>
      <c r="E165" s="193">
        <f t="shared" si="14"/>
        <v>0</v>
      </c>
      <c r="F165" s="193">
        <f t="shared" si="15"/>
        <v>114.92034333333334</v>
      </c>
      <c r="G165" s="192">
        <f t="shared" si="16"/>
        <v>404800</v>
      </c>
    </row>
    <row r="166" spans="1:7" x14ac:dyDescent="0.25">
      <c r="A166" s="190">
        <f t="shared" si="17"/>
        <v>48884</v>
      </c>
      <c r="B166" s="191">
        <f t="shared" si="18"/>
        <v>150</v>
      </c>
      <c r="C166" s="192">
        <f t="shared" si="19"/>
        <v>404800</v>
      </c>
      <c r="D166" s="193">
        <f t="shared" si="20"/>
        <v>114.92034333333334</v>
      </c>
      <c r="E166" s="193">
        <f t="shared" si="14"/>
        <v>0</v>
      </c>
      <c r="F166" s="193">
        <f t="shared" si="15"/>
        <v>114.92034333333334</v>
      </c>
      <c r="G166" s="192">
        <f t="shared" si="16"/>
        <v>404800</v>
      </c>
    </row>
    <row r="167" spans="1:7" x14ac:dyDescent="0.25">
      <c r="A167" s="190">
        <f t="shared" si="17"/>
        <v>48914</v>
      </c>
      <c r="B167" s="191">
        <f t="shared" si="18"/>
        <v>151</v>
      </c>
      <c r="C167" s="192">
        <f t="shared" si="19"/>
        <v>404800</v>
      </c>
      <c r="D167" s="193">
        <f t="shared" si="20"/>
        <v>114.92034333333334</v>
      </c>
      <c r="E167" s="193">
        <f t="shared" si="14"/>
        <v>0</v>
      </c>
      <c r="F167" s="193">
        <f t="shared" si="15"/>
        <v>114.92034333333334</v>
      </c>
      <c r="G167" s="192">
        <f t="shared" si="16"/>
        <v>404800</v>
      </c>
    </row>
    <row r="168" spans="1:7" x14ac:dyDescent="0.25">
      <c r="A168" s="190">
        <f t="shared" si="17"/>
        <v>48945</v>
      </c>
      <c r="B168" s="191">
        <f t="shared" si="18"/>
        <v>152</v>
      </c>
      <c r="C168" s="192">
        <f t="shared" si="19"/>
        <v>404800</v>
      </c>
      <c r="D168" s="193">
        <f t="shared" si="20"/>
        <v>114.92034333333334</v>
      </c>
      <c r="E168" s="193">
        <f t="shared" si="14"/>
        <v>0</v>
      </c>
      <c r="F168" s="193">
        <f t="shared" si="15"/>
        <v>114.92034333333334</v>
      </c>
      <c r="G168" s="192">
        <f t="shared" si="16"/>
        <v>404800</v>
      </c>
    </row>
    <row r="169" spans="1:7" x14ac:dyDescent="0.25">
      <c r="A169" s="190">
        <f t="shared" si="17"/>
        <v>48976</v>
      </c>
      <c r="B169" s="191">
        <f t="shared" si="18"/>
        <v>153</v>
      </c>
      <c r="C169" s="192">
        <f t="shared" si="19"/>
        <v>404800</v>
      </c>
      <c r="D169" s="193">
        <f t="shared" si="20"/>
        <v>114.92034333333334</v>
      </c>
      <c r="E169" s="193">
        <f t="shared" si="14"/>
        <v>0</v>
      </c>
      <c r="F169" s="193">
        <f t="shared" si="15"/>
        <v>114.92034333333334</v>
      </c>
      <c r="G169" s="192">
        <f t="shared" si="16"/>
        <v>404800</v>
      </c>
    </row>
    <row r="170" spans="1:7" x14ac:dyDescent="0.25">
      <c r="A170" s="190">
        <f t="shared" si="17"/>
        <v>49004</v>
      </c>
      <c r="B170" s="191">
        <f t="shared" si="18"/>
        <v>154</v>
      </c>
      <c r="C170" s="192">
        <f t="shared" si="19"/>
        <v>404800</v>
      </c>
      <c r="D170" s="193">
        <f t="shared" si="20"/>
        <v>114.92034333333334</v>
      </c>
      <c r="E170" s="193">
        <f t="shared" si="14"/>
        <v>0</v>
      </c>
      <c r="F170" s="193">
        <f t="shared" si="15"/>
        <v>114.92034333333334</v>
      </c>
      <c r="G170" s="192">
        <f t="shared" si="16"/>
        <v>404800</v>
      </c>
    </row>
    <row r="171" spans="1:7" x14ac:dyDescent="0.25">
      <c r="A171" s="190">
        <f t="shared" si="17"/>
        <v>49035</v>
      </c>
      <c r="B171" s="191">
        <f t="shared" si="18"/>
        <v>155</v>
      </c>
      <c r="C171" s="192">
        <f t="shared" si="19"/>
        <v>404800</v>
      </c>
      <c r="D171" s="193">
        <f t="shared" si="20"/>
        <v>114.92034333333334</v>
      </c>
      <c r="E171" s="193">
        <f t="shared" si="14"/>
        <v>0</v>
      </c>
      <c r="F171" s="193">
        <f t="shared" si="15"/>
        <v>114.92034333333334</v>
      </c>
      <c r="G171" s="192">
        <f t="shared" si="16"/>
        <v>404800</v>
      </c>
    </row>
    <row r="172" spans="1:7" x14ac:dyDescent="0.25">
      <c r="A172" s="190">
        <f t="shared" si="17"/>
        <v>49065</v>
      </c>
      <c r="B172" s="191">
        <f t="shared" si="18"/>
        <v>156</v>
      </c>
      <c r="C172" s="192">
        <f t="shared" si="19"/>
        <v>404800</v>
      </c>
      <c r="D172" s="193">
        <f t="shared" si="20"/>
        <v>114.92034333333334</v>
      </c>
      <c r="E172" s="193">
        <f t="shared" si="14"/>
        <v>0</v>
      </c>
      <c r="F172" s="193">
        <f t="shared" si="15"/>
        <v>114.92034333333334</v>
      </c>
      <c r="G172" s="192">
        <f t="shared" si="16"/>
        <v>404800</v>
      </c>
    </row>
    <row r="173" spans="1:7" x14ac:dyDescent="0.25">
      <c r="A173" s="190">
        <f t="shared" si="17"/>
        <v>49096</v>
      </c>
      <c r="B173" s="191">
        <f t="shared" si="18"/>
        <v>157</v>
      </c>
      <c r="C173" s="192">
        <f t="shared" si="19"/>
        <v>404800</v>
      </c>
      <c r="D173" s="193">
        <f t="shared" si="20"/>
        <v>114.92034333333334</v>
      </c>
      <c r="E173" s="193">
        <f t="shared" si="14"/>
        <v>0</v>
      </c>
      <c r="F173" s="193">
        <f t="shared" si="15"/>
        <v>114.92034333333334</v>
      </c>
      <c r="G173" s="192">
        <f t="shared" si="16"/>
        <v>404800</v>
      </c>
    </row>
    <row r="174" spans="1:7" x14ac:dyDescent="0.25">
      <c r="A174" s="190">
        <f t="shared" si="17"/>
        <v>49126</v>
      </c>
      <c r="B174" s="191">
        <f t="shared" si="18"/>
        <v>158</v>
      </c>
      <c r="C174" s="192">
        <f t="shared" si="19"/>
        <v>404800</v>
      </c>
      <c r="D174" s="193">
        <f t="shared" si="20"/>
        <v>114.92034333333334</v>
      </c>
      <c r="E174" s="193">
        <f t="shared" si="14"/>
        <v>0</v>
      </c>
      <c r="F174" s="193">
        <f t="shared" si="15"/>
        <v>114.92034333333334</v>
      </c>
      <c r="G174" s="192">
        <f t="shared" si="16"/>
        <v>404800</v>
      </c>
    </row>
    <row r="175" spans="1:7" x14ac:dyDescent="0.25">
      <c r="A175" s="190">
        <f t="shared" si="17"/>
        <v>49157</v>
      </c>
      <c r="B175" s="191">
        <f t="shared" si="18"/>
        <v>159</v>
      </c>
      <c r="C175" s="192">
        <f t="shared" si="19"/>
        <v>404800</v>
      </c>
      <c r="D175" s="193">
        <f t="shared" si="20"/>
        <v>114.92034333333334</v>
      </c>
      <c r="E175" s="193">
        <f t="shared" si="14"/>
        <v>0</v>
      </c>
      <c r="F175" s="193">
        <f t="shared" si="15"/>
        <v>114.92034333333334</v>
      </c>
      <c r="G175" s="192">
        <f t="shared" si="16"/>
        <v>404800</v>
      </c>
    </row>
    <row r="176" spans="1:7" x14ac:dyDescent="0.25">
      <c r="A176" s="190">
        <f t="shared" si="17"/>
        <v>49188</v>
      </c>
      <c r="B176" s="191">
        <f t="shared" si="18"/>
        <v>160</v>
      </c>
      <c r="C176" s="192">
        <f t="shared" si="19"/>
        <v>404800</v>
      </c>
      <c r="D176" s="193">
        <f t="shared" si="20"/>
        <v>114.92034333333334</v>
      </c>
      <c r="E176" s="193">
        <f t="shared" si="14"/>
        <v>0</v>
      </c>
      <c r="F176" s="193">
        <f t="shared" si="15"/>
        <v>114.92034333333334</v>
      </c>
      <c r="G176" s="192">
        <f t="shared" si="16"/>
        <v>404800</v>
      </c>
    </row>
    <row r="177" spans="1:7" x14ac:dyDescent="0.25">
      <c r="A177" s="190">
        <f t="shared" si="17"/>
        <v>49218</v>
      </c>
      <c r="B177" s="191">
        <f t="shared" si="18"/>
        <v>161</v>
      </c>
      <c r="C177" s="192">
        <f t="shared" si="19"/>
        <v>404800</v>
      </c>
      <c r="D177" s="193">
        <f t="shared" si="20"/>
        <v>114.92034333333334</v>
      </c>
      <c r="E177" s="193">
        <f t="shared" si="14"/>
        <v>0</v>
      </c>
      <c r="F177" s="193">
        <f t="shared" si="15"/>
        <v>114.92034333333334</v>
      </c>
      <c r="G177" s="192">
        <f t="shared" si="16"/>
        <v>404800</v>
      </c>
    </row>
    <row r="178" spans="1:7" x14ac:dyDescent="0.25">
      <c r="A178" s="190">
        <f t="shared" si="17"/>
        <v>49249</v>
      </c>
      <c r="B178" s="191">
        <f t="shared" si="18"/>
        <v>162</v>
      </c>
      <c r="C178" s="192">
        <f t="shared" si="19"/>
        <v>404800</v>
      </c>
      <c r="D178" s="193">
        <f t="shared" si="20"/>
        <v>114.92034333333334</v>
      </c>
      <c r="E178" s="193">
        <f t="shared" si="14"/>
        <v>0</v>
      </c>
      <c r="F178" s="193">
        <f t="shared" si="15"/>
        <v>114.92034333333334</v>
      </c>
      <c r="G178" s="192">
        <f t="shared" si="16"/>
        <v>404800</v>
      </c>
    </row>
    <row r="179" spans="1:7" x14ac:dyDescent="0.25">
      <c r="A179" s="190">
        <f t="shared" si="17"/>
        <v>49279</v>
      </c>
      <c r="B179" s="191">
        <f t="shared" si="18"/>
        <v>163</v>
      </c>
      <c r="C179" s="192">
        <f t="shared" si="19"/>
        <v>404800</v>
      </c>
      <c r="D179" s="193">
        <f t="shared" si="20"/>
        <v>114.92034333333334</v>
      </c>
      <c r="E179" s="193">
        <f t="shared" si="14"/>
        <v>0</v>
      </c>
      <c r="F179" s="193">
        <f t="shared" si="15"/>
        <v>114.92034333333334</v>
      </c>
      <c r="G179" s="192">
        <f t="shared" si="16"/>
        <v>404800</v>
      </c>
    </row>
    <row r="180" spans="1:7" x14ac:dyDescent="0.25">
      <c r="A180" s="190">
        <f t="shared" si="17"/>
        <v>49310</v>
      </c>
      <c r="B180" s="191">
        <f t="shared" si="18"/>
        <v>164</v>
      </c>
      <c r="C180" s="192">
        <f t="shared" si="19"/>
        <v>404800</v>
      </c>
      <c r="D180" s="193">
        <f t="shared" si="20"/>
        <v>114.92034333333334</v>
      </c>
      <c r="E180" s="193">
        <f t="shared" si="14"/>
        <v>0</v>
      </c>
      <c r="F180" s="193">
        <f t="shared" si="15"/>
        <v>114.92034333333334</v>
      </c>
      <c r="G180" s="192">
        <f t="shared" si="16"/>
        <v>404800</v>
      </c>
    </row>
    <row r="181" spans="1:7" x14ac:dyDescent="0.25">
      <c r="A181" s="190">
        <f t="shared" si="17"/>
        <v>49341</v>
      </c>
      <c r="B181" s="191">
        <f t="shared" si="18"/>
        <v>165</v>
      </c>
      <c r="C181" s="192">
        <f t="shared" si="19"/>
        <v>404800</v>
      </c>
      <c r="D181" s="193">
        <f t="shared" si="20"/>
        <v>114.92034333333334</v>
      </c>
      <c r="E181" s="193">
        <f t="shared" si="14"/>
        <v>0</v>
      </c>
      <c r="F181" s="193">
        <f t="shared" si="15"/>
        <v>114.92034333333334</v>
      </c>
      <c r="G181" s="192">
        <f t="shared" si="16"/>
        <v>404800</v>
      </c>
    </row>
    <row r="182" spans="1:7" x14ac:dyDescent="0.25">
      <c r="A182" s="190">
        <f t="shared" si="17"/>
        <v>49369</v>
      </c>
      <c r="B182" s="191">
        <f t="shared" si="18"/>
        <v>166</v>
      </c>
      <c r="C182" s="192">
        <f t="shared" si="19"/>
        <v>404800</v>
      </c>
      <c r="D182" s="193">
        <f t="shared" si="20"/>
        <v>114.92034333333334</v>
      </c>
      <c r="E182" s="193">
        <f t="shared" si="14"/>
        <v>0</v>
      </c>
      <c r="F182" s="193">
        <f t="shared" si="15"/>
        <v>114.92034333333334</v>
      </c>
      <c r="G182" s="192">
        <f t="shared" si="16"/>
        <v>404800</v>
      </c>
    </row>
    <row r="183" spans="1:7" x14ac:dyDescent="0.25">
      <c r="A183" s="190">
        <f t="shared" si="17"/>
        <v>49400</v>
      </c>
      <c r="B183" s="191">
        <f t="shared" si="18"/>
        <v>167</v>
      </c>
      <c r="C183" s="192">
        <f t="shared" si="19"/>
        <v>404800</v>
      </c>
      <c r="D183" s="193">
        <f t="shared" si="20"/>
        <v>114.92034333333334</v>
      </c>
      <c r="E183" s="193">
        <f t="shared" si="14"/>
        <v>0</v>
      </c>
      <c r="F183" s="193">
        <f t="shared" si="15"/>
        <v>114.92034333333334</v>
      </c>
      <c r="G183" s="192">
        <f t="shared" si="16"/>
        <v>404800</v>
      </c>
    </row>
    <row r="184" spans="1:7" x14ac:dyDescent="0.25">
      <c r="A184" s="190">
        <f t="shared" si="17"/>
        <v>49430</v>
      </c>
      <c r="B184" s="191">
        <f t="shared" si="18"/>
        <v>168</v>
      </c>
      <c r="C184" s="192">
        <f t="shared" si="19"/>
        <v>404800</v>
      </c>
      <c r="D184" s="193">
        <f t="shared" si="20"/>
        <v>114.92034333333334</v>
      </c>
      <c r="E184" s="193">
        <f t="shared" si="14"/>
        <v>0</v>
      </c>
      <c r="F184" s="193">
        <f t="shared" si="15"/>
        <v>114.92034333333334</v>
      </c>
      <c r="G184" s="192">
        <f t="shared" si="16"/>
        <v>404800</v>
      </c>
    </row>
    <row r="185" spans="1:7" x14ac:dyDescent="0.25">
      <c r="A185" s="190">
        <f t="shared" si="17"/>
        <v>49461</v>
      </c>
      <c r="B185" s="191">
        <f t="shared" si="18"/>
        <v>169</v>
      </c>
      <c r="C185" s="192">
        <f t="shared" si="19"/>
        <v>404800</v>
      </c>
      <c r="D185" s="193">
        <f t="shared" si="20"/>
        <v>114.92034333333334</v>
      </c>
      <c r="E185" s="193">
        <f t="shared" si="14"/>
        <v>0</v>
      </c>
      <c r="F185" s="193">
        <f t="shared" si="15"/>
        <v>114.92034333333334</v>
      </c>
      <c r="G185" s="192">
        <f t="shared" si="16"/>
        <v>404800</v>
      </c>
    </row>
    <row r="186" spans="1:7" x14ac:dyDescent="0.25">
      <c r="A186" s="190">
        <f t="shared" si="17"/>
        <v>49491</v>
      </c>
      <c r="B186" s="191">
        <f t="shared" si="18"/>
        <v>170</v>
      </c>
      <c r="C186" s="192">
        <f t="shared" si="19"/>
        <v>404800</v>
      </c>
      <c r="D186" s="193">
        <f t="shared" si="20"/>
        <v>114.92034333333334</v>
      </c>
      <c r="E186" s="193">
        <f t="shared" si="14"/>
        <v>0</v>
      </c>
      <c r="F186" s="193">
        <f t="shared" si="15"/>
        <v>114.92034333333334</v>
      </c>
      <c r="G186" s="192">
        <f t="shared" si="16"/>
        <v>404800</v>
      </c>
    </row>
    <row r="187" spans="1:7" x14ac:dyDescent="0.25">
      <c r="A187" s="190">
        <f t="shared" si="17"/>
        <v>49522</v>
      </c>
      <c r="B187" s="191">
        <f t="shared" si="18"/>
        <v>171</v>
      </c>
      <c r="C187" s="192">
        <f t="shared" si="19"/>
        <v>404800</v>
      </c>
      <c r="D187" s="193">
        <f t="shared" si="20"/>
        <v>114.92034333333334</v>
      </c>
      <c r="E187" s="193">
        <f t="shared" si="14"/>
        <v>0</v>
      </c>
      <c r="F187" s="193">
        <f t="shared" si="15"/>
        <v>114.92034333333334</v>
      </c>
      <c r="G187" s="192">
        <f t="shared" si="16"/>
        <v>404800</v>
      </c>
    </row>
    <row r="188" spans="1:7" x14ac:dyDescent="0.25">
      <c r="A188" s="190">
        <f t="shared" si="17"/>
        <v>49553</v>
      </c>
      <c r="B188" s="191">
        <f t="shared" si="18"/>
        <v>172</v>
      </c>
      <c r="C188" s="192">
        <f t="shared" si="19"/>
        <v>404800</v>
      </c>
      <c r="D188" s="193">
        <f t="shared" si="20"/>
        <v>114.92034333333334</v>
      </c>
      <c r="E188" s="193">
        <f t="shared" si="14"/>
        <v>0</v>
      </c>
      <c r="F188" s="193">
        <f t="shared" si="15"/>
        <v>114.92034333333334</v>
      </c>
      <c r="G188" s="192">
        <f t="shared" si="16"/>
        <v>404800</v>
      </c>
    </row>
    <row r="189" spans="1:7" x14ac:dyDescent="0.25">
      <c r="A189" s="190">
        <f t="shared" si="17"/>
        <v>49583</v>
      </c>
      <c r="B189" s="191">
        <f t="shared" si="18"/>
        <v>173</v>
      </c>
      <c r="C189" s="192">
        <f t="shared" si="19"/>
        <v>404800</v>
      </c>
      <c r="D189" s="193">
        <f t="shared" si="20"/>
        <v>114.92034333333334</v>
      </c>
      <c r="E189" s="193">
        <f t="shared" si="14"/>
        <v>0</v>
      </c>
      <c r="F189" s="193">
        <f t="shared" si="15"/>
        <v>114.92034333333334</v>
      </c>
      <c r="G189" s="192">
        <f t="shared" si="16"/>
        <v>404800</v>
      </c>
    </row>
    <row r="190" spans="1:7" x14ac:dyDescent="0.25">
      <c r="A190" s="190">
        <f t="shared" si="17"/>
        <v>49614</v>
      </c>
      <c r="B190" s="191">
        <f t="shared" si="18"/>
        <v>174</v>
      </c>
      <c r="C190" s="192">
        <f t="shared" si="19"/>
        <v>404800</v>
      </c>
      <c r="D190" s="193">
        <f t="shared" si="20"/>
        <v>114.92034333333334</v>
      </c>
      <c r="E190" s="193">
        <f t="shared" si="14"/>
        <v>0</v>
      </c>
      <c r="F190" s="193">
        <f t="shared" si="15"/>
        <v>114.92034333333334</v>
      </c>
      <c r="G190" s="192">
        <f t="shared" si="16"/>
        <v>404800</v>
      </c>
    </row>
    <row r="191" spans="1:7" x14ac:dyDescent="0.25">
      <c r="A191" s="190">
        <f t="shared" si="17"/>
        <v>49644</v>
      </c>
      <c r="B191" s="191">
        <f t="shared" si="18"/>
        <v>175</v>
      </c>
      <c r="C191" s="192">
        <f t="shared" si="19"/>
        <v>404800</v>
      </c>
      <c r="D191" s="193">
        <f t="shared" si="20"/>
        <v>114.92034333333334</v>
      </c>
      <c r="E191" s="193">
        <f t="shared" si="14"/>
        <v>0</v>
      </c>
      <c r="F191" s="193">
        <f t="shared" si="15"/>
        <v>114.92034333333334</v>
      </c>
      <c r="G191" s="192">
        <f t="shared" si="16"/>
        <v>404800</v>
      </c>
    </row>
    <row r="192" spans="1:7" x14ac:dyDescent="0.25">
      <c r="A192" s="190">
        <f t="shared" si="17"/>
        <v>49675</v>
      </c>
      <c r="B192" s="191">
        <f t="shared" si="18"/>
        <v>176</v>
      </c>
      <c r="C192" s="192">
        <f t="shared" si="19"/>
        <v>404800</v>
      </c>
      <c r="D192" s="193">
        <f t="shared" si="20"/>
        <v>114.92034333333334</v>
      </c>
      <c r="E192" s="193">
        <f t="shared" si="14"/>
        <v>0</v>
      </c>
      <c r="F192" s="193">
        <f t="shared" si="15"/>
        <v>114.92034333333334</v>
      </c>
      <c r="G192" s="192">
        <f t="shared" si="16"/>
        <v>404800</v>
      </c>
    </row>
    <row r="193" spans="1:7" x14ac:dyDescent="0.25">
      <c r="A193" s="190">
        <f t="shared" si="17"/>
        <v>49706</v>
      </c>
      <c r="B193" s="191">
        <f t="shared" si="18"/>
        <v>177</v>
      </c>
      <c r="C193" s="192">
        <f t="shared" si="19"/>
        <v>404800</v>
      </c>
      <c r="D193" s="193">
        <f t="shared" si="20"/>
        <v>114.92034333333334</v>
      </c>
      <c r="E193" s="193">
        <f t="shared" si="14"/>
        <v>0</v>
      </c>
      <c r="F193" s="193">
        <f t="shared" si="15"/>
        <v>114.92034333333334</v>
      </c>
      <c r="G193" s="192">
        <f t="shared" si="16"/>
        <v>404800</v>
      </c>
    </row>
    <row r="194" spans="1:7" x14ac:dyDescent="0.25">
      <c r="A194" s="190">
        <f t="shared" si="17"/>
        <v>49735</v>
      </c>
      <c r="B194" s="191">
        <f t="shared" si="18"/>
        <v>178</v>
      </c>
      <c r="C194" s="192">
        <f t="shared" si="19"/>
        <v>404800</v>
      </c>
      <c r="D194" s="193">
        <f t="shared" si="20"/>
        <v>114.92034333333334</v>
      </c>
      <c r="E194" s="193">
        <f t="shared" si="14"/>
        <v>0</v>
      </c>
      <c r="F194" s="193">
        <f t="shared" si="15"/>
        <v>114.92034333333334</v>
      </c>
      <c r="G194" s="192">
        <f t="shared" si="16"/>
        <v>404800</v>
      </c>
    </row>
    <row r="195" spans="1:7" x14ac:dyDescent="0.25">
      <c r="A195" s="190">
        <f t="shared" si="17"/>
        <v>49766</v>
      </c>
      <c r="B195" s="191">
        <f t="shared" si="18"/>
        <v>179</v>
      </c>
      <c r="C195" s="192">
        <f t="shared" si="19"/>
        <v>404800</v>
      </c>
      <c r="D195" s="193">
        <f t="shared" si="20"/>
        <v>114.92034333333334</v>
      </c>
      <c r="E195" s="193">
        <f t="shared" si="14"/>
        <v>0</v>
      </c>
      <c r="F195" s="193">
        <f t="shared" si="15"/>
        <v>114.92034333333334</v>
      </c>
      <c r="G195" s="192">
        <f t="shared" si="16"/>
        <v>404800</v>
      </c>
    </row>
    <row r="196" spans="1:7" x14ac:dyDescent="0.25">
      <c r="A196" s="190">
        <f t="shared" si="17"/>
        <v>49796</v>
      </c>
      <c r="B196" s="191">
        <f t="shared" si="18"/>
        <v>180</v>
      </c>
      <c r="C196" s="192">
        <f t="shared" si="19"/>
        <v>404800</v>
      </c>
      <c r="D196" s="193">
        <f t="shared" si="20"/>
        <v>114.92034333333334</v>
      </c>
      <c r="E196" s="193">
        <f t="shared" si="14"/>
        <v>0</v>
      </c>
      <c r="F196" s="193">
        <f t="shared" si="15"/>
        <v>114.92034333333334</v>
      </c>
      <c r="G196" s="192">
        <f t="shared" si="16"/>
        <v>404800</v>
      </c>
    </row>
    <row r="197" spans="1:7" x14ac:dyDescent="0.25">
      <c r="A197" s="190">
        <f t="shared" si="17"/>
        <v>49827</v>
      </c>
      <c r="B197" s="191">
        <f t="shared" si="18"/>
        <v>181</v>
      </c>
      <c r="C197" s="192">
        <f t="shared" si="19"/>
        <v>404800</v>
      </c>
      <c r="D197" s="193">
        <f t="shared" si="20"/>
        <v>114.92034333333334</v>
      </c>
      <c r="E197" s="193">
        <f t="shared" si="14"/>
        <v>0</v>
      </c>
      <c r="F197" s="193">
        <f t="shared" si="15"/>
        <v>114.92034333333334</v>
      </c>
      <c r="G197" s="192">
        <f t="shared" si="16"/>
        <v>404800</v>
      </c>
    </row>
    <row r="198" spans="1:7" x14ac:dyDescent="0.25">
      <c r="A198" s="190">
        <f t="shared" si="17"/>
        <v>49857</v>
      </c>
      <c r="B198" s="191">
        <f t="shared" si="18"/>
        <v>182</v>
      </c>
      <c r="C198" s="192">
        <f t="shared" si="19"/>
        <v>404800</v>
      </c>
      <c r="D198" s="193">
        <f t="shared" si="20"/>
        <v>114.92034333333334</v>
      </c>
      <c r="E198" s="193">
        <f t="shared" si="14"/>
        <v>0</v>
      </c>
      <c r="F198" s="193">
        <f t="shared" si="15"/>
        <v>114.92034333333334</v>
      </c>
      <c r="G198" s="192">
        <f t="shared" si="16"/>
        <v>404800</v>
      </c>
    </row>
    <row r="199" spans="1:7" x14ac:dyDescent="0.25">
      <c r="A199" s="190">
        <f t="shared" si="17"/>
        <v>49888</v>
      </c>
      <c r="B199" s="191">
        <f t="shared" si="18"/>
        <v>183</v>
      </c>
      <c r="C199" s="192">
        <f t="shared" si="19"/>
        <v>404800</v>
      </c>
      <c r="D199" s="193">
        <f t="shared" si="20"/>
        <v>114.92034333333334</v>
      </c>
      <c r="E199" s="193">
        <f t="shared" si="14"/>
        <v>0</v>
      </c>
      <c r="F199" s="193">
        <f t="shared" si="15"/>
        <v>114.92034333333334</v>
      </c>
      <c r="G199" s="192">
        <f t="shared" si="16"/>
        <v>404800</v>
      </c>
    </row>
    <row r="200" spans="1:7" x14ac:dyDescent="0.25">
      <c r="A200" s="190">
        <f t="shared" si="17"/>
        <v>49919</v>
      </c>
      <c r="B200" s="191">
        <f t="shared" si="18"/>
        <v>184</v>
      </c>
      <c r="C200" s="192">
        <f t="shared" si="19"/>
        <v>404800</v>
      </c>
      <c r="D200" s="193">
        <f t="shared" si="20"/>
        <v>114.92034333333334</v>
      </c>
      <c r="E200" s="193">
        <f t="shared" si="14"/>
        <v>0</v>
      </c>
      <c r="F200" s="193">
        <f t="shared" si="15"/>
        <v>114.92034333333334</v>
      </c>
      <c r="G200" s="192">
        <f t="shared" si="16"/>
        <v>404800</v>
      </c>
    </row>
    <row r="201" spans="1:7" x14ac:dyDescent="0.25">
      <c r="A201" s="190">
        <f t="shared" si="17"/>
        <v>49949</v>
      </c>
      <c r="B201" s="191">
        <f t="shared" si="18"/>
        <v>185</v>
      </c>
      <c r="C201" s="192">
        <f t="shared" si="19"/>
        <v>404800</v>
      </c>
      <c r="D201" s="193">
        <f t="shared" si="20"/>
        <v>114.92034333333334</v>
      </c>
      <c r="E201" s="193">
        <f t="shared" si="14"/>
        <v>0</v>
      </c>
      <c r="F201" s="193">
        <f t="shared" si="15"/>
        <v>114.92034333333334</v>
      </c>
      <c r="G201" s="192">
        <f t="shared" si="16"/>
        <v>404800</v>
      </c>
    </row>
    <row r="202" spans="1:7" x14ac:dyDescent="0.25">
      <c r="A202" s="190">
        <f t="shared" si="17"/>
        <v>49980</v>
      </c>
      <c r="B202" s="191">
        <f t="shared" si="18"/>
        <v>186</v>
      </c>
      <c r="C202" s="192">
        <f t="shared" si="19"/>
        <v>404800</v>
      </c>
      <c r="D202" s="193">
        <f t="shared" si="20"/>
        <v>114.92034333333334</v>
      </c>
      <c r="E202" s="193">
        <f t="shared" si="14"/>
        <v>0</v>
      </c>
      <c r="F202" s="193">
        <f t="shared" si="15"/>
        <v>114.92034333333334</v>
      </c>
      <c r="G202" s="192">
        <f t="shared" si="16"/>
        <v>404800</v>
      </c>
    </row>
    <row r="203" spans="1:7" x14ac:dyDescent="0.25">
      <c r="A203" s="190">
        <f t="shared" si="17"/>
        <v>50010</v>
      </c>
      <c r="B203" s="191">
        <f t="shared" si="18"/>
        <v>187</v>
      </c>
      <c r="C203" s="192">
        <f t="shared" si="19"/>
        <v>404800</v>
      </c>
      <c r="D203" s="193">
        <f t="shared" si="20"/>
        <v>114.92034333333334</v>
      </c>
      <c r="E203" s="193">
        <f t="shared" si="14"/>
        <v>0</v>
      </c>
      <c r="F203" s="193">
        <f t="shared" si="15"/>
        <v>114.92034333333334</v>
      </c>
      <c r="G203" s="192">
        <f t="shared" si="16"/>
        <v>404800</v>
      </c>
    </row>
    <row r="204" spans="1:7" x14ac:dyDescent="0.25">
      <c r="A204" s="190">
        <f t="shared" si="17"/>
        <v>50041</v>
      </c>
      <c r="B204" s="191">
        <f t="shared" si="18"/>
        <v>188</v>
      </c>
      <c r="C204" s="192">
        <f t="shared" si="19"/>
        <v>404800</v>
      </c>
      <c r="D204" s="193">
        <f t="shared" si="20"/>
        <v>114.92034333333334</v>
      </c>
      <c r="E204" s="193">
        <f t="shared" si="14"/>
        <v>0</v>
      </c>
      <c r="F204" s="193">
        <f t="shared" si="15"/>
        <v>114.92034333333334</v>
      </c>
      <c r="G204" s="192">
        <f t="shared" si="16"/>
        <v>404800</v>
      </c>
    </row>
    <row r="205" spans="1:7" x14ac:dyDescent="0.25">
      <c r="A205" s="190">
        <f t="shared" si="17"/>
        <v>50072</v>
      </c>
      <c r="B205" s="191">
        <f t="shared" si="18"/>
        <v>189</v>
      </c>
      <c r="C205" s="192">
        <f t="shared" si="19"/>
        <v>404800</v>
      </c>
      <c r="D205" s="193">
        <f t="shared" si="20"/>
        <v>114.92034333333334</v>
      </c>
      <c r="E205" s="193">
        <f t="shared" si="14"/>
        <v>0</v>
      </c>
      <c r="F205" s="193">
        <f t="shared" si="15"/>
        <v>114.92034333333334</v>
      </c>
      <c r="G205" s="192">
        <f t="shared" si="16"/>
        <v>404800</v>
      </c>
    </row>
    <row r="206" spans="1:7" x14ac:dyDescent="0.25">
      <c r="A206" s="190">
        <f t="shared" si="17"/>
        <v>50100</v>
      </c>
      <c r="B206" s="191">
        <f t="shared" si="18"/>
        <v>190</v>
      </c>
      <c r="C206" s="192">
        <f t="shared" si="19"/>
        <v>404800</v>
      </c>
      <c r="D206" s="193">
        <f t="shared" si="20"/>
        <v>114.92034333333334</v>
      </c>
      <c r="E206" s="193">
        <f t="shared" si="14"/>
        <v>0</v>
      </c>
      <c r="F206" s="193">
        <f t="shared" si="15"/>
        <v>114.92034333333334</v>
      </c>
      <c r="G206" s="192">
        <f t="shared" si="16"/>
        <v>404800</v>
      </c>
    </row>
    <row r="207" spans="1:7" x14ac:dyDescent="0.25">
      <c r="A207" s="190">
        <f t="shared" si="17"/>
        <v>50131</v>
      </c>
      <c r="B207" s="191">
        <f t="shared" si="18"/>
        <v>191</v>
      </c>
      <c r="C207" s="192">
        <f t="shared" si="19"/>
        <v>404800</v>
      </c>
      <c r="D207" s="193">
        <f t="shared" si="20"/>
        <v>114.92034333333334</v>
      </c>
      <c r="E207" s="193">
        <f t="shared" si="14"/>
        <v>0</v>
      </c>
      <c r="F207" s="193">
        <f t="shared" si="15"/>
        <v>114.92034333333334</v>
      </c>
      <c r="G207" s="192">
        <f t="shared" si="16"/>
        <v>404800</v>
      </c>
    </row>
    <row r="208" spans="1:7" x14ac:dyDescent="0.25">
      <c r="A208" s="190">
        <f t="shared" si="17"/>
        <v>50161</v>
      </c>
      <c r="B208" s="191">
        <f t="shared" si="18"/>
        <v>192</v>
      </c>
      <c r="C208" s="192">
        <f t="shared" si="19"/>
        <v>404800</v>
      </c>
      <c r="D208" s="193">
        <f t="shared" si="20"/>
        <v>114.92034333333334</v>
      </c>
      <c r="E208" s="193">
        <f t="shared" si="14"/>
        <v>0</v>
      </c>
      <c r="F208" s="193">
        <f t="shared" si="15"/>
        <v>114.92034333333334</v>
      </c>
      <c r="G208" s="192">
        <f t="shared" si="16"/>
        <v>404800</v>
      </c>
    </row>
    <row r="209" spans="1:7" x14ac:dyDescent="0.25">
      <c r="A209" s="190">
        <f t="shared" si="17"/>
        <v>50192</v>
      </c>
      <c r="B209" s="191">
        <f t="shared" si="18"/>
        <v>193</v>
      </c>
      <c r="C209" s="192">
        <f t="shared" si="19"/>
        <v>404800</v>
      </c>
      <c r="D209" s="193">
        <f t="shared" si="20"/>
        <v>114.92034333333334</v>
      </c>
      <c r="E209" s="193">
        <f t="shared" si="14"/>
        <v>0</v>
      </c>
      <c r="F209" s="193">
        <f t="shared" si="15"/>
        <v>114.92034333333334</v>
      </c>
      <c r="G209" s="192">
        <f t="shared" si="16"/>
        <v>404800</v>
      </c>
    </row>
    <row r="210" spans="1:7" x14ac:dyDescent="0.25">
      <c r="A210" s="190">
        <f t="shared" si="17"/>
        <v>50222</v>
      </c>
      <c r="B210" s="191">
        <f t="shared" si="18"/>
        <v>194</v>
      </c>
      <c r="C210" s="192">
        <f t="shared" si="19"/>
        <v>404800</v>
      </c>
      <c r="D210" s="193">
        <f t="shared" si="20"/>
        <v>114.92034333333334</v>
      </c>
      <c r="E210" s="193">
        <f t="shared" ref="E210:E273" si="21">IF(B210="","",PPMT($E$13/12,B210,$E$7,-$E$11,$E$12,0))</f>
        <v>0</v>
      </c>
      <c r="F210" s="193">
        <f t="shared" ref="F210:F273" si="22">IF(B210="","",SUM(D210:E210))</f>
        <v>114.92034333333334</v>
      </c>
      <c r="G210" s="192">
        <f t="shared" ref="G210:G273" si="23">IF(B210="","",SUM(C210)-SUM(E210))</f>
        <v>404800</v>
      </c>
    </row>
    <row r="211" spans="1:7" x14ac:dyDescent="0.25">
      <c r="A211" s="190">
        <f t="shared" ref="A211:A274" si="24">IF(B211="","",EDATE(A210,1))</f>
        <v>50253</v>
      </c>
      <c r="B211" s="191">
        <f t="shared" ref="B211:B274" si="25">IF(B210="","",IF(SUM(B210)+1&lt;=$E$7,SUM(B210)+1,""))</f>
        <v>195</v>
      </c>
      <c r="C211" s="192">
        <f t="shared" ref="C211:C274" si="26">IF(B211="","",G210)</f>
        <v>404800</v>
      </c>
      <c r="D211" s="193">
        <f t="shared" ref="D211:D274" si="27">IF(B211="","",IPMT($E$13/12,B211,$E$7,-$E$11,$E$12,0))</f>
        <v>114.92034333333334</v>
      </c>
      <c r="E211" s="193">
        <f t="shared" si="21"/>
        <v>0</v>
      </c>
      <c r="F211" s="193">
        <f t="shared" si="22"/>
        <v>114.92034333333334</v>
      </c>
      <c r="G211" s="192">
        <f t="shared" si="23"/>
        <v>404800</v>
      </c>
    </row>
    <row r="212" spans="1:7" x14ac:dyDescent="0.25">
      <c r="A212" s="190">
        <f t="shared" si="24"/>
        <v>50284</v>
      </c>
      <c r="B212" s="191">
        <f t="shared" si="25"/>
        <v>196</v>
      </c>
      <c r="C212" s="192">
        <f t="shared" si="26"/>
        <v>404800</v>
      </c>
      <c r="D212" s="193">
        <f t="shared" si="27"/>
        <v>114.92034333333334</v>
      </c>
      <c r="E212" s="193">
        <f t="shared" si="21"/>
        <v>0</v>
      </c>
      <c r="F212" s="193">
        <f t="shared" si="22"/>
        <v>114.92034333333334</v>
      </c>
      <c r="G212" s="192">
        <f t="shared" si="23"/>
        <v>404800</v>
      </c>
    </row>
    <row r="213" spans="1:7" x14ac:dyDescent="0.25">
      <c r="A213" s="190">
        <f t="shared" si="24"/>
        <v>50314</v>
      </c>
      <c r="B213" s="191">
        <f t="shared" si="25"/>
        <v>197</v>
      </c>
      <c r="C213" s="192">
        <f t="shared" si="26"/>
        <v>404800</v>
      </c>
      <c r="D213" s="193">
        <f t="shared" si="27"/>
        <v>114.92034333333334</v>
      </c>
      <c r="E213" s="193">
        <f t="shared" si="21"/>
        <v>0</v>
      </c>
      <c r="F213" s="193">
        <f t="shared" si="22"/>
        <v>114.92034333333334</v>
      </c>
      <c r="G213" s="192">
        <f t="shared" si="23"/>
        <v>404800</v>
      </c>
    </row>
    <row r="214" spans="1:7" x14ac:dyDescent="0.25">
      <c r="A214" s="190">
        <f t="shared" si="24"/>
        <v>50345</v>
      </c>
      <c r="B214" s="191">
        <f t="shared" si="25"/>
        <v>198</v>
      </c>
      <c r="C214" s="192">
        <f t="shared" si="26"/>
        <v>404800</v>
      </c>
      <c r="D214" s="193">
        <f t="shared" si="27"/>
        <v>114.92034333333334</v>
      </c>
      <c r="E214" s="193">
        <f t="shared" si="21"/>
        <v>0</v>
      </c>
      <c r="F214" s="193">
        <f t="shared" si="22"/>
        <v>114.92034333333334</v>
      </c>
      <c r="G214" s="192">
        <f t="shared" si="23"/>
        <v>404800</v>
      </c>
    </row>
    <row r="215" spans="1:7" x14ac:dyDescent="0.25">
      <c r="A215" s="190">
        <f t="shared" si="24"/>
        <v>50375</v>
      </c>
      <c r="B215" s="191">
        <f t="shared" si="25"/>
        <v>199</v>
      </c>
      <c r="C215" s="192">
        <f t="shared" si="26"/>
        <v>404800</v>
      </c>
      <c r="D215" s="193">
        <f t="shared" si="27"/>
        <v>114.92034333333334</v>
      </c>
      <c r="E215" s="193">
        <f t="shared" si="21"/>
        <v>0</v>
      </c>
      <c r="F215" s="193">
        <f t="shared" si="22"/>
        <v>114.92034333333334</v>
      </c>
      <c r="G215" s="192">
        <f t="shared" si="23"/>
        <v>404800</v>
      </c>
    </row>
    <row r="216" spans="1:7" x14ac:dyDescent="0.25">
      <c r="A216" s="190">
        <f t="shared" si="24"/>
        <v>50406</v>
      </c>
      <c r="B216" s="191">
        <f t="shared" si="25"/>
        <v>200</v>
      </c>
      <c r="C216" s="192">
        <f t="shared" si="26"/>
        <v>404800</v>
      </c>
      <c r="D216" s="193">
        <f t="shared" si="27"/>
        <v>114.92034333333334</v>
      </c>
      <c r="E216" s="193">
        <f t="shared" si="21"/>
        <v>0</v>
      </c>
      <c r="F216" s="193">
        <f t="shared" si="22"/>
        <v>114.92034333333334</v>
      </c>
      <c r="G216" s="192">
        <f t="shared" si="23"/>
        <v>404800</v>
      </c>
    </row>
    <row r="217" spans="1:7" x14ac:dyDescent="0.25">
      <c r="A217" s="190">
        <f t="shared" si="24"/>
        <v>50437</v>
      </c>
      <c r="B217" s="191">
        <f t="shared" si="25"/>
        <v>201</v>
      </c>
      <c r="C217" s="192">
        <f t="shared" si="26"/>
        <v>404800</v>
      </c>
      <c r="D217" s="193">
        <f t="shared" si="27"/>
        <v>114.92034333333334</v>
      </c>
      <c r="E217" s="193">
        <f t="shared" si="21"/>
        <v>0</v>
      </c>
      <c r="F217" s="193">
        <f t="shared" si="22"/>
        <v>114.92034333333334</v>
      </c>
      <c r="G217" s="192">
        <f t="shared" si="23"/>
        <v>404800</v>
      </c>
    </row>
    <row r="218" spans="1:7" x14ac:dyDescent="0.25">
      <c r="A218" s="190">
        <f t="shared" si="24"/>
        <v>50465</v>
      </c>
      <c r="B218" s="191">
        <f t="shared" si="25"/>
        <v>202</v>
      </c>
      <c r="C218" s="192">
        <f t="shared" si="26"/>
        <v>404800</v>
      </c>
      <c r="D218" s="193">
        <f t="shared" si="27"/>
        <v>114.92034333333334</v>
      </c>
      <c r="E218" s="193">
        <f t="shared" si="21"/>
        <v>0</v>
      </c>
      <c r="F218" s="193">
        <f t="shared" si="22"/>
        <v>114.92034333333334</v>
      </c>
      <c r="G218" s="192">
        <f t="shared" si="23"/>
        <v>404800</v>
      </c>
    </row>
    <row r="219" spans="1:7" x14ac:dyDescent="0.25">
      <c r="A219" s="190">
        <f t="shared" si="24"/>
        <v>50496</v>
      </c>
      <c r="B219" s="191">
        <f t="shared" si="25"/>
        <v>203</v>
      </c>
      <c r="C219" s="192">
        <f t="shared" si="26"/>
        <v>404800</v>
      </c>
      <c r="D219" s="193">
        <f t="shared" si="27"/>
        <v>114.92034333333334</v>
      </c>
      <c r="E219" s="193">
        <f t="shared" si="21"/>
        <v>0</v>
      </c>
      <c r="F219" s="193">
        <f t="shared" si="22"/>
        <v>114.92034333333334</v>
      </c>
      <c r="G219" s="192">
        <f t="shared" si="23"/>
        <v>404800</v>
      </c>
    </row>
    <row r="220" spans="1:7" x14ac:dyDescent="0.25">
      <c r="A220" s="190">
        <f t="shared" si="24"/>
        <v>50526</v>
      </c>
      <c r="B220" s="191">
        <f t="shared" si="25"/>
        <v>204</v>
      </c>
      <c r="C220" s="192">
        <f t="shared" si="26"/>
        <v>404800</v>
      </c>
      <c r="D220" s="193">
        <f t="shared" si="27"/>
        <v>114.92034333333334</v>
      </c>
      <c r="E220" s="193">
        <f t="shared" si="21"/>
        <v>0</v>
      </c>
      <c r="F220" s="193">
        <f t="shared" si="22"/>
        <v>114.92034333333334</v>
      </c>
      <c r="G220" s="192">
        <f t="shared" si="23"/>
        <v>404800</v>
      </c>
    </row>
    <row r="221" spans="1:7" x14ac:dyDescent="0.25">
      <c r="A221" s="190">
        <f t="shared" si="24"/>
        <v>50557</v>
      </c>
      <c r="B221" s="191">
        <f t="shared" si="25"/>
        <v>205</v>
      </c>
      <c r="C221" s="192">
        <f t="shared" si="26"/>
        <v>404800</v>
      </c>
      <c r="D221" s="193">
        <f t="shared" si="27"/>
        <v>114.92034333333334</v>
      </c>
      <c r="E221" s="193">
        <f t="shared" si="21"/>
        <v>0</v>
      </c>
      <c r="F221" s="193">
        <f t="shared" si="22"/>
        <v>114.92034333333334</v>
      </c>
      <c r="G221" s="192">
        <f t="shared" si="23"/>
        <v>404800</v>
      </c>
    </row>
    <row r="222" spans="1:7" x14ac:dyDescent="0.25">
      <c r="A222" s="190">
        <f t="shared" si="24"/>
        <v>50587</v>
      </c>
      <c r="B222" s="191">
        <f t="shared" si="25"/>
        <v>206</v>
      </c>
      <c r="C222" s="192">
        <f t="shared" si="26"/>
        <v>404800</v>
      </c>
      <c r="D222" s="193">
        <f t="shared" si="27"/>
        <v>114.92034333333334</v>
      </c>
      <c r="E222" s="193">
        <f t="shared" si="21"/>
        <v>0</v>
      </c>
      <c r="F222" s="193">
        <f t="shared" si="22"/>
        <v>114.92034333333334</v>
      </c>
      <c r="G222" s="192">
        <f t="shared" si="23"/>
        <v>404800</v>
      </c>
    </row>
    <row r="223" spans="1:7" x14ac:dyDescent="0.25">
      <c r="A223" s="190">
        <f t="shared" si="24"/>
        <v>50618</v>
      </c>
      <c r="B223" s="191">
        <f t="shared" si="25"/>
        <v>207</v>
      </c>
      <c r="C223" s="192">
        <f t="shared" si="26"/>
        <v>404800</v>
      </c>
      <c r="D223" s="193">
        <f t="shared" si="27"/>
        <v>114.92034333333334</v>
      </c>
      <c r="E223" s="193">
        <f t="shared" si="21"/>
        <v>0</v>
      </c>
      <c r="F223" s="193">
        <f t="shared" si="22"/>
        <v>114.92034333333334</v>
      </c>
      <c r="G223" s="192">
        <f t="shared" si="23"/>
        <v>404800</v>
      </c>
    </row>
    <row r="224" spans="1:7" x14ac:dyDescent="0.25">
      <c r="A224" s="190">
        <f t="shared" si="24"/>
        <v>50649</v>
      </c>
      <c r="B224" s="191">
        <f t="shared" si="25"/>
        <v>208</v>
      </c>
      <c r="C224" s="192">
        <f t="shared" si="26"/>
        <v>404800</v>
      </c>
      <c r="D224" s="193">
        <f t="shared" si="27"/>
        <v>114.92034333333334</v>
      </c>
      <c r="E224" s="193">
        <f t="shared" si="21"/>
        <v>0</v>
      </c>
      <c r="F224" s="193">
        <f t="shared" si="22"/>
        <v>114.92034333333334</v>
      </c>
      <c r="G224" s="192">
        <f t="shared" si="23"/>
        <v>404800</v>
      </c>
    </row>
    <row r="225" spans="1:7" x14ac:dyDescent="0.25">
      <c r="A225" s="190">
        <f t="shared" si="24"/>
        <v>50679</v>
      </c>
      <c r="B225" s="191">
        <f t="shared" si="25"/>
        <v>209</v>
      </c>
      <c r="C225" s="192">
        <f t="shared" si="26"/>
        <v>404800</v>
      </c>
      <c r="D225" s="193">
        <f t="shared" si="27"/>
        <v>114.92034333333334</v>
      </c>
      <c r="E225" s="193">
        <f t="shared" si="21"/>
        <v>0</v>
      </c>
      <c r="F225" s="193">
        <f t="shared" si="22"/>
        <v>114.92034333333334</v>
      </c>
      <c r="G225" s="192">
        <f t="shared" si="23"/>
        <v>404800</v>
      </c>
    </row>
    <row r="226" spans="1:7" x14ac:dyDescent="0.25">
      <c r="A226" s="190">
        <f t="shared" si="24"/>
        <v>50710</v>
      </c>
      <c r="B226" s="191">
        <f t="shared" si="25"/>
        <v>210</v>
      </c>
      <c r="C226" s="192">
        <f t="shared" si="26"/>
        <v>404800</v>
      </c>
      <c r="D226" s="193">
        <f t="shared" si="27"/>
        <v>114.92034333333334</v>
      </c>
      <c r="E226" s="193">
        <f t="shared" si="21"/>
        <v>0</v>
      </c>
      <c r="F226" s="193">
        <f t="shared" si="22"/>
        <v>114.92034333333334</v>
      </c>
      <c r="G226" s="192">
        <f t="shared" si="23"/>
        <v>404800</v>
      </c>
    </row>
    <row r="227" spans="1:7" x14ac:dyDescent="0.25">
      <c r="A227" s="190">
        <f t="shared" si="24"/>
        <v>50740</v>
      </c>
      <c r="B227" s="191">
        <f t="shared" si="25"/>
        <v>211</v>
      </c>
      <c r="C227" s="192">
        <f t="shared" si="26"/>
        <v>404800</v>
      </c>
      <c r="D227" s="193">
        <f t="shared" si="27"/>
        <v>114.92034333333334</v>
      </c>
      <c r="E227" s="193">
        <f t="shared" si="21"/>
        <v>0</v>
      </c>
      <c r="F227" s="193">
        <f t="shared" si="22"/>
        <v>114.92034333333334</v>
      </c>
      <c r="G227" s="192">
        <f t="shared" si="23"/>
        <v>404800</v>
      </c>
    </row>
    <row r="228" spans="1:7" x14ac:dyDescent="0.25">
      <c r="A228" s="190">
        <f t="shared" si="24"/>
        <v>50771</v>
      </c>
      <c r="B228" s="191">
        <f t="shared" si="25"/>
        <v>212</v>
      </c>
      <c r="C228" s="192">
        <f t="shared" si="26"/>
        <v>404800</v>
      </c>
      <c r="D228" s="193">
        <f t="shared" si="27"/>
        <v>114.92034333333334</v>
      </c>
      <c r="E228" s="193">
        <f t="shared" si="21"/>
        <v>0</v>
      </c>
      <c r="F228" s="193">
        <f t="shared" si="22"/>
        <v>114.92034333333334</v>
      </c>
      <c r="G228" s="192">
        <f t="shared" si="23"/>
        <v>404800</v>
      </c>
    </row>
    <row r="229" spans="1:7" x14ac:dyDescent="0.25">
      <c r="A229" s="190">
        <f t="shared" si="24"/>
        <v>50802</v>
      </c>
      <c r="B229" s="191">
        <f t="shared" si="25"/>
        <v>213</v>
      </c>
      <c r="C229" s="192">
        <f t="shared" si="26"/>
        <v>404800</v>
      </c>
      <c r="D229" s="193">
        <f t="shared" si="27"/>
        <v>114.92034333333334</v>
      </c>
      <c r="E229" s="193">
        <f t="shared" si="21"/>
        <v>0</v>
      </c>
      <c r="F229" s="193">
        <f t="shared" si="22"/>
        <v>114.92034333333334</v>
      </c>
      <c r="G229" s="192">
        <f t="shared" si="23"/>
        <v>404800</v>
      </c>
    </row>
    <row r="230" spans="1:7" x14ac:dyDescent="0.25">
      <c r="A230" s="190">
        <f t="shared" si="24"/>
        <v>50830</v>
      </c>
      <c r="B230" s="191">
        <f t="shared" si="25"/>
        <v>214</v>
      </c>
      <c r="C230" s="192">
        <f t="shared" si="26"/>
        <v>404800</v>
      </c>
      <c r="D230" s="193">
        <f t="shared" si="27"/>
        <v>114.92034333333334</v>
      </c>
      <c r="E230" s="193">
        <f t="shared" si="21"/>
        <v>0</v>
      </c>
      <c r="F230" s="193">
        <f t="shared" si="22"/>
        <v>114.92034333333334</v>
      </c>
      <c r="G230" s="192">
        <f t="shared" si="23"/>
        <v>404800</v>
      </c>
    </row>
    <row r="231" spans="1:7" x14ac:dyDescent="0.25">
      <c r="A231" s="190">
        <f t="shared" si="24"/>
        <v>50861</v>
      </c>
      <c r="B231" s="191">
        <f t="shared" si="25"/>
        <v>215</v>
      </c>
      <c r="C231" s="192">
        <f t="shared" si="26"/>
        <v>404800</v>
      </c>
      <c r="D231" s="193">
        <f t="shared" si="27"/>
        <v>114.92034333333334</v>
      </c>
      <c r="E231" s="193">
        <f t="shared" si="21"/>
        <v>0</v>
      </c>
      <c r="F231" s="193">
        <f t="shared" si="22"/>
        <v>114.92034333333334</v>
      </c>
      <c r="G231" s="192">
        <f t="shared" si="23"/>
        <v>404800</v>
      </c>
    </row>
    <row r="232" spans="1:7" x14ac:dyDescent="0.25">
      <c r="A232" s="190">
        <f t="shared" si="24"/>
        <v>50891</v>
      </c>
      <c r="B232" s="191">
        <f t="shared" si="25"/>
        <v>216</v>
      </c>
      <c r="C232" s="192">
        <f t="shared" si="26"/>
        <v>404800</v>
      </c>
      <c r="D232" s="193">
        <f t="shared" si="27"/>
        <v>114.92034333333334</v>
      </c>
      <c r="E232" s="193">
        <f t="shared" si="21"/>
        <v>0</v>
      </c>
      <c r="F232" s="193">
        <f t="shared" si="22"/>
        <v>114.92034333333334</v>
      </c>
      <c r="G232" s="192">
        <f t="shared" si="23"/>
        <v>404800</v>
      </c>
    </row>
    <row r="233" spans="1:7" x14ac:dyDescent="0.25">
      <c r="A233" s="190">
        <f t="shared" si="24"/>
        <v>50922</v>
      </c>
      <c r="B233" s="191">
        <f t="shared" si="25"/>
        <v>217</v>
      </c>
      <c r="C233" s="192">
        <f t="shared" si="26"/>
        <v>404800</v>
      </c>
      <c r="D233" s="193">
        <f t="shared" si="27"/>
        <v>114.92034333333334</v>
      </c>
      <c r="E233" s="193">
        <f t="shared" si="21"/>
        <v>0</v>
      </c>
      <c r="F233" s="193">
        <f t="shared" si="22"/>
        <v>114.92034333333334</v>
      </c>
      <c r="G233" s="192">
        <f t="shared" si="23"/>
        <v>404800</v>
      </c>
    </row>
    <row r="234" spans="1:7" x14ac:dyDescent="0.25">
      <c r="A234" s="190">
        <f t="shared" si="24"/>
        <v>50952</v>
      </c>
      <c r="B234" s="191">
        <f t="shared" si="25"/>
        <v>218</v>
      </c>
      <c r="C234" s="192">
        <f t="shared" si="26"/>
        <v>404800</v>
      </c>
      <c r="D234" s="193">
        <f t="shared" si="27"/>
        <v>114.92034333333334</v>
      </c>
      <c r="E234" s="193">
        <f t="shared" si="21"/>
        <v>0</v>
      </c>
      <c r="F234" s="193">
        <f t="shared" si="22"/>
        <v>114.92034333333334</v>
      </c>
      <c r="G234" s="192">
        <f t="shared" si="23"/>
        <v>404800</v>
      </c>
    </row>
    <row r="235" spans="1:7" x14ac:dyDescent="0.25">
      <c r="A235" s="190">
        <f t="shared" si="24"/>
        <v>50983</v>
      </c>
      <c r="B235" s="191">
        <f t="shared" si="25"/>
        <v>219</v>
      </c>
      <c r="C235" s="192">
        <f t="shared" si="26"/>
        <v>404800</v>
      </c>
      <c r="D235" s="193">
        <f t="shared" si="27"/>
        <v>114.92034333333334</v>
      </c>
      <c r="E235" s="193">
        <f t="shared" si="21"/>
        <v>0</v>
      </c>
      <c r="F235" s="193">
        <f t="shared" si="22"/>
        <v>114.92034333333334</v>
      </c>
      <c r="G235" s="192">
        <f t="shared" si="23"/>
        <v>404800</v>
      </c>
    </row>
    <row r="236" spans="1:7" x14ac:dyDescent="0.25">
      <c r="A236" s="190">
        <f t="shared" si="24"/>
        <v>51014</v>
      </c>
      <c r="B236" s="191">
        <f t="shared" si="25"/>
        <v>220</v>
      </c>
      <c r="C236" s="192">
        <f t="shared" si="26"/>
        <v>404800</v>
      </c>
      <c r="D236" s="193">
        <f t="shared" si="27"/>
        <v>114.92034333333334</v>
      </c>
      <c r="E236" s="193">
        <f t="shared" si="21"/>
        <v>0</v>
      </c>
      <c r="F236" s="193">
        <f t="shared" si="22"/>
        <v>114.92034333333334</v>
      </c>
      <c r="G236" s="192">
        <f t="shared" si="23"/>
        <v>404800</v>
      </c>
    </row>
    <row r="237" spans="1:7" x14ac:dyDescent="0.25">
      <c r="A237" s="190">
        <f t="shared" si="24"/>
        <v>51044</v>
      </c>
      <c r="B237" s="191">
        <f t="shared" si="25"/>
        <v>221</v>
      </c>
      <c r="C237" s="192">
        <f t="shared" si="26"/>
        <v>404800</v>
      </c>
      <c r="D237" s="193">
        <f t="shared" si="27"/>
        <v>114.92034333333334</v>
      </c>
      <c r="E237" s="193">
        <f t="shared" si="21"/>
        <v>0</v>
      </c>
      <c r="F237" s="193">
        <f t="shared" si="22"/>
        <v>114.92034333333334</v>
      </c>
      <c r="G237" s="192">
        <f t="shared" si="23"/>
        <v>404800</v>
      </c>
    </row>
    <row r="238" spans="1:7" x14ac:dyDescent="0.25">
      <c r="A238" s="190">
        <f t="shared" si="24"/>
        <v>51075</v>
      </c>
      <c r="B238" s="191">
        <f t="shared" si="25"/>
        <v>222</v>
      </c>
      <c r="C238" s="192">
        <f t="shared" si="26"/>
        <v>404800</v>
      </c>
      <c r="D238" s="193">
        <f t="shared" si="27"/>
        <v>114.92034333333334</v>
      </c>
      <c r="E238" s="193">
        <f t="shared" si="21"/>
        <v>0</v>
      </c>
      <c r="F238" s="193">
        <f t="shared" si="22"/>
        <v>114.92034333333334</v>
      </c>
      <c r="G238" s="192">
        <f t="shared" si="23"/>
        <v>404800</v>
      </c>
    </row>
    <row r="239" spans="1:7" x14ac:dyDescent="0.25">
      <c r="A239" s="190">
        <f t="shared" si="24"/>
        <v>51105</v>
      </c>
      <c r="B239" s="191">
        <f t="shared" si="25"/>
        <v>223</v>
      </c>
      <c r="C239" s="192">
        <f t="shared" si="26"/>
        <v>404800</v>
      </c>
      <c r="D239" s="193">
        <f t="shared" si="27"/>
        <v>114.92034333333334</v>
      </c>
      <c r="E239" s="193">
        <f t="shared" si="21"/>
        <v>0</v>
      </c>
      <c r="F239" s="193">
        <f t="shared" si="22"/>
        <v>114.92034333333334</v>
      </c>
      <c r="G239" s="192">
        <f t="shared" si="23"/>
        <v>404800</v>
      </c>
    </row>
    <row r="240" spans="1:7" x14ac:dyDescent="0.25">
      <c r="A240" s="190">
        <f t="shared" si="24"/>
        <v>51136</v>
      </c>
      <c r="B240" s="191">
        <f t="shared" si="25"/>
        <v>224</v>
      </c>
      <c r="C240" s="192">
        <f t="shared" si="26"/>
        <v>404800</v>
      </c>
      <c r="D240" s="193">
        <f t="shared" si="27"/>
        <v>114.92034333333334</v>
      </c>
      <c r="E240" s="193">
        <f t="shared" si="21"/>
        <v>0</v>
      </c>
      <c r="F240" s="193">
        <f t="shared" si="22"/>
        <v>114.92034333333334</v>
      </c>
      <c r="G240" s="192">
        <f t="shared" si="23"/>
        <v>404800</v>
      </c>
    </row>
    <row r="241" spans="1:7" x14ac:dyDescent="0.25">
      <c r="A241" s="190">
        <f t="shared" si="24"/>
        <v>51167</v>
      </c>
      <c r="B241" s="191">
        <f t="shared" si="25"/>
        <v>225</v>
      </c>
      <c r="C241" s="192">
        <f t="shared" si="26"/>
        <v>404800</v>
      </c>
      <c r="D241" s="193">
        <f t="shared" si="27"/>
        <v>114.92034333333334</v>
      </c>
      <c r="E241" s="193">
        <f t="shared" si="21"/>
        <v>0</v>
      </c>
      <c r="F241" s="193">
        <f t="shared" si="22"/>
        <v>114.92034333333334</v>
      </c>
      <c r="G241" s="192">
        <f t="shared" si="23"/>
        <v>404800</v>
      </c>
    </row>
    <row r="242" spans="1:7" x14ac:dyDescent="0.25">
      <c r="A242" s="190">
        <f t="shared" si="24"/>
        <v>51196</v>
      </c>
      <c r="B242" s="191">
        <f t="shared" si="25"/>
        <v>226</v>
      </c>
      <c r="C242" s="192">
        <f t="shared" si="26"/>
        <v>404800</v>
      </c>
      <c r="D242" s="193">
        <f t="shared" si="27"/>
        <v>114.92034333333334</v>
      </c>
      <c r="E242" s="193">
        <f t="shared" si="21"/>
        <v>0</v>
      </c>
      <c r="F242" s="193">
        <f t="shared" si="22"/>
        <v>114.92034333333334</v>
      </c>
      <c r="G242" s="192">
        <f t="shared" si="23"/>
        <v>404800</v>
      </c>
    </row>
    <row r="243" spans="1:7" x14ac:dyDescent="0.25">
      <c r="A243" s="190">
        <f t="shared" si="24"/>
        <v>51227</v>
      </c>
      <c r="B243" s="191">
        <f t="shared" si="25"/>
        <v>227</v>
      </c>
      <c r="C243" s="192">
        <f t="shared" si="26"/>
        <v>404800</v>
      </c>
      <c r="D243" s="193">
        <f t="shared" si="27"/>
        <v>114.92034333333334</v>
      </c>
      <c r="E243" s="193">
        <f t="shared" si="21"/>
        <v>0</v>
      </c>
      <c r="F243" s="193">
        <f t="shared" si="22"/>
        <v>114.92034333333334</v>
      </c>
      <c r="G243" s="192">
        <f t="shared" si="23"/>
        <v>404800</v>
      </c>
    </row>
    <row r="244" spans="1:7" x14ac:dyDescent="0.25">
      <c r="A244" s="190">
        <f t="shared" si="24"/>
        <v>51257</v>
      </c>
      <c r="B244" s="191">
        <f t="shared" si="25"/>
        <v>228</v>
      </c>
      <c r="C244" s="192">
        <f t="shared" si="26"/>
        <v>404800</v>
      </c>
      <c r="D244" s="193">
        <f t="shared" si="27"/>
        <v>114.92034333333334</v>
      </c>
      <c r="E244" s="193">
        <f t="shared" si="21"/>
        <v>0</v>
      </c>
      <c r="F244" s="193">
        <f t="shared" si="22"/>
        <v>114.92034333333334</v>
      </c>
      <c r="G244" s="192">
        <f t="shared" si="23"/>
        <v>404800</v>
      </c>
    </row>
    <row r="245" spans="1:7" x14ac:dyDescent="0.25">
      <c r="A245" s="190">
        <f t="shared" si="24"/>
        <v>51288</v>
      </c>
      <c r="B245" s="191">
        <f t="shared" si="25"/>
        <v>229</v>
      </c>
      <c r="C245" s="192">
        <f t="shared" si="26"/>
        <v>404800</v>
      </c>
      <c r="D245" s="193">
        <f t="shared" si="27"/>
        <v>114.92034333333334</v>
      </c>
      <c r="E245" s="193">
        <f t="shared" si="21"/>
        <v>0</v>
      </c>
      <c r="F245" s="193">
        <f t="shared" si="22"/>
        <v>114.92034333333334</v>
      </c>
      <c r="G245" s="192">
        <f t="shared" si="23"/>
        <v>404800</v>
      </c>
    </row>
    <row r="246" spans="1:7" x14ac:dyDescent="0.25">
      <c r="A246" s="190">
        <f t="shared" si="24"/>
        <v>51318</v>
      </c>
      <c r="B246" s="191">
        <f t="shared" si="25"/>
        <v>230</v>
      </c>
      <c r="C246" s="192">
        <f t="shared" si="26"/>
        <v>404800</v>
      </c>
      <c r="D246" s="193">
        <f t="shared" si="27"/>
        <v>114.92034333333334</v>
      </c>
      <c r="E246" s="193">
        <f t="shared" si="21"/>
        <v>0</v>
      </c>
      <c r="F246" s="193">
        <f t="shared" si="22"/>
        <v>114.92034333333334</v>
      </c>
      <c r="G246" s="192">
        <f t="shared" si="23"/>
        <v>404800</v>
      </c>
    </row>
    <row r="247" spans="1:7" x14ac:dyDescent="0.25">
      <c r="A247" s="190">
        <f t="shared" si="24"/>
        <v>51349</v>
      </c>
      <c r="B247" s="191">
        <f t="shared" si="25"/>
        <v>231</v>
      </c>
      <c r="C247" s="192">
        <f t="shared" si="26"/>
        <v>404800</v>
      </c>
      <c r="D247" s="193">
        <f t="shared" si="27"/>
        <v>114.92034333333334</v>
      </c>
      <c r="E247" s="193">
        <f t="shared" si="21"/>
        <v>0</v>
      </c>
      <c r="F247" s="193">
        <f t="shared" si="22"/>
        <v>114.92034333333334</v>
      </c>
      <c r="G247" s="192">
        <f t="shared" si="23"/>
        <v>404800</v>
      </c>
    </row>
    <row r="248" spans="1:7" x14ac:dyDescent="0.25">
      <c r="A248" s="190">
        <f t="shared" si="24"/>
        <v>51380</v>
      </c>
      <c r="B248" s="191">
        <f t="shared" si="25"/>
        <v>232</v>
      </c>
      <c r="C248" s="192">
        <f t="shared" si="26"/>
        <v>404800</v>
      </c>
      <c r="D248" s="193">
        <f t="shared" si="27"/>
        <v>114.92034333333334</v>
      </c>
      <c r="E248" s="193">
        <f t="shared" si="21"/>
        <v>0</v>
      </c>
      <c r="F248" s="193">
        <f t="shared" si="22"/>
        <v>114.92034333333334</v>
      </c>
      <c r="G248" s="192">
        <f t="shared" si="23"/>
        <v>404800</v>
      </c>
    </row>
    <row r="249" spans="1:7" x14ac:dyDescent="0.25">
      <c r="A249" s="190">
        <f t="shared" si="24"/>
        <v>51410</v>
      </c>
      <c r="B249" s="191">
        <f t="shared" si="25"/>
        <v>233</v>
      </c>
      <c r="C249" s="192">
        <f t="shared" si="26"/>
        <v>404800</v>
      </c>
      <c r="D249" s="193">
        <f t="shared" si="27"/>
        <v>114.92034333333334</v>
      </c>
      <c r="E249" s="193">
        <f t="shared" si="21"/>
        <v>0</v>
      </c>
      <c r="F249" s="193">
        <f t="shared" si="22"/>
        <v>114.92034333333334</v>
      </c>
      <c r="G249" s="192">
        <f t="shared" si="23"/>
        <v>404800</v>
      </c>
    </row>
    <row r="250" spans="1:7" x14ac:dyDescent="0.25">
      <c r="A250" s="190">
        <f t="shared" si="24"/>
        <v>51441</v>
      </c>
      <c r="B250" s="191">
        <f t="shared" si="25"/>
        <v>234</v>
      </c>
      <c r="C250" s="192">
        <f t="shared" si="26"/>
        <v>404800</v>
      </c>
      <c r="D250" s="193">
        <f t="shared" si="27"/>
        <v>114.92034333333334</v>
      </c>
      <c r="E250" s="193">
        <f t="shared" si="21"/>
        <v>0</v>
      </c>
      <c r="F250" s="193">
        <f t="shared" si="22"/>
        <v>114.92034333333334</v>
      </c>
      <c r="G250" s="192">
        <f t="shared" si="23"/>
        <v>404800</v>
      </c>
    </row>
    <row r="251" spans="1:7" x14ac:dyDescent="0.25">
      <c r="A251" s="190">
        <f t="shared" si="24"/>
        <v>51471</v>
      </c>
      <c r="B251" s="191">
        <f t="shared" si="25"/>
        <v>235</v>
      </c>
      <c r="C251" s="192">
        <f t="shared" si="26"/>
        <v>404800</v>
      </c>
      <c r="D251" s="193">
        <f t="shared" si="27"/>
        <v>114.92034333333334</v>
      </c>
      <c r="E251" s="193">
        <f t="shared" si="21"/>
        <v>0</v>
      </c>
      <c r="F251" s="193">
        <f t="shared" si="22"/>
        <v>114.92034333333334</v>
      </c>
      <c r="G251" s="192">
        <f t="shared" si="23"/>
        <v>404800</v>
      </c>
    </row>
    <row r="252" spans="1:7" x14ac:dyDescent="0.25">
      <c r="A252" s="190">
        <f t="shared" si="24"/>
        <v>51502</v>
      </c>
      <c r="B252" s="191">
        <f t="shared" si="25"/>
        <v>236</v>
      </c>
      <c r="C252" s="192">
        <f t="shared" si="26"/>
        <v>404800</v>
      </c>
      <c r="D252" s="193">
        <f t="shared" si="27"/>
        <v>114.92034333333334</v>
      </c>
      <c r="E252" s="193">
        <f t="shared" si="21"/>
        <v>0</v>
      </c>
      <c r="F252" s="193">
        <f t="shared" si="22"/>
        <v>114.92034333333334</v>
      </c>
      <c r="G252" s="192">
        <f t="shared" si="23"/>
        <v>404800</v>
      </c>
    </row>
    <row r="253" spans="1:7" x14ac:dyDescent="0.25">
      <c r="A253" s="190">
        <f t="shared" si="24"/>
        <v>51533</v>
      </c>
      <c r="B253" s="191">
        <f t="shared" si="25"/>
        <v>237</v>
      </c>
      <c r="C253" s="192">
        <f t="shared" si="26"/>
        <v>404800</v>
      </c>
      <c r="D253" s="193">
        <f t="shared" si="27"/>
        <v>114.92034333333334</v>
      </c>
      <c r="E253" s="193">
        <f t="shared" si="21"/>
        <v>0</v>
      </c>
      <c r="F253" s="193">
        <f t="shared" si="22"/>
        <v>114.92034333333334</v>
      </c>
      <c r="G253" s="192">
        <f t="shared" si="23"/>
        <v>404800</v>
      </c>
    </row>
    <row r="254" spans="1:7" x14ac:dyDescent="0.25">
      <c r="A254" s="190">
        <f t="shared" si="24"/>
        <v>51561</v>
      </c>
      <c r="B254" s="191">
        <f t="shared" si="25"/>
        <v>238</v>
      </c>
      <c r="C254" s="192">
        <f t="shared" si="26"/>
        <v>404800</v>
      </c>
      <c r="D254" s="193">
        <f t="shared" si="27"/>
        <v>114.92034333333334</v>
      </c>
      <c r="E254" s="193">
        <f t="shared" si="21"/>
        <v>0</v>
      </c>
      <c r="F254" s="193">
        <f t="shared" si="22"/>
        <v>114.92034333333334</v>
      </c>
      <c r="G254" s="192">
        <f t="shared" si="23"/>
        <v>404800</v>
      </c>
    </row>
    <row r="255" spans="1:7" x14ac:dyDescent="0.25">
      <c r="A255" s="190">
        <f t="shared" si="24"/>
        <v>51592</v>
      </c>
      <c r="B255" s="191">
        <f t="shared" si="25"/>
        <v>239</v>
      </c>
      <c r="C255" s="192">
        <f t="shared" si="26"/>
        <v>404800</v>
      </c>
      <c r="D255" s="193">
        <f t="shared" si="27"/>
        <v>114.92034333333334</v>
      </c>
      <c r="E255" s="193">
        <f t="shared" si="21"/>
        <v>0</v>
      </c>
      <c r="F255" s="193">
        <f t="shared" si="22"/>
        <v>114.92034333333334</v>
      </c>
      <c r="G255" s="192">
        <f t="shared" si="23"/>
        <v>404800</v>
      </c>
    </row>
    <row r="256" spans="1:7" x14ac:dyDescent="0.25">
      <c r="A256" s="190">
        <f t="shared" si="24"/>
        <v>51622</v>
      </c>
      <c r="B256" s="191">
        <f t="shared" si="25"/>
        <v>240</v>
      </c>
      <c r="C256" s="192">
        <f t="shared" si="26"/>
        <v>404800</v>
      </c>
      <c r="D256" s="193">
        <f t="shared" si="27"/>
        <v>114.92034333333334</v>
      </c>
      <c r="E256" s="193">
        <f t="shared" si="21"/>
        <v>0</v>
      </c>
      <c r="F256" s="193">
        <f t="shared" si="22"/>
        <v>114.92034333333334</v>
      </c>
      <c r="G256" s="192">
        <f t="shared" si="23"/>
        <v>404800</v>
      </c>
    </row>
    <row r="257" spans="1:7" x14ac:dyDescent="0.25">
      <c r="A257" s="190">
        <f t="shared" si="24"/>
        <v>51653</v>
      </c>
      <c r="B257" s="191">
        <f t="shared" si="25"/>
        <v>241</v>
      </c>
      <c r="C257" s="192">
        <f t="shared" si="26"/>
        <v>404800</v>
      </c>
      <c r="D257" s="193">
        <f t="shared" si="27"/>
        <v>114.92034333333334</v>
      </c>
      <c r="E257" s="193">
        <f t="shared" si="21"/>
        <v>0</v>
      </c>
      <c r="F257" s="193">
        <f t="shared" si="22"/>
        <v>114.92034333333334</v>
      </c>
      <c r="G257" s="192">
        <f t="shared" si="23"/>
        <v>404800</v>
      </c>
    </row>
    <row r="258" spans="1:7" x14ac:dyDescent="0.25">
      <c r="A258" s="190">
        <f t="shared" si="24"/>
        <v>51683</v>
      </c>
      <c r="B258" s="191">
        <f t="shared" si="25"/>
        <v>242</v>
      </c>
      <c r="C258" s="192">
        <f t="shared" si="26"/>
        <v>404800</v>
      </c>
      <c r="D258" s="193">
        <f t="shared" si="27"/>
        <v>114.92034333333334</v>
      </c>
      <c r="E258" s="193">
        <f t="shared" si="21"/>
        <v>0</v>
      </c>
      <c r="F258" s="193">
        <f t="shared" si="22"/>
        <v>114.92034333333334</v>
      </c>
      <c r="G258" s="192">
        <f t="shared" si="23"/>
        <v>404800</v>
      </c>
    </row>
    <row r="259" spans="1:7" x14ac:dyDescent="0.25">
      <c r="A259" s="190">
        <f t="shared" si="24"/>
        <v>51714</v>
      </c>
      <c r="B259" s="191">
        <f t="shared" si="25"/>
        <v>243</v>
      </c>
      <c r="C259" s="192">
        <f t="shared" si="26"/>
        <v>404800</v>
      </c>
      <c r="D259" s="193">
        <f t="shared" si="27"/>
        <v>114.92034333333334</v>
      </c>
      <c r="E259" s="193">
        <f t="shared" si="21"/>
        <v>0</v>
      </c>
      <c r="F259" s="193">
        <f t="shared" si="22"/>
        <v>114.92034333333334</v>
      </c>
      <c r="G259" s="192">
        <f t="shared" si="23"/>
        <v>404800</v>
      </c>
    </row>
    <row r="260" spans="1:7" x14ac:dyDescent="0.25">
      <c r="A260" s="190">
        <f t="shared" si="24"/>
        <v>51745</v>
      </c>
      <c r="B260" s="191">
        <f t="shared" si="25"/>
        <v>244</v>
      </c>
      <c r="C260" s="192">
        <f t="shared" si="26"/>
        <v>404800</v>
      </c>
      <c r="D260" s="193">
        <f t="shared" si="27"/>
        <v>114.92034333333334</v>
      </c>
      <c r="E260" s="193">
        <f t="shared" si="21"/>
        <v>0</v>
      </c>
      <c r="F260" s="193">
        <f t="shared" si="22"/>
        <v>114.92034333333334</v>
      </c>
      <c r="G260" s="192">
        <f t="shared" si="23"/>
        <v>404800</v>
      </c>
    </row>
    <row r="261" spans="1:7" x14ac:dyDescent="0.25">
      <c r="A261" s="190">
        <f t="shared" si="24"/>
        <v>51775</v>
      </c>
      <c r="B261" s="191">
        <f t="shared" si="25"/>
        <v>245</v>
      </c>
      <c r="C261" s="192">
        <f t="shared" si="26"/>
        <v>404800</v>
      </c>
      <c r="D261" s="193">
        <f t="shared" si="27"/>
        <v>114.92034333333334</v>
      </c>
      <c r="E261" s="193">
        <f t="shared" si="21"/>
        <v>0</v>
      </c>
      <c r="F261" s="193">
        <f t="shared" si="22"/>
        <v>114.92034333333334</v>
      </c>
      <c r="G261" s="192">
        <f t="shared" si="23"/>
        <v>404800</v>
      </c>
    </row>
    <row r="262" spans="1:7" x14ac:dyDescent="0.25">
      <c r="A262" s="190">
        <f t="shared" si="24"/>
        <v>51806</v>
      </c>
      <c r="B262" s="191">
        <f t="shared" si="25"/>
        <v>246</v>
      </c>
      <c r="C262" s="192">
        <f t="shared" si="26"/>
        <v>404800</v>
      </c>
      <c r="D262" s="193">
        <f t="shared" si="27"/>
        <v>114.92034333333334</v>
      </c>
      <c r="E262" s="193">
        <f t="shared" si="21"/>
        <v>0</v>
      </c>
      <c r="F262" s="193">
        <f t="shared" si="22"/>
        <v>114.92034333333334</v>
      </c>
      <c r="G262" s="192">
        <f t="shared" si="23"/>
        <v>404800</v>
      </c>
    </row>
    <row r="263" spans="1:7" x14ac:dyDescent="0.25">
      <c r="A263" s="190">
        <f t="shared" si="24"/>
        <v>51836</v>
      </c>
      <c r="B263" s="191">
        <f t="shared" si="25"/>
        <v>247</v>
      </c>
      <c r="C263" s="192">
        <f t="shared" si="26"/>
        <v>404800</v>
      </c>
      <c r="D263" s="193">
        <f t="shared" si="27"/>
        <v>114.92034333333334</v>
      </c>
      <c r="E263" s="193">
        <f t="shared" si="21"/>
        <v>0</v>
      </c>
      <c r="F263" s="193">
        <f t="shared" si="22"/>
        <v>114.92034333333334</v>
      </c>
      <c r="G263" s="192">
        <f t="shared" si="23"/>
        <v>404800</v>
      </c>
    </row>
    <row r="264" spans="1:7" x14ac:dyDescent="0.25">
      <c r="A264" s="190">
        <f t="shared" si="24"/>
        <v>51867</v>
      </c>
      <c r="B264" s="191">
        <f t="shared" si="25"/>
        <v>248</v>
      </c>
      <c r="C264" s="192">
        <f t="shared" si="26"/>
        <v>404800</v>
      </c>
      <c r="D264" s="193">
        <f t="shared" si="27"/>
        <v>114.92034333333334</v>
      </c>
      <c r="E264" s="193">
        <f t="shared" si="21"/>
        <v>0</v>
      </c>
      <c r="F264" s="193">
        <f t="shared" si="22"/>
        <v>114.92034333333334</v>
      </c>
      <c r="G264" s="192">
        <f t="shared" si="23"/>
        <v>404800</v>
      </c>
    </row>
    <row r="265" spans="1:7" x14ac:dyDescent="0.25">
      <c r="A265" s="190">
        <f t="shared" si="24"/>
        <v>51898</v>
      </c>
      <c r="B265" s="191">
        <f t="shared" si="25"/>
        <v>249</v>
      </c>
      <c r="C265" s="192">
        <f t="shared" si="26"/>
        <v>404800</v>
      </c>
      <c r="D265" s="193">
        <f t="shared" si="27"/>
        <v>114.92034333333334</v>
      </c>
      <c r="E265" s="193">
        <f t="shared" si="21"/>
        <v>0</v>
      </c>
      <c r="F265" s="193">
        <f t="shared" si="22"/>
        <v>114.92034333333334</v>
      </c>
      <c r="G265" s="192">
        <f t="shared" si="23"/>
        <v>404800</v>
      </c>
    </row>
    <row r="266" spans="1:7" x14ac:dyDescent="0.25">
      <c r="A266" s="190">
        <f t="shared" si="24"/>
        <v>51926</v>
      </c>
      <c r="B266" s="191">
        <f t="shared" si="25"/>
        <v>250</v>
      </c>
      <c r="C266" s="192">
        <f t="shared" si="26"/>
        <v>404800</v>
      </c>
      <c r="D266" s="193">
        <f t="shared" si="27"/>
        <v>114.92034333333334</v>
      </c>
      <c r="E266" s="193">
        <f t="shared" si="21"/>
        <v>0</v>
      </c>
      <c r="F266" s="193">
        <f t="shared" si="22"/>
        <v>114.92034333333334</v>
      </c>
      <c r="G266" s="192">
        <f t="shared" si="23"/>
        <v>404800</v>
      </c>
    </row>
    <row r="267" spans="1:7" x14ac:dyDescent="0.25">
      <c r="A267" s="190">
        <f t="shared" si="24"/>
        <v>51957</v>
      </c>
      <c r="B267" s="191">
        <f t="shared" si="25"/>
        <v>251</v>
      </c>
      <c r="C267" s="192">
        <f t="shared" si="26"/>
        <v>404800</v>
      </c>
      <c r="D267" s="193">
        <f t="shared" si="27"/>
        <v>114.92034333333334</v>
      </c>
      <c r="E267" s="193">
        <f t="shared" si="21"/>
        <v>0</v>
      </c>
      <c r="F267" s="193">
        <f t="shared" si="22"/>
        <v>114.92034333333334</v>
      </c>
      <c r="G267" s="192">
        <f t="shared" si="23"/>
        <v>404800</v>
      </c>
    </row>
    <row r="268" spans="1:7" x14ac:dyDescent="0.25">
      <c r="A268" s="190">
        <f t="shared" si="24"/>
        <v>51987</v>
      </c>
      <c r="B268" s="191">
        <f t="shared" si="25"/>
        <v>252</v>
      </c>
      <c r="C268" s="192">
        <f t="shared" si="26"/>
        <v>404800</v>
      </c>
      <c r="D268" s="193">
        <f t="shared" si="27"/>
        <v>114.92034333333334</v>
      </c>
      <c r="E268" s="193">
        <f t="shared" si="21"/>
        <v>0</v>
      </c>
      <c r="F268" s="193">
        <f t="shared" si="22"/>
        <v>114.92034333333334</v>
      </c>
      <c r="G268" s="192">
        <f t="shared" si="23"/>
        <v>404800</v>
      </c>
    </row>
    <row r="269" spans="1:7" x14ac:dyDescent="0.25">
      <c r="A269" s="190">
        <f t="shared" si="24"/>
        <v>52018</v>
      </c>
      <c r="B269" s="191">
        <f t="shared" si="25"/>
        <v>253</v>
      </c>
      <c r="C269" s="192">
        <f t="shared" si="26"/>
        <v>404800</v>
      </c>
      <c r="D269" s="193">
        <f t="shared" si="27"/>
        <v>114.92034333333334</v>
      </c>
      <c r="E269" s="193">
        <f t="shared" si="21"/>
        <v>0</v>
      </c>
      <c r="F269" s="193">
        <f t="shared" si="22"/>
        <v>114.92034333333334</v>
      </c>
      <c r="G269" s="192">
        <f t="shared" si="23"/>
        <v>404800</v>
      </c>
    </row>
    <row r="270" spans="1:7" x14ac:dyDescent="0.25">
      <c r="A270" s="190">
        <f t="shared" si="24"/>
        <v>52048</v>
      </c>
      <c r="B270" s="191">
        <f t="shared" si="25"/>
        <v>254</v>
      </c>
      <c r="C270" s="192">
        <f t="shared" si="26"/>
        <v>404800</v>
      </c>
      <c r="D270" s="193">
        <f t="shared" si="27"/>
        <v>114.92034333333334</v>
      </c>
      <c r="E270" s="193">
        <f t="shared" si="21"/>
        <v>0</v>
      </c>
      <c r="F270" s="193">
        <f t="shared" si="22"/>
        <v>114.92034333333334</v>
      </c>
      <c r="G270" s="192">
        <f t="shared" si="23"/>
        <v>404800</v>
      </c>
    </row>
    <row r="271" spans="1:7" x14ac:dyDescent="0.25">
      <c r="A271" s="190">
        <f t="shared" si="24"/>
        <v>52079</v>
      </c>
      <c r="B271" s="191">
        <f t="shared" si="25"/>
        <v>255</v>
      </c>
      <c r="C271" s="192">
        <f t="shared" si="26"/>
        <v>404800</v>
      </c>
      <c r="D271" s="193">
        <f t="shared" si="27"/>
        <v>114.92034333333334</v>
      </c>
      <c r="E271" s="193">
        <f t="shared" si="21"/>
        <v>0</v>
      </c>
      <c r="F271" s="193">
        <f t="shared" si="22"/>
        <v>114.92034333333334</v>
      </c>
      <c r="G271" s="192">
        <f t="shared" si="23"/>
        <v>404800</v>
      </c>
    </row>
    <row r="272" spans="1:7" x14ac:dyDescent="0.25">
      <c r="A272" s="190">
        <f t="shared" si="24"/>
        <v>52110</v>
      </c>
      <c r="B272" s="191">
        <f t="shared" si="25"/>
        <v>256</v>
      </c>
      <c r="C272" s="192">
        <f t="shared" si="26"/>
        <v>404800</v>
      </c>
      <c r="D272" s="193">
        <f t="shared" si="27"/>
        <v>114.92034333333334</v>
      </c>
      <c r="E272" s="193">
        <f t="shared" si="21"/>
        <v>0</v>
      </c>
      <c r="F272" s="193">
        <f t="shared" si="22"/>
        <v>114.92034333333334</v>
      </c>
      <c r="G272" s="192">
        <f t="shared" si="23"/>
        <v>404800</v>
      </c>
    </row>
    <row r="273" spans="1:7" x14ac:dyDescent="0.25">
      <c r="A273" s="190">
        <f t="shared" si="24"/>
        <v>52140</v>
      </c>
      <c r="B273" s="191">
        <f t="shared" si="25"/>
        <v>257</v>
      </c>
      <c r="C273" s="192">
        <f t="shared" si="26"/>
        <v>404800</v>
      </c>
      <c r="D273" s="193">
        <f t="shared" si="27"/>
        <v>114.92034333333334</v>
      </c>
      <c r="E273" s="193">
        <f t="shared" si="21"/>
        <v>0</v>
      </c>
      <c r="F273" s="193">
        <f t="shared" si="22"/>
        <v>114.92034333333334</v>
      </c>
      <c r="G273" s="192">
        <f t="shared" si="23"/>
        <v>404800</v>
      </c>
    </row>
    <row r="274" spans="1:7" x14ac:dyDescent="0.25">
      <c r="A274" s="190">
        <f t="shared" si="24"/>
        <v>52171</v>
      </c>
      <c r="B274" s="191">
        <f t="shared" si="25"/>
        <v>258</v>
      </c>
      <c r="C274" s="192">
        <f t="shared" si="26"/>
        <v>404800</v>
      </c>
      <c r="D274" s="193">
        <f t="shared" si="27"/>
        <v>114.92034333333334</v>
      </c>
      <c r="E274" s="193">
        <f t="shared" ref="E274:E337" si="28">IF(B274="","",PPMT($E$13/12,B274,$E$7,-$E$11,$E$12,0))</f>
        <v>0</v>
      </c>
      <c r="F274" s="193">
        <f t="shared" ref="F274:F337" si="29">IF(B274="","",SUM(D274:E274))</f>
        <v>114.92034333333334</v>
      </c>
      <c r="G274" s="192">
        <f t="shared" ref="G274:G337" si="30">IF(B274="","",SUM(C274)-SUM(E274))</f>
        <v>404800</v>
      </c>
    </row>
    <row r="275" spans="1:7" x14ac:dyDescent="0.25">
      <c r="A275" s="190">
        <f t="shared" ref="A275:A338" si="31">IF(B275="","",EDATE(A274,1))</f>
        <v>52201</v>
      </c>
      <c r="B275" s="191">
        <f t="shared" ref="B275:B338" si="32">IF(B274="","",IF(SUM(B274)+1&lt;=$E$7,SUM(B274)+1,""))</f>
        <v>259</v>
      </c>
      <c r="C275" s="192">
        <f t="shared" ref="C275:C338" si="33">IF(B275="","",G274)</f>
        <v>404800</v>
      </c>
      <c r="D275" s="193">
        <f t="shared" ref="D275:D338" si="34">IF(B275="","",IPMT($E$13/12,B275,$E$7,-$E$11,$E$12,0))</f>
        <v>114.92034333333334</v>
      </c>
      <c r="E275" s="193">
        <f t="shared" si="28"/>
        <v>0</v>
      </c>
      <c r="F275" s="193">
        <f t="shared" si="29"/>
        <v>114.92034333333334</v>
      </c>
      <c r="G275" s="192">
        <f t="shared" si="30"/>
        <v>404800</v>
      </c>
    </row>
    <row r="276" spans="1:7" x14ac:dyDescent="0.25">
      <c r="A276" s="190">
        <f t="shared" si="31"/>
        <v>52232</v>
      </c>
      <c r="B276" s="191">
        <f t="shared" si="32"/>
        <v>260</v>
      </c>
      <c r="C276" s="192">
        <f t="shared" si="33"/>
        <v>404800</v>
      </c>
      <c r="D276" s="193">
        <f t="shared" si="34"/>
        <v>114.92034333333334</v>
      </c>
      <c r="E276" s="193">
        <f t="shared" si="28"/>
        <v>0</v>
      </c>
      <c r="F276" s="193">
        <f t="shared" si="29"/>
        <v>114.92034333333334</v>
      </c>
      <c r="G276" s="192">
        <f t="shared" si="30"/>
        <v>404800</v>
      </c>
    </row>
    <row r="277" spans="1:7" x14ac:dyDescent="0.25">
      <c r="A277" s="190">
        <f t="shared" si="31"/>
        <v>52263</v>
      </c>
      <c r="B277" s="191">
        <f t="shared" si="32"/>
        <v>261</v>
      </c>
      <c r="C277" s="192">
        <f t="shared" si="33"/>
        <v>404800</v>
      </c>
      <c r="D277" s="193">
        <f t="shared" si="34"/>
        <v>114.92034333333334</v>
      </c>
      <c r="E277" s="193">
        <f t="shared" si="28"/>
        <v>0</v>
      </c>
      <c r="F277" s="193">
        <f t="shared" si="29"/>
        <v>114.92034333333334</v>
      </c>
      <c r="G277" s="192">
        <f t="shared" si="30"/>
        <v>404800</v>
      </c>
    </row>
    <row r="278" spans="1:7" x14ac:dyDescent="0.25">
      <c r="A278" s="190">
        <f t="shared" si="31"/>
        <v>52291</v>
      </c>
      <c r="B278" s="191">
        <f t="shared" si="32"/>
        <v>262</v>
      </c>
      <c r="C278" s="192">
        <f t="shared" si="33"/>
        <v>404800</v>
      </c>
      <c r="D278" s="193">
        <f t="shared" si="34"/>
        <v>114.92034333333334</v>
      </c>
      <c r="E278" s="193">
        <f t="shared" si="28"/>
        <v>0</v>
      </c>
      <c r="F278" s="193">
        <f t="shared" si="29"/>
        <v>114.92034333333334</v>
      </c>
      <c r="G278" s="192">
        <f t="shared" si="30"/>
        <v>404800</v>
      </c>
    </row>
    <row r="279" spans="1:7" x14ac:dyDescent="0.25">
      <c r="A279" s="190">
        <f t="shared" si="31"/>
        <v>52322</v>
      </c>
      <c r="B279" s="191">
        <f t="shared" si="32"/>
        <v>263</v>
      </c>
      <c r="C279" s="192">
        <f t="shared" si="33"/>
        <v>404800</v>
      </c>
      <c r="D279" s="193">
        <f t="shared" si="34"/>
        <v>114.92034333333334</v>
      </c>
      <c r="E279" s="193">
        <f t="shared" si="28"/>
        <v>0</v>
      </c>
      <c r="F279" s="193">
        <f t="shared" si="29"/>
        <v>114.92034333333334</v>
      </c>
      <c r="G279" s="192">
        <f t="shared" si="30"/>
        <v>404800</v>
      </c>
    </row>
    <row r="280" spans="1:7" x14ac:dyDescent="0.25">
      <c r="A280" s="190">
        <f t="shared" si="31"/>
        <v>52352</v>
      </c>
      <c r="B280" s="191">
        <f t="shared" si="32"/>
        <v>264</v>
      </c>
      <c r="C280" s="192">
        <f t="shared" si="33"/>
        <v>404800</v>
      </c>
      <c r="D280" s="193">
        <f t="shared" si="34"/>
        <v>114.92034333333334</v>
      </c>
      <c r="E280" s="193">
        <f t="shared" si="28"/>
        <v>0</v>
      </c>
      <c r="F280" s="193">
        <f t="shared" si="29"/>
        <v>114.92034333333334</v>
      </c>
      <c r="G280" s="192">
        <f t="shared" si="30"/>
        <v>404800</v>
      </c>
    </row>
    <row r="281" spans="1:7" x14ac:dyDescent="0.25">
      <c r="A281" s="190">
        <f t="shared" si="31"/>
        <v>52383</v>
      </c>
      <c r="B281" s="191">
        <f t="shared" si="32"/>
        <v>265</v>
      </c>
      <c r="C281" s="192">
        <f t="shared" si="33"/>
        <v>404800</v>
      </c>
      <c r="D281" s="193">
        <f t="shared" si="34"/>
        <v>114.92034333333334</v>
      </c>
      <c r="E281" s="193">
        <f t="shared" si="28"/>
        <v>0</v>
      </c>
      <c r="F281" s="193">
        <f t="shared" si="29"/>
        <v>114.92034333333334</v>
      </c>
      <c r="G281" s="192">
        <f t="shared" si="30"/>
        <v>404800</v>
      </c>
    </row>
    <row r="282" spans="1:7" x14ac:dyDescent="0.25">
      <c r="A282" s="190">
        <f t="shared" si="31"/>
        <v>52413</v>
      </c>
      <c r="B282" s="191">
        <f t="shared" si="32"/>
        <v>266</v>
      </c>
      <c r="C282" s="192">
        <f t="shared" si="33"/>
        <v>404800</v>
      </c>
      <c r="D282" s="193">
        <f t="shared" si="34"/>
        <v>114.92034333333334</v>
      </c>
      <c r="E282" s="193">
        <f t="shared" si="28"/>
        <v>0</v>
      </c>
      <c r="F282" s="193">
        <f t="shared" si="29"/>
        <v>114.92034333333334</v>
      </c>
      <c r="G282" s="192">
        <f t="shared" si="30"/>
        <v>404800</v>
      </c>
    </row>
    <row r="283" spans="1:7" x14ac:dyDescent="0.25">
      <c r="A283" s="190">
        <f t="shared" si="31"/>
        <v>52444</v>
      </c>
      <c r="B283" s="191">
        <f t="shared" si="32"/>
        <v>267</v>
      </c>
      <c r="C283" s="192">
        <f t="shared" si="33"/>
        <v>404800</v>
      </c>
      <c r="D283" s="193">
        <f t="shared" si="34"/>
        <v>114.92034333333334</v>
      </c>
      <c r="E283" s="193">
        <f t="shared" si="28"/>
        <v>0</v>
      </c>
      <c r="F283" s="193">
        <f t="shared" si="29"/>
        <v>114.92034333333334</v>
      </c>
      <c r="G283" s="192">
        <f t="shared" si="30"/>
        <v>404800</v>
      </c>
    </row>
    <row r="284" spans="1:7" x14ac:dyDescent="0.25">
      <c r="A284" s="190">
        <f t="shared" si="31"/>
        <v>52475</v>
      </c>
      <c r="B284" s="191">
        <f t="shared" si="32"/>
        <v>268</v>
      </c>
      <c r="C284" s="192">
        <f t="shared" si="33"/>
        <v>404800</v>
      </c>
      <c r="D284" s="193">
        <f t="shared" si="34"/>
        <v>114.92034333333334</v>
      </c>
      <c r="E284" s="193">
        <f t="shared" si="28"/>
        <v>0</v>
      </c>
      <c r="F284" s="193">
        <f t="shared" si="29"/>
        <v>114.92034333333334</v>
      </c>
      <c r="G284" s="192">
        <f t="shared" si="30"/>
        <v>404800</v>
      </c>
    </row>
    <row r="285" spans="1:7" x14ac:dyDescent="0.25">
      <c r="A285" s="190">
        <f t="shared" si="31"/>
        <v>52505</v>
      </c>
      <c r="B285" s="191">
        <f t="shared" si="32"/>
        <v>269</v>
      </c>
      <c r="C285" s="192">
        <f t="shared" si="33"/>
        <v>404800</v>
      </c>
      <c r="D285" s="193">
        <f t="shared" si="34"/>
        <v>114.92034333333334</v>
      </c>
      <c r="E285" s="193">
        <f t="shared" si="28"/>
        <v>0</v>
      </c>
      <c r="F285" s="193">
        <f t="shared" si="29"/>
        <v>114.92034333333334</v>
      </c>
      <c r="G285" s="192">
        <f t="shared" si="30"/>
        <v>404800</v>
      </c>
    </row>
    <row r="286" spans="1:7" x14ac:dyDescent="0.25">
      <c r="A286" s="190">
        <f t="shared" si="31"/>
        <v>52536</v>
      </c>
      <c r="B286" s="191">
        <f t="shared" si="32"/>
        <v>270</v>
      </c>
      <c r="C286" s="192">
        <f t="shared" si="33"/>
        <v>404800</v>
      </c>
      <c r="D286" s="193">
        <f t="shared" si="34"/>
        <v>114.92034333333334</v>
      </c>
      <c r="E286" s="193">
        <f t="shared" si="28"/>
        <v>0</v>
      </c>
      <c r="F286" s="193">
        <f t="shared" si="29"/>
        <v>114.92034333333334</v>
      </c>
      <c r="G286" s="192">
        <f t="shared" si="30"/>
        <v>404800</v>
      </c>
    </row>
    <row r="287" spans="1:7" x14ac:dyDescent="0.25">
      <c r="A287" s="190">
        <f t="shared" si="31"/>
        <v>52566</v>
      </c>
      <c r="B287" s="191">
        <f t="shared" si="32"/>
        <v>271</v>
      </c>
      <c r="C287" s="192">
        <f t="shared" si="33"/>
        <v>404800</v>
      </c>
      <c r="D287" s="193">
        <f t="shared" si="34"/>
        <v>114.92034333333334</v>
      </c>
      <c r="E287" s="193">
        <f t="shared" si="28"/>
        <v>0</v>
      </c>
      <c r="F287" s="193">
        <f t="shared" si="29"/>
        <v>114.92034333333334</v>
      </c>
      <c r="G287" s="192">
        <f t="shared" si="30"/>
        <v>404800</v>
      </c>
    </row>
    <row r="288" spans="1:7" x14ac:dyDescent="0.25">
      <c r="A288" s="190">
        <f t="shared" si="31"/>
        <v>52597</v>
      </c>
      <c r="B288" s="191">
        <f t="shared" si="32"/>
        <v>272</v>
      </c>
      <c r="C288" s="192">
        <f t="shared" si="33"/>
        <v>404800</v>
      </c>
      <c r="D288" s="193">
        <f t="shared" si="34"/>
        <v>114.92034333333334</v>
      </c>
      <c r="E288" s="193">
        <f t="shared" si="28"/>
        <v>0</v>
      </c>
      <c r="F288" s="193">
        <f t="shared" si="29"/>
        <v>114.92034333333334</v>
      </c>
      <c r="G288" s="192">
        <f t="shared" si="30"/>
        <v>404800</v>
      </c>
    </row>
    <row r="289" spans="1:7" x14ac:dyDescent="0.25">
      <c r="A289" s="190">
        <f t="shared" si="31"/>
        <v>52628</v>
      </c>
      <c r="B289" s="191">
        <f t="shared" si="32"/>
        <v>273</v>
      </c>
      <c r="C289" s="192">
        <f t="shared" si="33"/>
        <v>404800</v>
      </c>
      <c r="D289" s="193">
        <f t="shared" si="34"/>
        <v>114.92034333333334</v>
      </c>
      <c r="E289" s="193">
        <f t="shared" si="28"/>
        <v>0</v>
      </c>
      <c r="F289" s="193">
        <f t="shared" si="29"/>
        <v>114.92034333333334</v>
      </c>
      <c r="G289" s="192">
        <f t="shared" si="30"/>
        <v>404800</v>
      </c>
    </row>
    <row r="290" spans="1:7" x14ac:dyDescent="0.25">
      <c r="A290" s="190">
        <f t="shared" si="31"/>
        <v>52657</v>
      </c>
      <c r="B290" s="191">
        <f t="shared" si="32"/>
        <v>274</v>
      </c>
      <c r="C290" s="192">
        <f t="shared" si="33"/>
        <v>404800</v>
      </c>
      <c r="D290" s="193">
        <f t="shared" si="34"/>
        <v>114.92034333333334</v>
      </c>
      <c r="E290" s="193">
        <f t="shared" si="28"/>
        <v>0</v>
      </c>
      <c r="F290" s="193">
        <f t="shared" si="29"/>
        <v>114.92034333333334</v>
      </c>
      <c r="G290" s="192">
        <f t="shared" si="30"/>
        <v>404800</v>
      </c>
    </row>
    <row r="291" spans="1:7" x14ac:dyDescent="0.25">
      <c r="A291" s="190">
        <f t="shared" si="31"/>
        <v>52688</v>
      </c>
      <c r="B291" s="191">
        <f t="shared" si="32"/>
        <v>275</v>
      </c>
      <c r="C291" s="192">
        <f t="shared" si="33"/>
        <v>404800</v>
      </c>
      <c r="D291" s="193">
        <f t="shared" si="34"/>
        <v>114.92034333333334</v>
      </c>
      <c r="E291" s="193">
        <f t="shared" si="28"/>
        <v>0</v>
      </c>
      <c r="F291" s="193">
        <f t="shared" si="29"/>
        <v>114.92034333333334</v>
      </c>
      <c r="G291" s="192">
        <f t="shared" si="30"/>
        <v>404800</v>
      </c>
    </row>
    <row r="292" spans="1:7" x14ac:dyDescent="0.25">
      <c r="A292" s="190">
        <f t="shared" si="31"/>
        <v>52718</v>
      </c>
      <c r="B292" s="191">
        <f t="shared" si="32"/>
        <v>276</v>
      </c>
      <c r="C292" s="192">
        <f t="shared" si="33"/>
        <v>404800</v>
      </c>
      <c r="D292" s="193">
        <f t="shared" si="34"/>
        <v>114.92034333333334</v>
      </c>
      <c r="E292" s="193">
        <f t="shared" si="28"/>
        <v>0</v>
      </c>
      <c r="F292" s="193">
        <f t="shared" si="29"/>
        <v>114.92034333333334</v>
      </c>
      <c r="G292" s="192">
        <f t="shared" si="30"/>
        <v>404800</v>
      </c>
    </row>
    <row r="293" spans="1:7" x14ac:dyDescent="0.25">
      <c r="A293" s="190">
        <f t="shared" si="31"/>
        <v>52749</v>
      </c>
      <c r="B293" s="191">
        <f t="shared" si="32"/>
        <v>277</v>
      </c>
      <c r="C293" s="192">
        <f t="shared" si="33"/>
        <v>404800</v>
      </c>
      <c r="D293" s="193">
        <f t="shared" si="34"/>
        <v>114.92034333333334</v>
      </c>
      <c r="E293" s="193">
        <f t="shared" si="28"/>
        <v>0</v>
      </c>
      <c r="F293" s="193">
        <f t="shared" si="29"/>
        <v>114.92034333333334</v>
      </c>
      <c r="G293" s="192">
        <f t="shared" si="30"/>
        <v>404800</v>
      </c>
    </row>
    <row r="294" spans="1:7" x14ac:dyDescent="0.25">
      <c r="A294" s="190">
        <f t="shared" si="31"/>
        <v>52779</v>
      </c>
      <c r="B294" s="191">
        <f t="shared" si="32"/>
        <v>278</v>
      </c>
      <c r="C294" s="192">
        <f t="shared" si="33"/>
        <v>404800</v>
      </c>
      <c r="D294" s="193">
        <f t="shared" si="34"/>
        <v>114.92034333333334</v>
      </c>
      <c r="E294" s="193">
        <f t="shared" si="28"/>
        <v>0</v>
      </c>
      <c r="F294" s="193">
        <f t="shared" si="29"/>
        <v>114.92034333333334</v>
      </c>
      <c r="G294" s="192">
        <f t="shared" si="30"/>
        <v>404800</v>
      </c>
    </row>
    <row r="295" spans="1:7" x14ac:dyDescent="0.25">
      <c r="A295" s="190">
        <f t="shared" si="31"/>
        <v>52810</v>
      </c>
      <c r="B295" s="191">
        <f t="shared" si="32"/>
        <v>279</v>
      </c>
      <c r="C295" s="192">
        <f t="shared" si="33"/>
        <v>404800</v>
      </c>
      <c r="D295" s="193">
        <f t="shared" si="34"/>
        <v>114.92034333333334</v>
      </c>
      <c r="E295" s="193">
        <f t="shared" si="28"/>
        <v>0</v>
      </c>
      <c r="F295" s="193">
        <f t="shared" si="29"/>
        <v>114.92034333333334</v>
      </c>
      <c r="G295" s="192">
        <f t="shared" si="30"/>
        <v>404800</v>
      </c>
    </row>
    <row r="296" spans="1:7" x14ac:dyDescent="0.25">
      <c r="A296" s="190">
        <f t="shared" si="31"/>
        <v>52841</v>
      </c>
      <c r="B296" s="191">
        <f t="shared" si="32"/>
        <v>280</v>
      </c>
      <c r="C296" s="192">
        <f t="shared" si="33"/>
        <v>404800</v>
      </c>
      <c r="D296" s="193">
        <f t="shared" si="34"/>
        <v>114.92034333333334</v>
      </c>
      <c r="E296" s="193">
        <f t="shared" si="28"/>
        <v>0</v>
      </c>
      <c r="F296" s="193">
        <f t="shared" si="29"/>
        <v>114.92034333333334</v>
      </c>
      <c r="G296" s="192">
        <f t="shared" si="30"/>
        <v>404800</v>
      </c>
    </row>
    <row r="297" spans="1:7" x14ac:dyDescent="0.25">
      <c r="A297" s="190">
        <f t="shared" si="31"/>
        <v>52871</v>
      </c>
      <c r="B297" s="191">
        <f t="shared" si="32"/>
        <v>281</v>
      </c>
      <c r="C297" s="192">
        <f t="shared" si="33"/>
        <v>404800</v>
      </c>
      <c r="D297" s="193">
        <f t="shared" si="34"/>
        <v>114.92034333333334</v>
      </c>
      <c r="E297" s="193">
        <f t="shared" si="28"/>
        <v>0</v>
      </c>
      <c r="F297" s="193">
        <f t="shared" si="29"/>
        <v>114.92034333333334</v>
      </c>
      <c r="G297" s="192">
        <f t="shared" si="30"/>
        <v>404800</v>
      </c>
    </row>
    <row r="298" spans="1:7" x14ac:dyDescent="0.25">
      <c r="A298" s="190">
        <f t="shared" si="31"/>
        <v>52902</v>
      </c>
      <c r="B298" s="191">
        <f t="shared" si="32"/>
        <v>282</v>
      </c>
      <c r="C298" s="192">
        <f t="shared" si="33"/>
        <v>404800</v>
      </c>
      <c r="D298" s="193">
        <f t="shared" si="34"/>
        <v>114.92034333333334</v>
      </c>
      <c r="E298" s="193">
        <f t="shared" si="28"/>
        <v>0</v>
      </c>
      <c r="F298" s="193">
        <f t="shared" si="29"/>
        <v>114.92034333333334</v>
      </c>
      <c r="G298" s="192">
        <f t="shared" si="30"/>
        <v>404800</v>
      </c>
    </row>
    <row r="299" spans="1:7" x14ac:dyDescent="0.25">
      <c r="A299" s="190">
        <f t="shared" si="31"/>
        <v>52932</v>
      </c>
      <c r="B299" s="191">
        <f t="shared" si="32"/>
        <v>283</v>
      </c>
      <c r="C299" s="192">
        <f t="shared" si="33"/>
        <v>404800</v>
      </c>
      <c r="D299" s="193">
        <f t="shared" si="34"/>
        <v>114.92034333333334</v>
      </c>
      <c r="E299" s="193">
        <f t="shared" si="28"/>
        <v>0</v>
      </c>
      <c r="F299" s="193">
        <f t="shared" si="29"/>
        <v>114.92034333333334</v>
      </c>
      <c r="G299" s="192">
        <f t="shared" si="30"/>
        <v>404800</v>
      </c>
    </row>
    <row r="300" spans="1:7" x14ac:dyDescent="0.25">
      <c r="A300" s="190">
        <f t="shared" si="31"/>
        <v>52963</v>
      </c>
      <c r="B300" s="191">
        <f t="shared" si="32"/>
        <v>284</v>
      </c>
      <c r="C300" s="192">
        <f t="shared" si="33"/>
        <v>404800</v>
      </c>
      <c r="D300" s="193">
        <f t="shared" si="34"/>
        <v>114.92034333333334</v>
      </c>
      <c r="E300" s="193">
        <f t="shared" si="28"/>
        <v>0</v>
      </c>
      <c r="F300" s="193">
        <f t="shared" si="29"/>
        <v>114.92034333333334</v>
      </c>
      <c r="G300" s="192">
        <f t="shared" si="30"/>
        <v>404800</v>
      </c>
    </row>
    <row r="301" spans="1:7" x14ac:dyDescent="0.25">
      <c r="A301" s="190">
        <f t="shared" si="31"/>
        <v>52994</v>
      </c>
      <c r="B301" s="191">
        <f t="shared" si="32"/>
        <v>285</v>
      </c>
      <c r="C301" s="192">
        <f t="shared" si="33"/>
        <v>404800</v>
      </c>
      <c r="D301" s="193">
        <f t="shared" si="34"/>
        <v>114.92034333333334</v>
      </c>
      <c r="E301" s="193">
        <f t="shared" si="28"/>
        <v>0</v>
      </c>
      <c r="F301" s="193">
        <f t="shared" si="29"/>
        <v>114.92034333333334</v>
      </c>
      <c r="G301" s="192">
        <f t="shared" si="30"/>
        <v>404800</v>
      </c>
    </row>
    <row r="302" spans="1:7" x14ac:dyDescent="0.25">
      <c r="A302" s="190">
        <f t="shared" si="31"/>
        <v>53022</v>
      </c>
      <c r="B302" s="191">
        <f t="shared" si="32"/>
        <v>286</v>
      </c>
      <c r="C302" s="192">
        <f t="shared" si="33"/>
        <v>404800</v>
      </c>
      <c r="D302" s="193">
        <f t="shared" si="34"/>
        <v>114.92034333333334</v>
      </c>
      <c r="E302" s="193">
        <f t="shared" si="28"/>
        <v>0</v>
      </c>
      <c r="F302" s="193">
        <f t="shared" si="29"/>
        <v>114.92034333333334</v>
      </c>
      <c r="G302" s="192">
        <f t="shared" si="30"/>
        <v>404800</v>
      </c>
    </row>
    <row r="303" spans="1:7" x14ac:dyDescent="0.25">
      <c r="A303" s="190">
        <f t="shared" si="31"/>
        <v>53053</v>
      </c>
      <c r="B303" s="191">
        <f t="shared" si="32"/>
        <v>287</v>
      </c>
      <c r="C303" s="192">
        <f t="shared" si="33"/>
        <v>404800</v>
      </c>
      <c r="D303" s="193">
        <f t="shared" si="34"/>
        <v>114.92034333333334</v>
      </c>
      <c r="E303" s="193">
        <f t="shared" si="28"/>
        <v>0</v>
      </c>
      <c r="F303" s="193">
        <f t="shared" si="29"/>
        <v>114.92034333333334</v>
      </c>
      <c r="G303" s="192">
        <f t="shared" si="30"/>
        <v>404800</v>
      </c>
    </row>
    <row r="304" spans="1:7" x14ac:dyDescent="0.25">
      <c r="A304" s="190">
        <f t="shared" si="31"/>
        <v>53083</v>
      </c>
      <c r="B304" s="191">
        <f t="shared" si="32"/>
        <v>288</v>
      </c>
      <c r="C304" s="192">
        <f t="shared" si="33"/>
        <v>404800</v>
      </c>
      <c r="D304" s="193">
        <f t="shared" si="34"/>
        <v>114.92034333333334</v>
      </c>
      <c r="E304" s="193">
        <f t="shared" si="28"/>
        <v>0</v>
      </c>
      <c r="F304" s="193">
        <f t="shared" si="29"/>
        <v>114.92034333333334</v>
      </c>
      <c r="G304" s="192">
        <f t="shared" si="30"/>
        <v>404800</v>
      </c>
    </row>
    <row r="305" spans="1:7" x14ac:dyDescent="0.25">
      <c r="A305" s="190">
        <f t="shared" si="31"/>
        <v>53114</v>
      </c>
      <c r="B305" s="191">
        <f t="shared" si="32"/>
        <v>289</v>
      </c>
      <c r="C305" s="192">
        <f t="shared" si="33"/>
        <v>404800</v>
      </c>
      <c r="D305" s="193">
        <f t="shared" si="34"/>
        <v>114.92034333333334</v>
      </c>
      <c r="E305" s="193">
        <f t="shared" si="28"/>
        <v>0</v>
      </c>
      <c r="F305" s="193">
        <f t="shared" si="29"/>
        <v>114.92034333333334</v>
      </c>
      <c r="G305" s="192">
        <f t="shared" si="30"/>
        <v>404800</v>
      </c>
    </row>
    <row r="306" spans="1:7" x14ac:dyDescent="0.25">
      <c r="A306" s="190">
        <f t="shared" si="31"/>
        <v>53144</v>
      </c>
      <c r="B306" s="191">
        <f t="shared" si="32"/>
        <v>290</v>
      </c>
      <c r="C306" s="192">
        <f t="shared" si="33"/>
        <v>404800</v>
      </c>
      <c r="D306" s="193">
        <f t="shared" si="34"/>
        <v>114.92034333333334</v>
      </c>
      <c r="E306" s="193">
        <f t="shared" si="28"/>
        <v>0</v>
      </c>
      <c r="F306" s="193">
        <f t="shared" si="29"/>
        <v>114.92034333333334</v>
      </c>
      <c r="G306" s="192">
        <f t="shared" si="30"/>
        <v>404800</v>
      </c>
    </row>
    <row r="307" spans="1:7" x14ac:dyDescent="0.25">
      <c r="A307" s="190">
        <f t="shared" si="31"/>
        <v>53175</v>
      </c>
      <c r="B307" s="191">
        <f t="shared" si="32"/>
        <v>291</v>
      </c>
      <c r="C307" s="192">
        <f t="shared" si="33"/>
        <v>404800</v>
      </c>
      <c r="D307" s="193">
        <f t="shared" si="34"/>
        <v>114.92034333333334</v>
      </c>
      <c r="E307" s="193">
        <f t="shared" si="28"/>
        <v>0</v>
      </c>
      <c r="F307" s="193">
        <f t="shared" si="29"/>
        <v>114.92034333333334</v>
      </c>
      <c r="G307" s="192">
        <f t="shared" si="30"/>
        <v>404800</v>
      </c>
    </row>
    <row r="308" spans="1:7" x14ac:dyDescent="0.25">
      <c r="A308" s="190">
        <f t="shared" si="31"/>
        <v>53206</v>
      </c>
      <c r="B308" s="191">
        <f t="shared" si="32"/>
        <v>292</v>
      </c>
      <c r="C308" s="192">
        <f t="shared" si="33"/>
        <v>404800</v>
      </c>
      <c r="D308" s="193">
        <f t="shared" si="34"/>
        <v>114.92034333333334</v>
      </c>
      <c r="E308" s="193">
        <f t="shared" si="28"/>
        <v>0</v>
      </c>
      <c r="F308" s="193">
        <f t="shared" si="29"/>
        <v>114.92034333333334</v>
      </c>
      <c r="G308" s="192">
        <f t="shared" si="30"/>
        <v>404800</v>
      </c>
    </row>
    <row r="309" spans="1:7" x14ac:dyDescent="0.25">
      <c r="A309" s="190">
        <f t="shared" si="31"/>
        <v>53236</v>
      </c>
      <c r="B309" s="191">
        <f t="shared" si="32"/>
        <v>293</v>
      </c>
      <c r="C309" s="192">
        <f t="shared" si="33"/>
        <v>404800</v>
      </c>
      <c r="D309" s="193">
        <f t="shared" si="34"/>
        <v>114.92034333333334</v>
      </c>
      <c r="E309" s="193">
        <f t="shared" si="28"/>
        <v>0</v>
      </c>
      <c r="F309" s="193">
        <f t="shared" si="29"/>
        <v>114.92034333333334</v>
      </c>
      <c r="G309" s="192">
        <f t="shared" si="30"/>
        <v>404800</v>
      </c>
    </row>
    <row r="310" spans="1:7" x14ac:dyDescent="0.25">
      <c r="A310" s="190">
        <f t="shared" si="31"/>
        <v>53267</v>
      </c>
      <c r="B310" s="191">
        <f t="shared" si="32"/>
        <v>294</v>
      </c>
      <c r="C310" s="192">
        <f t="shared" si="33"/>
        <v>404800</v>
      </c>
      <c r="D310" s="193">
        <f t="shared" si="34"/>
        <v>114.92034333333334</v>
      </c>
      <c r="E310" s="193">
        <f t="shared" si="28"/>
        <v>0</v>
      </c>
      <c r="F310" s="193">
        <f t="shared" si="29"/>
        <v>114.92034333333334</v>
      </c>
      <c r="G310" s="192">
        <f t="shared" si="30"/>
        <v>404800</v>
      </c>
    </row>
    <row r="311" spans="1:7" x14ac:dyDescent="0.25">
      <c r="A311" s="190">
        <f t="shared" si="31"/>
        <v>53297</v>
      </c>
      <c r="B311" s="191">
        <f t="shared" si="32"/>
        <v>295</v>
      </c>
      <c r="C311" s="192">
        <f t="shared" si="33"/>
        <v>404800</v>
      </c>
      <c r="D311" s="193">
        <f t="shared" si="34"/>
        <v>114.92034333333334</v>
      </c>
      <c r="E311" s="193">
        <f t="shared" si="28"/>
        <v>0</v>
      </c>
      <c r="F311" s="193">
        <f t="shared" si="29"/>
        <v>114.92034333333334</v>
      </c>
      <c r="G311" s="192">
        <f t="shared" si="30"/>
        <v>404800</v>
      </c>
    </row>
    <row r="312" spans="1:7" x14ac:dyDescent="0.25">
      <c r="A312" s="190">
        <f t="shared" si="31"/>
        <v>53328</v>
      </c>
      <c r="B312" s="191">
        <f t="shared" si="32"/>
        <v>296</v>
      </c>
      <c r="C312" s="192">
        <f t="shared" si="33"/>
        <v>404800</v>
      </c>
      <c r="D312" s="193">
        <f t="shared" si="34"/>
        <v>114.92034333333334</v>
      </c>
      <c r="E312" s="193">
        <f t="shared" si="28"/>
        <v>0</v>
      </c>
      <c r="F312" s="193">
        <f t="shared" si="29"/>
        <v>114.92034333333334</v>
      </c>
      <c r="G312" s="192">
        <f t="shared" si="30"/>
        <v>404800</v>
      </c>
    </row>
    <row r="313" spans="1:7" x14ac:dyDescent="0.25">
      <c r="A313" s="190">
        <f t="shared" si="31"/>
        <v>53359</v>
      </c>
      <c r="B313" s="191">
        <f t="shared" si="32"/>
        <v>297</v>
      </c>
      <c r="C313" s="192">
        <f t="shared" si="33"/>
        <v>404800</v>
      </c>
      <c r="D313" s="193">
        <f t="shared" si="34"/>
        <v>114.92034333333334</v>
      </c>
      <c r="E313" s="193">
        <f t="shared" si="28"/>
        <v>0</v>
      </c>
      <c r="F313" s="193">
        <f t="shared" si="29"/>
        <v>114.92034333333334</v>
      </c>
      <c r="G313" s="192">
        <f t="shared" si="30"/>
        <v>404800</v>
      </c>
    </row>
    <row r="314" spans="1:7" x14ac:dyDescent="0.25">
      <c r="A314" s="190">
        <f t="shared" si="31"/>
        <v>53387</v>
      </c>
      <c r="B314" s="191">
        <f t="shared" si="32"/>
        <v>298</v>
      </c>
      <c r="C314" s="192">
        <f t="shared" si="33"/>
        <v>404800</v>
      </c>
      <c r="D314" s="193">
        <f t="shared" si="34"/>
        <v>114.92034333333334</v>
      </c>
      <c r="E314" s="193">
        <f t="shared" si="28"/>
        <v>0</v>
      </c>
      <c r="F314" s="193">
        <f t="shared" si="29"/>
        <v>114.92034333333334</v>
      </c>
      <c r="G314" s="192">
        <f t="shared" si="30"/>
        <v>404800</v>
      </c>
    </row>
    <row r="315" spans="1:7" x14ac:dyDescent="0.25">
      <c r="A315" s="190">
        <f t="shared" si="31"/>
        <v>53418</v>
      </c>
      <c r="B315" s="191">
        <f t="shared" si="32"/>
        <v>299</v>
      </c>
      <c r="C315" s="192">
        <f t="shared" si="33"/>
        <v>404800</v>
      </c>
      <c r="D315" s="193">
        <f t="shared" si="34"/>
        <v>114.92034333333334</v>
      </c>
      <c r="E315" s="193">
        <f t="shared" si="28"/>
        <v>0</v>
      </c>
      <c r="F315" s="193">
        <f t="shared" si="29"/>
        <v>114.92034333333334</v>
      </c>
      <c r="G315" s="192">
        <f t="shared" si="30"/>
        <v>404800</v>
      </c>
    </row>
    <row r="316" spans="1:7" x14ac:dyDescent="0.25">
      <c r="A316" s="190">
        <f t="shared" si="31"/>
        <v>53448</v>
      </c>
      <c r="B316" s="191">
        <f t="shared" si="32"/>
        <v>300</v>
      </c>
      <c r="C316" s="192">
        <f t="shared" si="33"/>
        <v>404800</v>
      </c>
      <c r="D316" s="193">
        <f t="shared" si="34"/>
        <v>114.92034333333334</v>
      </c>
      <c r="E316" s="193">
        <f t="shared" si="28"/>
        <v>0</v>
      </c>
      <c r="F316" s="193">
        <f t="shared" si="29"/>
        <v>114.92034333333334</v>
      </c>
      <c r="G316" s="192">
        <f t="shared" si="30"/>
        <v>404800</v>
      </c>
    </row>
    <row r="317" spans="1:7" x14ac:dyDescent="0.25">
      <c r="A317" s="190">
        <f t="shared" si="31"/>
        <v>53479</v>
      </c>
      <c r="B317" s="191">
        <f t="shared" si="32"/>
        <v>301</v>
      </c>
      <c r="C317" s="192">
        <f t="shared" si="33"/>
        <v>404800</v>
      </c>
      <c r="D317" s="193">
        <f t="shared" si="34"/>
        <v>114.92034333333334</v>
      </c>
      <c r="E317" s="193">
        <f t="shared" si="28"/>
        <v>0</v>
      </c>
      <c r="F317" s="193">
        <f t="shared" si="29"/>
        <v>114.92034333333334</v>
      </c>
      <c r="G317" s="192">
        <f t="shared" si="30"/>
        <v>404800</v>
      </c>
    </row>
    <row r="318" spans="1:7" x14ac:dyDescent="0.25">
      <c r="A318" s="190">
        <f t="shared" si="31"/>
        <v>53509</v>
      </c>
      <c r="B318" s="191">
        <f t="shared" si="32"/>
        <v>302</v>
      </c>
      <c r="C318" s="192">
        <f t="shared" si="33"/>
        <v>404800</v>
      </c>
      <c r="D318" s="193">
        <f t="shared" si="34"/>
        <v>114.92034333333334</v>
      </c>
      <c r="E318" s="193">
        <f t="shared" si="28"/>
        <v>0</v>
      </c>
      <c r="F318" s="193">
        <f t="shared" si="29"/>
        <v>114.92034333333334</v>
      </c>
      <c r="G318" s="192">
        <f t="shared" si="30"/>
        <v>404800</v>
      </c>
    </row>
    <row r="319" spans="1:7" x14ac:dyDescent="0.25">
      <c r="A319" s="190">
        <f t="shared" si="31"/>
        <v>53540</v>
      </c>
      <c r="B319" s="191">
        <f t="shared" si="32"/>
        <v>303</v>
      </c>
      <c r="C319" s="192">
        <f t="shared" si="33"/>
        <v>404800</v>
      </c>
      <c r="D319" s="193">
        <f t="shared" si="34"/>
        <v>114.92034333333334</v>
      </c>
      <c r="E319" s="193">
        <f t="shared" si="28"/>
        <v>0</v>
      </c>
      <c r="F319" s="193">
        <f t="shared" si="29"/>
        <v>114.92034333333334</v>
      </c>
      <c r="G319" s="192">
        <f t="shared" si="30"/>
        <v>404800</v>
      </c>
    </row>
    <row r="320" spans="1:7" x14ac:dyDescent="0.25">
      <c r="A320" s="190">
        <f t="shared" si="31"/>
        <v>53571</v>
      </c>
      <c r="B320" s="191">
        <f t="shared" si="32"/>
        <v>304</v>
      </c>
      <c r="C320" s="192">
        <f t="shared" si="33"/>
        <v>404800</v>
      </c>
      <c r="D320" s="193">
        <f t="shared" si="34"/>
        <v>114.92034333333334</v>
      </c>
      <c r="E320" s="193">
        <f t="shared" si="28"/>
        <v>0</v>
      </c>
      <c r="F320" s="193">
        <f t="shared" si="29"/>
        <v>114.92034333333334</v>
      </c>
      <c r="G320" s="192">
        <f t="shared" si="30"/>
        <v>404800</v>
      </c>
    </row>
    <row r="321" spans="1:7" x14ac:dyDescent="0.25">
      <c r="A321" s="190">
        <f t="shared" si="31"/>
        <v>53601</v>
      </c>
      <c r="B321" s="191">
        <f t="shared" si="32"/>
        <v>305</v>
      </c>
      <c r="C321" s="192">
        <f t="shared" si="33"/>
        <v>404800</v>
      </c>
      <c r="D321" s="193">
        <f t="shared" si="34"/>
        <v>114.92034333333334</v>
      </c>
      <c r="E321" s="193">
        <f t="shared" si="28"/>
        <v>0</v>
      </c>
      <c r="F321" s="193">
        <f t="shared" si="29"/>
        <v>114.92034333333334</v>
      </c>
      <c r="G321" s="192">
        <f t="shared" si="30"/>
        <v>404800</v>
      </c>
    </row>
    <row r="322" spans="1:7" x14ac:dyDescent="0.25">
      <c r="A322" s="190">
        <f t="shared" si="31"/>
        <v>53632</v>
      </c>
      <c r="B322" s="191">
        <f t="shared" si="32"/>
        <v>306</v>
      </c>
      <c r="C322" s="192">
        <f t="shared" si="33"/>
        <v>404800</v>
      </c>
      <c r="D322" s="193">
        <f t="shared" si="34"/>
        <v>114.92034333333334</v>
      </c>
      <c r="E322" s="193">
        <f t="shared" si="28"/>
        <v>0</v>
      </c>
      <c r="F322" s="193">
        <f t="shared" si="29"/>
        <v>114.92034333333334</v>
      </c>
      <c r="G322" s="192">
        <f t="shared" si="30"/>
        <v>404800</v>
      </c>
    </row>
    <row r="323" spans="1:7" x14ac:dyDescent="0.25">
      <c r="A323" s="190">
        <f t="shared" si="31"/>
        <v>53662</v>
      </c>
      <c r="B323" s="191">
        <f t="shared" si="32"/>
        <v>307</v>
      </c>
      <c r="C323" s="192">
        <f t="shared" si="33"/>
        <v>404800</v>
      </c>
      <c r="D323" s="193">
        <f t="shared" si="34"/>
        <v>114.92034333333334</v>
      </c>
      <c r="E323" s="193">
        <f t="shared" si="28"/>
        <v>0</v>
      </c>
      <c r="F323" s="193">
        <f t="shared" si="29"/>
        <v>114.92034333333334</v>
      </c>
      <c r="G323" s="192">
        <f t="shared" si="30"/>
        <v>404800</v>
      </c>
    </row>
    <row r="324" spans="1:7" x14ac:dyDescent="0.25">
      <c r="A324" s="190">
        <f t="shared" si="31"/>
        <v>53693</v>
      </c>
      <c r="B324" s="191">
        <f t="shared" si="32"/>
        <v>308</v>
      </c>
      <c r="C324" s="192">
        <f t="shared" si="33"/>
        <v>404800</v>
      </c>
      <c r="D324" s="193">
        <f t="shared" si="34"/>
        <v>114.92034333333334</v>
      </c>
      <c r="E324" s="193">
        <f t="shared" si="28"/>
        <v>0</v>
      </c>
      <c r="F324" s="193">
        <f t="shared" si="29"/>
        <v>114.92034333333334</v>
      </c>
      <c r="G324" s="192">
        <f t="shared" si="30"/>
        <v>404800</v>
      </c>
    </row>
    <row r="325" spans="1:7" x14ac:dyDescent="0.25">
      <c r="A325" s="190">
        <f t="shared" si="31"/>
        <v>53724</v>
      </c>
      <c r="B325" s="191">
        <f t="shared" si="32"/>
        <v>309</v>
      </c>
      <c r="C325" s="192">
        <f t="shared" si="33"/>
        <v>404800</v>
      </c>
      <c r="D325" s="193">
        <f t="shared" si="34"/>
        <v>114.92034333333334</v>
      </c>
      <c r="E325" s="193">
        <f t="shared" si="28"/>
        <v>0</v>
      </c>
      <c r="F325" s="193">
        <f t="shared" si="29"/>
        <v>114.92034333333334</v>
      </c>
      <c r="G325" s="192">
        <f t="shared" si="30"/>
        <v>404800</v>
      </c>
    </row>
    <row r="326" spans="1:7" x14ac:dyDescent="0.25">
      <c r="A326" s="190">
        <f t="shared" si="31"/>
        <v>53752</v>
      </c>
      <c r="B326" s="191">
        <f t="shared" si="32"/>
        <v>310</v>
      </c>
      <c r="C326" s="192">
        <f t="shared" si="33"/>
        <v>404800</v>
      </c>
      <c r="D326" s="193">
        <f t="shared" si="34"/>
        <v>114.92034333333334</v>
      </c>
      <c r="E326" s="193">
        <f t="shared" si="28"/>
        <v>0</v>
      </c>
      <c r="F326" s="193">
        <f t="shared" si="29"/>
        <v>114.92034333333334</v>
      </c>
      <c r="G326" s="192">
        <f t="shared" si="30"/>
        <v>404800</v>
      </c>
    </row>
    <row r="327" spans="1:7" x14ac:dyDescent="0.25">
      <c r="A327" s="190">
        <f t="shared" si="31"/>
        <v>53783</v>
      </c>
      <c r="B327" s="191">
        <f t="shared" si="32"/>
        <v>311</v>
      </c>
      <c r="C327" s="192">
        <f t="shared" si="33"/>
        <v>404800</v>
      </c>
      <c r="D327" s="193">
        <f t="shared" si="34"/>
        <v>114.92034333333334</v>
      </c>
      <c r="E327" s="193">
        <f t="shared" si="28"/>
        <v>0</v>
      </c>
      <c r="F327" s="193">
        <f t="shared" si="29"/>
        <v>114.92034333333334</v>
      </c>
      <c r="G327" s="192">
        <f t="shared" si="30"/>
        <v>404800</v>
      </c>
    </row>
    <row r="328" spans="1:7" x14ac:dyDescent="0.25">
      <c r="A328" s="190">
        <f t="shared" si="31"/>
        <v>53813</v>
      </c>
      <c r="B328" s="191">
        <f t="shared" si="32"/>
        <v>312</v>
      </c>
      <c r="C328" s="192">
        <f t="shared" si="33"/>
        <v>404800</v>
      </c>
      <c r="D328" s="193">
        <f t="shared" si="34"/>
        <v>114.92034333333334</v>
      </c>
      <c r="E328" s="193">
        <f t="shared" si="28"/>
        <v>0</v>
      </c>
      <c r="F328" s="193">
        <f t="shared" si="29"/>
        <v>114.92034333333334</v>
      </c>
      <c r="G328" s="192">
        <f t="shared" si="30"/>
        <v>404800</v>
      </c>
    </row>
    <row r="329" spans="1:7" x14ac:dyDescent="0.25">
      <c r="A329" s="190">
        <f t="shared" si="31"/>
        <v>53844</v>
      </c>
      <c r="B329" s="191">
        <f t="shared" si="32"/>
        <v>313</v>
      </c>
      <c r="C329" s="192">
        <f t="shared" si="33"/>
        <v>404800</v>
      </c>
      <c r="D329" s="193">
        <f t="shared" si="34"/>
        <v>114.92034333333334</v>
      </c>
      <c r="E329" s="193">
        <f t="shared" si="28"/>
        <v>0</v>
      </c>
      <c r="F329" s="193">
        <f t="shared" si="29"/>
        <v>114.92034333333334</v>
      </c>
      <c r="G329" s="192">
        <f t="shared" si="30"/>
        <v>404800</v>
      </c>
    </row>
    <row r="330" spans="1:7" x14ac:dyDescent="0.25">
      <c r="A330" s="190">
        <f t="shared" si="31"/>
        <v>53874</v>
      </c>
      <c r="B330" s="191">
        <f t="shared" si="32"/>
        <v>314</v>
      </c>
      <c r="C330" s="192">
        <f t="shared" si="33"/>
        <v>404800</v>
      </c>
      <c r="D330" s="193">
        <f t="shared" si="34"/>
        <v>114.92034333333334</v>
      </c>
      <c r="E330" s="193">
        <f t="shared" si="28"/>
        <v>0</v>
      </c>
      <c r="F330" s="193">
        <f t="shared" si="29"/>
        <v>114.92034333333334</v>
      </c>
      <c r="G330" s="192">
        <f t="shared" si="30"/>
        <v>404800</v>
      </c>
    </row>
    <row r="331" spans="1:7" x14ac:dyDescent="0.25">
      <c r="A331" s="190">
        <f t="shared" si="31"/>
        <v>53905</v>
      </c>
      <c r="B331" s="191">
        <f t="shared" si="32"/>
        <v>315</v>
      </c>
      <c r="C331" s="192">
        <f t="shared" si="33"/>
        <v>404800</v>
      </c>
      <c r="D331" s="193">
        <f t="shared" si="34"/>
        <v>114.92034333333334</v>
      </c>
      <c r="E331" s="193">
        <f t="shared" si="28"/>
        <v>0</v>
      </c>
      <c r="F331" s="193">
        <f t="shared" si="29"/>
        <v>114.92034333333334</v>
      </c>
      <c r="G331" s="192">
        <f t="shared" si="30"/>
        <v>404800</v>
      </c>
    </row>
    <row r="332" spans="1:7" x14ac:dyDescent="0.25">
      <c r="A332" s="190">
        <f t="shared" si="31"/>
        <v>53936</v>
      </c>
      <c r="B332" s="191">
        <f t="shared" si="32"/>
        <v>316</v>
      </c>
      <c r="C332" s="192">
        <f t="shared" si="33"/>
        <v>404800</v>
      </c>
      <c r="D332" s="193">
        <f t="shared" si="34"/>
        <v>114.92034333333334</v>
      </c>
      <c r="E332" s="193">
        <f t="shared" si="28"/>
        <v>0</v>
      </c>
      <c r="F332" s="193">
        <f t="shared" si="29"/>
        <v>114.92034333333334</v>
      </c>
      <c r="G332" s="192">
        <f t="shared" si="30"/>
        <v>404800</v>
      </c>
    </row>
    <row r="333" spans="1:7" x14ac:dyDescent="0.25">
      <c r="A333" s="190">
        <f t="shared" si="31"/>
        <v>53966</v>
      </c>
      <c r="B333" s="191">
        <f t="shared" si="32"/>
        <v>317</v>
      </c>
      <c r="C333" s="192">
        <f t="shared" si="33"/>
        <v>404800</v>
      </c>
      <c r="D333" s="193">
        <f t="shared" si="34"/>
        <v>114.92034333333334</v>
      </c>
      <c r="E333" s="193">
        <f t="shared" si="28"/>
        <v>0</v>
      </c>
      <c r="F333" s="193">
        <f t="shared" si="29"/>
        <v>114.92034333333334</v>
      </c>
      <c r="G333" s="192">
        <f t="shared" si="30"/>
        <v>404800</v>
      </c>
    </row>
    <row r="334" spans="1:7" x14ac:dyDescent="0.25">
      <c r="A334" s="190">
        <f t="shared" si="31"/>
        <v>53997</v>
      </c>
      <c r="B334" s="191">
        <f t="shared" si="32"/>
        <v>318</v>
      </c>
      <c r="C334" s="192">
        <f t="shared" si="33"/>
        <v>404800</v>
      </c>
      <c r="D334" s="193">
        <f t="shared" si="34"/>
        <v>114.92034333333334</v>
      </c>
      <c r="E334" s="193">
        <f t="shared" si="28"/>
        <v>0</v>
      </c>
      <c r="F334" s="193">
        <f t="shared" si="29"/>
        <v>114.92034333333334</v>
      </c>
      <c r="G334" s="192">
        <f t="shared" si="30"/>
        <v>404800</v>
      </c>
    </row>
    <row r="335" spans="1:7" x14ac:dyDescent="0.25">
      <c r="A335" s="190">
        <f t="shared" si="31"/>
        <v>54027</v>
      </c>
      <c r="B335" s="191">
        <f t="shared" si="32"/>
        <v>319</v>
      </c>
      <c r="C335" s="192">
        <f t="shared" si="33"/>
        <v>404800</v>
      </c>
      <c r="D335" s="193">
        <f t="shared" si="34"/>
        <v>114.92034333333334</v>
      </c>
      <c r="E335" s="193">
        <f t="shared" si="28"/>
        <v>0</v>
      </c>
      <c r="F335" s="193">
        <f t="shared" si="29"/>
        <v>114.92034333333334</v>
      </c>
      <c r="G335" s="192">
        <f t="shared" si="30"/>
        <v>404800</v>
      </c>
    </row>
    <row r="336" spans="1:7" x14ac:dyDescent="0.25">
      <c r="A336" s="190">
        <f t="shared" si="31"/>
        <v>54058</v>
      </c>
      <c r="B336" s="191">
        <f t="shared" si="32"/>
        <v>320</v>
      </c>
      <c r="C336" s="192">
        <f t="shared" si="33"/>
        <v>404800</v>
      </c>
      <c r="D336" s="193">
        <f t="shared" si="34"/>
        <v>114.92034333333334</v>
      </c>
      <c r="E336" s="193">
        <f t="shared" si="28"/>
        <v>0</v>
      </c>
      <c r="F336" s="193">
        <f t="shared" si="29"/>
        <v>114.92034333333334</v>
      </c>
      <c r="G336" s="192">
        <f t="shared" si="30"/>
        <v>404800</v>
      </c>
    </row>
    <row r="337" spans="1:7" x14ac:dyDescent="0.25">
      <c r="A337" s="190">
        <f t="shared" si="31"/>
        <v>54089</v>
      </c>
      <c r="B337" s="191">
        <f t="shared" si="32"/>
        <v>321</v>
      </c>
      <c r="C337" s="192">
        <f t="shared" si="33"/>
        <v>404800</v>
      </c>
      <c r="D337" s="193">
        <f t="shared" si="34"/>
        <v>114.92034333333334</v>
      </c>
      <c r="E337" s="193">
        <f t="shared" si="28"/>
        <v>0</v>
      </c>
      <c r="F337" s="193">
        <f t="shared" si="29"/>
        <v>114.92034333333334</v>
      </c>
      <c r="G337" s="192">
        <f t="shared" si="30"/>
        <v>404800</v>
      </c>
    </row>
    <row r="338" spans="1:7" x14ac:dyDescent="0.25">
      <c r="A338" s="190">
        <f t="shared" si="31"/>
        <v>54118</v>
      </c>
      <c r="B338" s="191">
        <f t="shared" si="32"/>
        <v>322</v>
      </c>
      <c r="C338" s="192">
        <f t="shared" si="33"/>
        <v>404800</v>
      </c>
      <c r="D338" s="193">
        <f t="shared" si="34"/>
        <v>114.92034333333334</v>
      </c>
      <c r="E338" s="193">
        <f t="shared" ref="E338:E401" si="35">IF(B338="","",PPMT($E$13/12,B338,$E$7,-$E$11,$E$12,0))</f>
        <v>0</v>
      </c>
      <c r="F338" s="193">
        <f t="shared" ref="F338:F401" si="36">IF(B338="","",SUM(D338:E338))</f>
        <v>114.92034333333334</v>
      </c>
      <c r="G338" s="192">
        <f t="shared" ref="G338:G401" si="37">IF(B338="","",SUM(C338)-SUM(E338))</f>
        <v>404800</v>
      </c>
    </row>
    <row r="339" spans="1:7" x14ac:dyDescent="0.25">
      <c r="A339" s="190">
        <f t="shared" ref="A339:A402" si="38">IF(B339="","",EDATE(A338,1))</f>
        <v>54149</v>
      </c>
      <c r="B339" s="191">
        <f t="shared" ref="B339:B402" si="39">IF(B338="","",IF(SUM(B338)+1&lt;=$E$7,SUM(B338)+1,""))</f>
        <v>323</v>
      </c>
      <c r="C339" s="192">
        <f t="shared" ref="C339:C402" si="40">IF(B339="","",G338)</f>
        <v>404800</v>
      </c>
      <c r="D339" s="193">
        <f t="shared" ref="D339:D402" si="41">IF(B339="","",IPMT($E$13/12,B339,$E$7,-$E$11,$E$12,0))</f>
        <v>114.92034333333334</v>
      </c>
      <c r="E339" s="193">
        <f t="shared" si="35"/>
        <v>0</v>
      </c>
      <c r="F339" s="193">
        <f t="shared" si="36"/>
        <v>114.92034333333334</v>
      </c>
      <c r="G339" s="192">
        <f t="shared" si="37"/>
        <v>404800</v>
      </c>
    </row>
    <row r="340" spans="1:7" x14ac:dyDescent="0.25">
      <c r="A340" s="190">
        <f t="shared" si="38"/>
        <v>54179</v>
      </c>
      <c r="B340" s="191">
        <f t="shared" si="39"/>
        <v>324</v>
      </c>
      <c r="C340" s="192">
        <f t="shared" si="40"/>
        <v>404800</v>
      </c>
      <c r="D340" s="193">
        <f t="shared" si="41"/>
        <v>114.92034333333334</v>
      </c>
      <c r="E340" s="193">
        <f t="shared" si="35"/>
        <v>0</v>
      </c>
      <c r="F340" s="193">
        <f t="shared" si="36"/>
        <v>114.92034333333334</v>
      </c>
      <c r="G340" s="192">
        <f t="shared" si="37"/>
        <v>404800</v>
      </c>
    </row>
    <row r="341" spans="1:7" x14ac:dyDescent="0.25">
      <c r="A341" s="190">
        <f t="shared" si="38"/>
        <v>54210</v>
      </c>
      <c r="B341" s="191">
        <f t="shared" si="39"/>
        <v>325</v>
      </c>
      <c r="C341" s="192">
        <f t="shared" si="40"/>
        <v>404800</v>
      </c>
      <c r="D341" s="193">
        <f t="shared" si="41"/>
        <v>114.92034333333334</v>
      </c>
      <c r="E341" s="193">
        <f t="shared" si="35"/>
        <v>0</v>
      </c>
      <c r="F341" s="193">
        <f t="shared" si="36"/>
        <v>114.92034333333334</v>
      </c>
      <c r="G341" s="192">
        <f t="shared" si="37"/>
        <v>404800</v>
      </c>
    </row>
    <row r="342" spans="1:7" x14ac:dyDescent="0.25">
      <c r="A342" s="190">
        <f t="shared" si="38"/>
        <v>54240</v>
      </c>
      <c r="B342" s="191">
        <f t="shared" si="39"/>
        <v>326</v>
      </c>
      <c r="C342" s="192">
        <f t="shared" si="40"/>
        <v>404800</v>
      </c>
      <c r="D342" s="193">
        <f t="shared" si="41"/>
        <v>114.92034333333334</v>
      </c>
      <c r="E342" s="193">
        <f t="shared" si="35"/>
        <v>0</v>
      </c>
      <c r="F342" s="193">
        <f t="shared" si="36"/>
        <v>114.92034333333334</v>
      </c>
      <c r="G342" s="192">
        <f t="shared" si="37"/>
        <v>404800</v>
      </c>
    </row>
    <row r="343" spans="1:7" x14ac:dyDescent="0.25">
      <c r="A343" s="190">
        <f t="shared" si="38"/>
        <v>54271</v>
      </c>
      <c r="B343" s="191">
        <f t="shared" si="39"/>
        <v>327</v>
      </c>
      <c r="C343" s="192">
        <f t="shared" si="40"/>
        <v>404800</v>
      </c>
      <c r="D343" s="193">
        <f t="shared" si="41"/>
        <v>114.92034333333334</v>
      </c>
      <c r="E343" s="193">
        <f t="shared" si="35"/>
        <v>0</v>
      </c>
      <c r="F343" s="193">
        <f t="shared" si="36"/>
        <v>114.92034333333334</v>
      </c>
      <c r="G343" s="192">
        <f t="shared" si="37"/>
        <v>404800</v>
      </c>
    </row>
    <row r="344" spans="1:7" x14ac:dyDescent="0.25">
      <c r="A344" s="190">
        <f t="shared" si="38"/>
        <v>54302</v>
      </c>
      <c r="B344" s="191">
        <f t="shared" si="39"/>
        <v>328</v>
      </c>
      <c r="C344" s="192">
        <f t="shared" si="40"/>
        <v>404800</v>
      </c>
      <c r="D344" s="193">
        <f t="shared" si="41"/>
        <v>114.92034333333334</v>
      </c>
      <c r="E344" s="193">
        <f t="shared" si="35"/>
        <v>0</v>
      </c>
      <c r="F344" s="193">
        <f t="shared" si="36"/>
        <v>114.92034333333334</v>
      </c>
      <c r="G344" s="192">
        <f t="shared" si="37"/>
        <v>404800</v>
      </c>
    </row>
    <row r="345" spans="1:7" x14ac:dyDescent="0.25">
      <c r="A345" s="190">
        <f t="shared" si="38"/>
        <v>54332</v>
      </c>
      <c r="B345" s="191">
        <f t="shared" si="39"/>
        <v>329</v>
      </c>
      <c r="C345" s="192">
        <f t="shared" si="40"/>
        <v>404800</v>
      </c>
      <c r="D345" s="193">
        <f t="shared" si="41"/>
        <v>114.92034333333334</v>
      </c>
      <c r="E345" s="193">
        <f t="shared" si="35"/>
        <v>0</v>
      </c>
      <c r="F345" s="193">
        <f t="shared" si="36"/>
        <v>114.92034333333334</v>
      </c>
      <c r="G345" s="192">
        <f t="shared" si="37"/>
        <v>404800</v>
      </c>
    </row>
    <row r="346" spans="1:7" x14ac:dyDescent="0.25">
      <c r="A346" s="190">
        <f t="shared" si="38"/>
        <v>54363</v>
      </c>
      <c r="B346" s="191">
        <f t="shared" si="39"/>
        <v>330</v>
      </c>
      <c r="C346" s="192">
        <f t="shared" si="40"/>
        <v>404800</v>
      </c>
      <c r="D346" s="193">
        <f t="shared" si="41"/>
        <v>114.92034333333334</v>
      </c>
      <c r="E346" s="193">
        <f t="shared" si="35"/>
        <v>0</v>
      </c>
      <c r="F346" s="193">
        <f t="shared" si="36"/>
        <v>114.92034333333334</v>
      </c>
      <c r="G346" s="192">
        <f t="shared" si="37"/>
        <v>404800</v>
      </c>
    </row>
    <row r="347" spans="1:7" x14ac:dyDescent="0.25">
      <c r="A347" s="190">
        <f t="shared" si="38"/>
        <v>54393</v>
      </c>
      <c r="B347" s="191">
        <f t="shared" si="39"/>
        <v>331</v>
      </c>
      <c r="C347" s="192">
        <f t="shared" si="40"/>
        <v>404800</v>
      </c>
      <c r="D347" s="193">
        <f t="shared" si="41"/>
        <v>114.92034333333334</v>
      </c>
      <c r="E347" s="193">
        <f t="shared" si="35"/>
        <v>0</v>
      </c>
      <c r="F347" s="193">
        <f t="shared" si="36"/>
        <v>114.92034333333334</v>
      </c>
      <c r="G347" s="192">
        <f t="shared" si="37"/>
        <v>404800</v>
      </c>
    </row>
    <row r="348" spans="1:7" x14ac:dyDescent="0.25">
      <c r="A348" s="190">
        <f t="shared" si="38"/>
        <v>54424</v>
      </c>
      <c r="B348" s="191">
        <f t="shared" si="39"/>
        <v>332</v>
      </c>
      <c r="C348" s="192">
        <f t="shared" si="40"/>
        <v>404800</v>
      </c>
      <c r="D348" s="193">
        <f t="shared" si="41"/>
        <v>114.92034333333334</v>
      </c>
      <c r="E348" s="193">
        <f t="shared" si="35"/>
        <v>0</v>
      </c>
      <c r="F348" s="193">
        <f t="shared" si="36"/>
        <v>114.92034333333334</v>
      </c>
      <c r="G348" s="192">
        <f t="shared" si="37"/>
        <v>404800</v>
      </c>
    </row>
    <row r="349" spans="1:7" x14ac:dyDescent="0.25">
      <c r="A349" s="190">
        <f t="shared" si="38"/>
        <v>54455</v>
      </c>
      <c r="B349" s="191">
        <f t="shared" si="39"/>
        <v>333</v>
      </c>
      <c r="C349" s="192">
        <f t="shared" si="40"/>
        <v>404800</v>
      </c>
      <c r="D349" s="193">
        <f t="shared" si="41"/>
        <v>114.92034333333334</v>
      </c>
      <c r="E349" s="193">
        <f t="shared" si="35"/>
        <v>0</v>
      </c>
      <c r="F349" s="193">
        <f t="shared" si="36"/>
        <v>114.92034333333334</v>
      </c>
      <c r="G349" s="192">
        <f t="shared" si="37"/>
        <v>404800</v>
      </c>
    </row>
    <row r="350" spans="1:7" x14ac:dyDescent="0.25">
      <c r="A350" s="190">
        <f t="shared" si="38"/>
        <v>54483</v>
      </c>
      <c r="B350" s="191">
        <f t="shared" si="39"/>
        <v>334</v>
      </c>
      <c r="C350" s="192">
        <f t="shared" si="40"/>
        <v>404800</v>
      </c>
      <c r="D350" s="193">
        <f t="shared" si="41"/>
        <v>114.92034333333334</v>
      </c>
      <c r="E350" s="193">
        <f t="shared" si="35"/>
        <v>0</v>
      </c>
      <c r="F350" s="193">
        <f t="shared" si="36"/>
        <v>114.92034333333334</v>
      </c>
      <c r="G350" s="192">
        <f t="shared" si="37"/>
        <v>404800</v>
      </c>
    </row>
    <row r="351" spans="1:7" x14ac:dyDescent="0.25">
      <c r="A351" s="190">
        <f t="shared" si="38"/>
        <v>54514</v>
      </c>
      <c r="B351" s="191">
        <f t="shared" si="39"/>
        <v>335</v>
      </c>
      <c r="C351" s="192">
        <f t="shared" si="40"/>
        <v>404800</v>
      </c>
      <c r="D351" s="193">
        <f t="shared" si="41"/>
        <v>114.92034333333334</v>
      </c>
      <c r="E351" s="193">
        <f t="shared" si="35"/>
        <v>0</v>
      </c>
      <c r="F351" s="193">
        <f t="shared" si="36"/>
        <v>114.92034333333334</v>
      </c>
      <c r="G351" s="192">
        <f t="shared" si="37"/>
        <v>404800</v>
      </c>
    </row>
    <row r="352" spans="1:7" x14ac:dyDescent="0.25">
      <c r="A352" s="190">
        <f t="shared" si="38"/>
        <v>54544</v>
      </c>
      <c r="B352" s="191">
        <f t="shared" si="39"/>
        <v>336</v>
      </c>
      <c r="C352" s="192">
        <f t="shared" si="40"/>
        <v>404800</v>
      </c>
      <c r="D352" s="193">
        <f t="shared" si="41"/>
        <v>114.92034333333334</v>
      </c>
      <c r="E352" s="193">
        <f t="shared" si="35"/>
        <v>0</v>
      </c>
      <c r="F352" s="193">
        <f t="shared" si="36"/>
        <v>114.92034333333334</v>
      </c>
      <c r="G352" s="192">
        <f t="shared" si="37"/>
        <v>404800</v>
      </c>
    </row>
    <row r="353" spans="1:7" x14ac:dyDescent="0.25">
      <c r="A353" s="190">
        <f t="shared" si="38"/>
        <v>54575</v>
      </c>
      <c r="B353" s="191">
        <f t="shared" si="39"/>
        <v>337</v>
      </c>
      <c r="C353" s="192">
        <f t="shared" si="40"/>
        <v>404800</v>
      </c>
      <c r="D353" s="193">
        <f t="shared" si="41"/>
        <v>114.92034333333334</v>
      </c>
      <c r="E353" s="193">
        <f t="shared" si="35"/>
        <v>0</v>
      </c>
      <c r="F353" s="193">
        <f t="shared" si="36"/>
        <v>114.92034333333334</v>
      </c>
      <c r="G353" s="192">
        <f t="shared" si="37"/>
        <v>404800</v>
      </c>
    </row>
    <row r="354" spans="1:7" x14ac:dyDescent="0.25">
      <c r="A354" s="190">
        <f t="shared" si="38"/>
        <v>54605</v>
      </c>
      <c r="B354" s="191">
        <f t="shared" si="39"/>
        <v>338</v>
      </c>
      <c r="C354" s="192">
        <f t="shared" si="40"/>
        <v>404800</v>
      </c>
      <c r="D354" s="193">
        <f t="shared" si="41"/>
        <v>114.92034333333334</v>
      </c>
      <c r="E354" s="193">
        <f t="shared" si="35"/>
        <v>0</v>
      </c>
      <c r="F354" s="193">
        <f t="shared" si="36"/>
        <v>114.92034333333334</v>
      </c>
      <c r="G354" s="192">
        <f t="shared" si="37"/>
        <v>404800</v>
      </c>
    </row>
    <row r="355" spans="1:7" x14ac:dyDescent="0.25">
      <c r="A355" s="190">
        <f t="shared" si="38"/>
        <v>54636</v>
      </c>
      <c r="B355" s="191">
        <f t="shared" si="39"/>
        <v>339</v>
      </c>
      <c r="C355" s="192">
        <f t="shared" si="40"/>
        <v>404800</v>
      </c>
      <c r="D355" s="193">
        <f t="shared" si="41"/>
        <v>114.92034333333334</v>
      </c>
      <c r="E355" s="193">
        <f t="shared" si="35"/>
        <v>0</v>
      </c>
      <c r="F355" s="193">
        <f t="shared" si="36"/>
        <v>114.92034333333334</v>
      </c>
      <c r="G355" s="192">
        <f t="shared" si="37"/>
        <v>404800</v>
      </c>
    </row>
    <row r="356" spans="1:7" x14ac:dyDescent="0.25">
      <c r="A356" s="190">
        <f t="shared" si="38"/>
        <v>54667</v>
      </c>
      <c r="B356" s="191">
        <f t="shared" si="39"/>
        <v>340</v>
      </c>
      <c r="C356" s="192">
        <f t="shared" si="40"/>
        <v>404800</v>
      </c>
      <c r="D356" s="193">
        <f t="shared" si="41"/>
        <v>114.92034333333334</v>
      </c>
      <c r="E356" s="193">
        <f t="shared" si="35"/>
        <v>0</v>
      </c>
      <c r="F356" s="193">
        <f t="shared" si="36"/>
        <v>114.92034333333334</v>
      </c>
      <c r="G356" s="192">
        <f t="shared" si="37"/>
        <v>404800</v>
      </c>
    </row>
    <row r="357" spans="1:7" x14ac:dyDescent="0.25">
      <c r="A357" s="190">
        <f t="shared" si="38"/>
        <v>54697</v>
      </c>
      <c r="B357" s="191">
        <f t="shared" si="39"/>
        <v>341</v>
      </c>
      <c r="C357" s="192">
        <f t="shared" si="40"/>
        <v>404800</v>
      </c>
      <c r="D357" s="193">
        <f t="shared" si="41"/>
        <v>114.92034333333334</v>
      </c>
      <c r="E357" s="193">
        <f t="shared" si="35"/>
        <v>0</v>
      </c>
      <c r="F357" s="193">
        <f t="shared" si="36"/>
        <v>114.92034333333334</v>
      </c>
      <c r="G357" s="192">
        <f t="shared" si="37"/>
        <v>404800</v>
      </c>
    </row>
    <row r="358" spans="1:7" x14ac:dyDescent="0.25">
      <c r="A358" s="190">
        <f t="shared" si="38"/>
        <v>54728</v>
      </c>
      <c r="B358" s="191">
        <f t="shared" si="39"/>
        <v>342</v>
      </c>
      <c r="C358" s="192">
        <f t="shared" si="40"/>
        <v>404800</v>
      </c>
      <c r="D358" s="193">
        <f t="shared" si="41"/>
        <v>114.92034333333334</v>
      </c>
      <c r="E358" s="193">
        <f t="shared" si="35"/>
        <v>0</v>
      </c>
      <c r="F358" s="193">
        <f t="shared" si="36"/>
        <v>114.92034333333334</v>
      </c>
      <c r="G358" s="192">
        <f t="shared" si="37"/>
        <v>404800</v>
      </c>
    </row>
    <row r="359" spans="1:7" x14ac:dyDescent="0.25">
      <c r="A359" s="190">
        <f t="shared" si="38"/>
        <v>54758</v>
      </c>
      <c r="B359" s="191">
        <f t="shared" si="39"/>
        <v>343</v>
      </c>
      <c r="C359" s="192">
        <f t="shared" si="40"/>
        <v>404800</v>
      </c>
      <c r="D359" s="193">
        <f t="shared" si="41"/>
        <v>114.92034333333334</v>
      </c>
      <c r="E359" s="193">
        <f t="shared" si="35"/>
        <v>0</v>
      </c>
      <c r="F359" s="193">
        <f t="shared" si="36"/>
        <v>114.92034333333334</v>
      </c>
      <c r="G359" s="192">
        <f t="shared" si="37"/>
        <v>404800</v>
      </c>
    </row>
    <row r="360" spans="1:7" x14ac:dyDescent="0.25">
      <c r="A360" s="190">
        <f t="shared" si="38"/>
        <v>54789</v>
      </c>
      <c r="B360" s="191">
        <f t="shared" si="39"/>
        <v>344</v>
      </c>
      <c r="C360" s="192">
        <f t="shared" si="40"/>
        <v>404800</v>
      </c>
      <c r="D360" s="193">
        <f t="shared" si="41"/>
        <v>114.92034333333334</v>
      </c>
      <c r="E360" s="193">
        <f t="shared" si="35"/>
        <v>0</v>
      </c>
      <c r="F360" s="193">
        <f t="shared" si="36"/>
        <v>114.92034333333334</v>
      </c>
      <c r="G360" s="192">
        <f t="shared" si="37"/>
        <v>404800</v>
      </c>
    </row>
    <row r="361" spans="1:7" x14ac:dyDescent="0.25">
      <c r="A361" s="190">
        <f t="shared" si="38"/>
        <v>54820</v>
      </c>
      <c r="B361" s="191">
        <f t="shared" si="39"/>
        <v>345</v>
      </c>
      <c r="C361" s="192">
        <f t="shared" si="40"/>
        <v>404800</v>
      </c>
      <c r="D361" s="193">
        <f t="shared" si="41"/>
        <v>114.92034333333334</v>
      </c>
      <c r="E361" s="193">
        <f t="shared" si="35"/>
        <v>0</v>
      </c>
      <c r="F361" s="193">
        <f t="shared" si="36"/>
        <v>114.92034333333334</v>
      </c>
      <c r="G361" s="192">
        <f t="shared" si="37"/>
        <v>404800</v>
      </c>
    </row>
    <row r="362" spans="1:7" x14ac:dyDescent="0.25">
      <c r="A362" s="190">
        <f t="shared" si="38"/>
        <v>54848</v>
      </c>
      <c r="B362" s="191">
        <f t="shared" si="39"/>
        <v>346</v>
      </c>
      <c r="C362" s="192">
        <f t="shared" si="40"/>
        <v>404800</v>
      </c>
      <c r="D362" s="193">
        <f t="shared" si="41"/>
        <v>114.92034333333334</v>
      </c>
      <c r="E362" s="193">
        <f t="shared" si="35"/>
        <v>0</v>
      </c>
      <c r="F362" s="193">
        <f t="shared" si="36"/>
        <v>114.92034333333334</v>
      </c>
      <c r="G362" s="192">
        <f t="shared" si="37"/>
        <v>404800</v>
      </c>
    </row>
    <row r="363" spans="1:7" x14ac:dyDescent="0.25">
      <c r="A363" s="190">
        <f t="shared" si="38"/>
        <v>54879</v>
      </c>
      <c r="B363" s="191">
        <f t="shared" si="39"/>
        <v>347</v>
      </c>
      <c r="C363" s="192">
        <f t="shared" si="40"/>
        <v>404800</v>
      </c>
      <c r="D363" s="193">
        <f t="shared" si="41"/>
        <v>114.92034333333334</v>
      </c>
      <c r="E363" s="193">
        <f t="shared" si="35"/>
        <v>0</v>
      </c>
      <c r="F363" s="193">
        <f t="shared" si="36"/>
        <v>114.92034333333334</v>
      </c>
      <c r="G363" s="192">
        <f t="shared" si="37"/>
        <v>404800</v>
      </c>
    </row>
    <row r="364" spans="1:7" x14ac:dyDescent="0.25">
      <c r="A364" s="190">
        <f t="shared" si="38"/>
        <v>54909</v>
      </c>
      <c r="B364" s="191">
        <f t="shared" si="39"/>
        <v>348</v>
      </c>
      <c r="C364" s="192">
        <f t="shared" si="40"/>
        <v>404800</v>
      </c>
      <c r="D364" s="193">
        <f t="shared" si="41"/>
        <v>114.92034333333334</v>
      </c>
      <c r="E364" s="193">
        <f t="shared" si="35"/>
        <v>0</v>
      </c>
      <c r="F364" s="193">
        <f t="shared" si="36"/>
        <v>114.92034333333334</v>
      </c>
      <c r="G364" s="192">
        <f t="shared" si="37"/>
        <v>404800</v>
      </c>
    </row>
    <row r="365" spans="1:7" x14ac:dyDescent="0.25">
      <c r="A365" s="190">
        <f t="shared" si="38"/>
        <v>54940</v>
      </c>
      <c r="B365" s="191">
        <f t="shared" si="39"/>
        <v>349</v>
      </c>
      <c r="C365" s="192">
        <f t="shared" si="40"/>
        <v>404800</v>
      </c>
      <c r="D365" s="193">
        <f t="shared" si="41"/>
        <v>114.92034333333334</v>
      </c>
      <c r="E365" s="193">
        <f t="shared" si="35"/>
        <v>0</v>
      </c>
      <c r="F365" s="193">
        <f t="shared" si="36"/>
        <v>114.92034333333334</v>
      </c>
      <c r="G365" s="192">
        <f t="shared" si="37"/>
        <v>404800</v>
      </c>
    </row>
    <row r="366" spans="1:7" x14ac:dyDescent="0.25">
      <c r="A366" s="190">
        <f t="shared" si="38"/>
        <v>54970</v>
      </c>
      <c r="B366" s="191">
        <f t="shared" si="39"/>
        <v>350</v>
      </c>
      <c r="C366" s="192">
        <f t="shared" si="40"/>
        <v>404800</v>
      </c>
      <c r="D366" s="193">
        <f t="shared" si="41"/>
        <v>114.92034333333334</v>
      </c>
      <c r="E366" s="193">
        <f t="shared" si="35"/>
        <v>0</v>
      </c>
      <c r="F366" s="193">
        <f t="shared" si="36"/>
        <v>114.92034333333334</v>
      </c>
      <c r="G366" s="192">
        <f t="shared" si="37"/>
        <v>404800</v>
      </c>
    </row>
    <row r="367" spans="1:7" x14ac:dyDescent="0.25">
      <c r="A367" s="190">
        <f t="shared" si="38"/>
        <v>55001</v>
      </c>
      <c r="B367" s="191">
        <f t="shared" si="39"/>
        <v>351</v>
      </c>
      <c r="C367" s="192">
        <f t="shared" si="40"/>
        <v>404800</v>
      </c>
      <c r="D367" s="193">
        <f t="shared" si="41"/>
        <v>114.92034333333334</v>
      </c>
      <c r="E367" s="193">
        <f t="shared" si="35"/>
        <v>0</v>
      </c>
      <c r="F367" s="193">
        <f t="shared" si="36"/>
        <v>114.92034333333334</v>
      </c>
      <c r="G367" s="192">
        <f t="shared" si="37"/>
        <v>404800</v>
      </c>
    </row>
    <row r="368" spans="1:7" x14ac:dyDescent="0.25">
      <c r="A368" s="190">
        <f t="shared" si="38"/>
        <v>55032</v>
      </c>
      <c r="B368" s="191">
        <f t="shared" si="39"/>
        <v>352</v>
      </c>
      <c r="C368" s="192">
        <f t="shared" si="40"/>
        <v>404800</v>
      </c>
      <c r="D368" s="193">
        <f t="shared" si="41"/>
        <v>114.92034333333334</v>
      </c>
      <c r="E368" s="193">
        <f t="shared" si="35"/>
        <v>0</v>
      </c>
      <c r="F368" s="193">
        <f t="shared" si="36"/>
        <v>114.92034333333334</v>
      </c>
      <c r="G368" s="192">
        <f t="shared" si="37"/>
        <v>404800</v>
      </c>
    </row>
    <row r="369" spans="1:7" x14ac:dyDescent="0.25">
      <c r="A369" s="190">
        <f t="shared" si="38"/>
        <v>55062</v>
      </c>
      <c r="B369" s="191">
        <f t="shared" si="39"/>
        <v>353</v>
      </c>
      <c r="C369" s="192">
        <f t="shared" si="40"/>
        <v>404800</v>
      </c>
      <c r="D369" s="193">
        <f t="shared" si="41"/>
        <v>114.92034333333334</v>
      </c>
      <c r="E369" s="193">
        <f t="shared" si="35"/>
        <v>0</v>
      </c>
      <c r="F369" s="193">
        <f t="shared" si="36"/>
        <v>114.92034333333334</v>
      </c>
      <c r="G369" s="192">
        <f t="shared" si="37"/>
        <v>404800</v>
      </c>
    </row>
    <row r="370" spans="1:7" x14ac:dyDescent="0.25">
      <c r="A370" s="190">
        <f t="shared" si="38"/>
        <v>55093</v>
      </c>
      <c r="B370" s="191">
        <f t="shared" si="39"/>
        <v>354</v>
      </c>
      <c r="C370" s="192">
        <f t="shared" si="40"/>
        <v>404800</v>
      </c>
      <c r="D370" s="193">
        <f t="shared" si="41"/>
        <v>114.92034333333334</v>
      </c>
      <c r="E370" s="193">
        <f t="shared" si="35"/>
        <v>0</v>
      </c>
      <c r="F370" s="193">
        <f t="shared" si="36"/>
        <v>114.92034333333334</v>
      </c>
      <c r="G370" s="192">
        <f t="shared" si="37"/>
        <v>404800</v>
      </c>
    </row>
    <row r="371" spans="1:7" x14ac:dyDescent="0.25">
      <c r="A371" s="190">
        <f t="shared" si="38"/>
        <v>55123</v>
      </c>
      <c r="B371" s="191">
        <f t="shared" si="39"/>
        <v>355</v>
      </c>
      <c r="C371" s="192">
        <f t="shared" si="40"/>
        <v>404800</v>
      </c>
      <c r="D371" s="193">
        <f t="shared" si="41"/>
        <v>114.92034333333334</v>
      </c>
      <c r="E371" s="193">
        <f t="shared" si="35"/>
        <v>0</v>
      </c>
      <c r="F371" s="193">
        <f t="shared" si="36"/>
        <v>114.92034333333334</v>
      </c>
      <c r="G371" s="192">
        <f t="shared" si="37"/>
        <v>404800</v>
      </c>
    </row>
    <row r="372" spans="1:7" x14ac:dyDescent="0.25">
      <c r="A372" s="190">
        <f t="shared" si="38"/>
        <v>55154</v>
      </c>
      <c r="B372" s="191">
        <f t="shared" si="39"/>
        <v>356</v>
      </c>
      <c r="C372" s="192">
        <f t="shared" si="40"/>
        <v>404800</v>
      </c>
      <c r="D372" s="193">
        <f t="shared" si="41"/>
        <v>114.92034333333334</v>
      </c>
      <c r="E372" s="193">
        <f t="shared" si="35"/>
        <v>0</v>
      </c>
      <c r="F372" s="193">
        <f t="shared" si="36"/>
        <v>114.92034333333334</v>
      </c>
      <c r="G372" s="192">
        <f t="shared" si="37"/>
        <v>404800</v>
      </c>
    </row>
    <row r="373" spans="1:7" x14ac:dyDescent="0.25">
      <c r="A373" s="190">
        <f t="shared" si="38"/>
        <v>55185</v>
      </c>
      <c r="B373" s="191">
        <f t="shared" si="39"/>
        <v>357</v>
      </c>
      <c r="C373" s="192">
        <f t="shared" si="40"/>
        <v>404800</v>
      </c>
      <c r="D373" s="193">
        <f t="shared" si="41"/>
        <v>114.92034333333334</v>
      </c>
      <c r="E373" s="193">
        <f t="shared" si="35"/>
        <v>0</v>
      </c>
      <c r="F373" s="193">
        <f t="shared" si="36"/>
        <v>114.92034333333334</v>
      </c>
      <c r="G373" s="192">
        <f t="shared" si="37"/>
        <v>404800</v>
      </c>
    </row>
    <row r="374" spans="1:7" x14ac:dyDescent="0.25">
      <c r="A374" s="190">
        <f t="shared" si="38"/>
        <v>55213</v>
      </c>
      <c r="B374" s="191">
        <f t="shared" si="39"/>
        <v>358</v>
      </c>
      <c r="C374" s="192">
        <f t="shared" si="40"/>
        <v>404800</v>
      </c>
      <c r="D374" s="193">
        <f t="shared" si="41"/>
        <v>114.92034333333334</v>
      </c>
      <c r="E374" s="193">
        <f t="shared" si="35"/>
        <v>0</v>
      </c>
      <c r="F374" s="193">
        <f t="shared" si="36"/>
        <v>114.92034333333334</v>
      </c>
      <c r="G374" s="192">
        <f t="shared" si="37"/>
        <v>404800</v>
      </c>
    </row>
    <row r="375" spans="1:7" x14ac:dyDescent="0.25">
      <c r="A375" s="190">
        <f t="shared" si="38"/>
        <v>55244</v>
      </c>
      <c r="B375" s="191">
        <f t="shared" si="39"/>
        <v>359</v>
      </c>
      <c r="C375" s="192">
        <f t="shared" si="40"/>
        <v>404800</v>
      </c>
      <c r="D375" s="193">
        <f t="shared" si="41"/>
        <v>114.92034333333334</v>
      </c>
      <c r="E375" s="193">
        <f t="shared" si="35"/>
        <v>0</v>
      </c>
      <c r="F375" s="193">
        <f t="shared" si="36"/>
        <v>114.92034333333334</v>
      </c>
      <c r="G375" s="192">
        <f t="shared" si="37"/>
        <v>404800</v>
      </c>
    </row>
    <row r="376" spans="1:7" x14ac:dyDescent="0.25">
      <c r="A376" s="190">
        <f t="shared" si="38"/>
        <v>55274</v>
      </c>
      <c r="B376" s="191">
        <f t="shared" si="39"/>
        <v>360</v>
      </c>
      <c r="C376" s="192">
        <f t="shared" si="40"/>
        <v>404800</v>
      </c>
      <c r="D376" s="193">
        <f t="shared" si="41"/>
        <v>114.92034333333334</v>
      </c>
      <c r="E376" s="193">
        <f t="shared" si="35"/>
        <v>0</v>
      </c>
      <c r="F376" s="193">
        <f t="shared" si="36"/>
        <v>114.92034333333334</v>
      </c>
      <c r="G376" s="192">
        <f t="shared" si="37"/>
        <v>404800</v>
      </c>
    </row>
    <row r="377" spans="1:7" x14ac:dyDescent="0.25">
      <c r="A377" s="190" t="str">
        <f t="shared" si="38"/>
        <v/>
      </c>
      <c r="B377" s="191" t="str">
        <f t="shared" si="39"/>
        <v/>
      </c>
      <c r="C377" s="192" t="str">
        <f t="shared" si="40"/>
        <v/>
      </c>
      <c r="D377" s="193" t="str">
        <f t="shared" si="41"/>
        <v/>
      </c>
      <c r="E377" s="193" t="str">
        <f t="shared" si="35"/>
        <v/>
      </c>
      <c r="F377" s="193" t="str">
        <f t="shared" si="36"/>
        <v/>
      </c>
      <c r="G377" s="192" t="str">
        <f t="shared" si="37"/>
        <v/>
      </c>
    </row>
    <row r="378" spans="1:7" x14ac:dyDescent="0.25">
      <c r="A378" s="190" t="str">
        <f t="shared" si="38"/>
        <v/>
      </c>
      <c r="B378" s="191" t="str">
        <f t="shared" si="39"/>
        <v/>
      </c>
      <c r="C378" s="192" t="str">
        <f t="shared" si="40"/>
        <v/>
      </c>
      <c r="D378" s="193" t="str">
        <f t="shared" si="41"/>
        <v/>
      </c>
      <c r="E378" s="193" t="str">
        <f t="shared" si="35"/>
        <v/>
      </c>
      <c r="F378" s="193" t="str">
        <f t="shared" si="36"/>
        <v/>
      </c>
      <c r="G378" s="192" t="str">
        <f t="shared" si="37"/>
        <v/>
      </c>
    </row>
    <row r="379" spans="1:7" x14ac:dyDescent="0.25">
      <c r="A379" s="190" t="str">
        <f t="shared" si="38"/>
        <v/>
      </c>
      <c r="B379" s="191" t="str">
        <f t="shared" si="39"/>
        <v/>
      </c>
      <c r="C379" s="192" t="str">
        <f t="shared" si="40"/>
        <v/>
      </c>
      <c r="D379" s="193" t="str">
        <f t="shared" si="41"/>
        <v/>
      </c>
      <c r="E379" s="193" t="str">
        <f t="shared" si="35"/>
        <v/>
      </c>
      <c r="F379" s="193" t="str">
        <f t="shared" si="36"/>
        <v/>
      </c>
      <c r="G379" s="192" t="str">
        <f t="shared" si="37"/>
        <v/>
      </c>
    </row>
    <row r="380" spans="1:7" x14ac:dyDescent="0.25">
      <c r="A380" s="190" t="str">
        <f t="shared" si="38"/>
        <v/>
      </c>
      <c r="B380" s="191" t="str">
        <f t="shared" si="39"/>
        <v/>
      </c>
      <c r="C380" s="192" t="str">
        <f t="shared" si="40"/>
        <v/>
      </c>
      <c r="D380" s="193" t="str">
        <f t="shared" si="41"/>
        <v/>
      </c>
      <c r="E380" s="193" t="str">
        <f t="shared" si="35"/>
        <v/>
      </c>
      <c r="F380" s="193" t="str">
        <f t="shared" si="36"/>
        <v/>
      </c>
      <c r="G380" s="192" t="str">
        <f t="shared" si="37"/>
        <v/>
      </c>
    </row>
    <row r="381" spans="1:7" x14ac:dyDescent="0.25">
      <c r="A381" s="190" t="str">
        <f t="shared" si="38"/>
        <v/>
      </c>
      <c r="B381" s="191" t="str">
        <f t="shared" si="39"/>
        <v/>
      </c>
      <c r="C381" s="192" t="str">
        <f t="shared" si="40"/>
        <v/>
      </c>
      <c r="D381" s="193" t="str">
        <f t="shared" si="41"/>
        <v/>
      </c>
      <c r="E381" s="193" t="str">
        <f t="shared" si="35"/>
        <v/>
      </c>
      <c r="F381" s="193" t="str">
        <f t="shared" si="36"/>
        <v/>
      </c>
      <c r="G381" s="192" t="str">
        <f t="shared" si="37"/>
        <v/>
      </c>
    </row>
    <row r="382" spans="1:7" x14ac:dyDescent="0.25">
      <c r="A382" s="190" t="str">
        <f t="shared" si="38"/>
        <v/>
      </c>
      <c r="B382" s="191" t="str">
        <f t="shared" si="39"/>
        <v/>
      </c>
      <c r="C382" s="192" t="str">
        <f t="shared" si="40"/>
        <v/>
      </c>
      <c r="D382" s="193" t="str">
        <f t="shared" si="41"/>
        <v/>
      </c>
      <c r="E382" s="193" t="str">
        <f t="shared" si="35"/>
        <v/>
      </c>
      <c r="F382" s="193" t="str">
        <f t="shared" si="36"/>
        <v/>
      </c>
      <c r="G382" s="192" t="str">
        <f t="shared" si="37"/>
        <v/>
      </c>
    </row>
    <row r="383" spans="1:7" x14ac:dyDescent="0.25">
      <c r="A383" s="190" t="str">
        <f t="shared" si="38"/>
        <v/>
      </c>
      <c r="B383" s="191" t="str">
        <f t="shared" si="39"/>
        <v/>
      </c>
      <c r="C383" s="192" t="str">
        <f t="shared" si="40"/>
        <v/>
      </c>
      <c r="D383" s="193" t="str">
        <f t="shared" si="41"/>
        <v/>
      </c>
      <c r="E383" s="193" t="str">
        <f t="shared" si="35"/>
        <v/>
      </c>
      <c r="F383" s="193" t="str">
        <f t="shared" si="36"/>
        <v/>
      </c>
      <c r="G383" s="192" t="str">
        <f t="shared" si="37"/>
        <v/>
      </c>
    </row>
    <row r="384" spans="1:7" x14ac:dyDescent="0.25">
      <c r="A384" s="190" t="str">
        <f t="shared" si="38"/>
        <v/>
      </c>
      <c r="B384" s="191" t="str">
        <f t="shared" si="39"/>
        <v/>
      </c>
      <c r="C384" s="192" t="str">
        <f t="shared" si="40"/>
        <v/>
      </c>
      <c r="D384" s="193" t="str">
        <f t="shared" si="41"/>
        <v/>
      </c>
      <c r="E384" s="193" t="str">
        <f t="shared" si="35"/>
        <v/>
      </c>
      <c r="F384" s="193" t="str">
        <f t="shared" si="36"/>
        <v/>
      </c>
      <c r="G384" s="192" t="str">
        <f t="shared" si="37"/>
        <v/>
      </c>
    </row>
    <row r="385" spans="1:7" x14ac:dyDescent="0.25">
      <c r="A385" s="190" t="str">
        <f t="shared" si="38"/>
        <v/>
      </c>
      <c r="B385" s="191" t="str">
        <f t="shared" si="39"/>
        <v/>
      </c>
      <c r="C385" s="192" t="str">
        <f t="shared" si="40"/>
        <v/>
      </c>
      <c r="D385" s="193" t="str">
        <f t="shared" si="41"/>
        <v/>
      </c>
      <c r="E385" s="193" t="str">
        <f t="shared" si="35"/>
        <v/>
      </c>
      <c r="F385" s="193" t="str">
        <f t="shared" si="36"/>
        <v/>
      </c>
      <c r="G385" s="192" t="str">
        <f t="shared" si="37"/>
        <v/>
      </c>
    </row>
    <row r="386" spans="1:7" x14ac:dyDescent="0.25">
      <c r="A386" s="190" t="str">
        <f t="shared" si="38"/>
        <v/>
      </c>
      <c r="B386" s="191" t="str">
        <f t="shared" si="39"/>
        <v/>
      </c>
      <c r="C386" s="192" t="str">
        <f t="shared" si="40"/>
        <v/>
      </c>
      <c r="D386" s="193" t="str">
        <f t="shared" si="41"/>
        <v/>
      </c>
      <c r="E386" s="193" t="str">
        <f t="shared" si="35"/>
        <v/>
      </c>
      <c r="F386" s="193" t="str">
        <f t="shared" si="36"/>
        <v/>
      </c>
      <c r="G386" s="192" t="str">
        <f t="shared" si="37"/>
        <v/>
      </c>
    </row>
    <row r="387" spans="1:7" x14ac:dyDescent="0.25">
      <c r="A387" s="190" t="str">
        <f t="shared" si="38"/>
        <v/>
      </c>
      <c r="B387" s="191" t="str">
        <f t="shared" si="39"/>
        <v/>
      </c>
      <c r="C387" s="192" t="str">
        <f t="shared" si="40"/>
        <v/>
      </c>
      <c r="D387" s="193" t="str">
        <f t="shared" si="41"/>
        <v/>
      </c>
      <c r="E387" s="193" t="str">
        <f t="shared" si="35"/>
        <v/>
      </c>
      <c r="F387" s="193" t="str">
        <f t="shared" si="36"/>
        <v/>
      </c>
      <c r="G387" s="192" t="str">
        <f t="shared" si="37"/>
        <v/>
      </c>
    </row>
    <row r="388" spans="1:7" x14ac:dyDescent="0.25">
      <c r="A388" s="190" t="str">
        <f t="shared" si="38"/>
        <v/>
      </c>
      <c r="B388" s="191" t="str">
        <f t="shared" si="39"/>
        <v/>
      </c>
      <c r="C388" s="192" t="str">
        <f t="shared" si="40"/>
        <v/>
      </c>
      <c r="D388" s="193" t="str">
        <f t="shared" si="41"/>
        <v/>
      </c>
      <c r="E388" s="193" t="str">
        <f t="shared" si="35"/>
        <v/>
      </c>
      <c r="F388" s="193" t="str">
        <f t="shared" si="36"/>
        <v/>
      </c>
      <c r="G388" s="192" t="str">
        <f t="shared" si="37"/>
        <v/>
      </c>
    </row>
    <row r="389" spans="1:7" x14ac:dyDescent="0.25">
      <c r="A389" s="190" t="str">
        <f t="shared" si="38"/>
        <v/>
      </c>
      <c r="B389" s="191" t="str">
        <f t="shared" si="39"/>
        <v/>
      </c>
      <c r="C389" s="192" t="str">
        <f t="shared" si="40"/>
        <v/>
      </c>
      <c r="D389" s="193" t="str">
        <f t="shared" si="41"/>
        <v/>
      </c>
      <c r="E389" s="193" t="str">
        <f t="shared" si="35"/>
        <v/>
      </c>
      <c r="F389" s="193" t="str">
        <f t="shared" si="36"/>
        <v/>
      </c>
      <c r="G389" s="192" t="str">
        <f t="shared" si="37"/>
        <v/>
      </c>
    </row>
    <row r="390" spans="1:7" x14ac:dyDescent="0.25">
      <c r="A390" s="190" t="str">
        <f t="shared" si="38"/>
        <v/>
      </c>
      <c r="B390" s="191" t="str">
        <f t="shared" si="39"/>
        <v/>
      </c>
      <c r="C390" s="192" t="str">
        <f t="shared" si="40"/>
        <v/>
      </c>
      <c r="D390" s="193" t="str">
        <f t="shared" si="41"/>
        <v/>
      </c>
      <c r="E390" s="193" t="str">
        <f t="shared" si="35"/>
        <v/>
      </c>
      <c r="F390" s="193" t="str">
        <f t="shared" si="36"/>
        <v/>
      </c>
      <c r="G390" s="192" t="str">
        <f t="shared" si="37"/>
        <v/>
      </c>
    </row>
    <row r="391" spans="1:7" x14ac:dyDescent="0.25">
      <c r="A391" s="190" t="str">
        <f t="shared" si="38"/>
        <v/>
      </c>
      <c r="B391" s="191" t="str">
        <f t="shared" si="39"/>
        <v/>
      </c>
      <c r="C391" s="192" t="str">
        <f t="shared" si="40"/>
        <v/>
      </c>
      <c r="D391" s="193" t="str">
        <f t="shared" si="41"/>
        <v/>
      </c>
      <c r="E391" s="193" t="str">
        <f t="shared" si="35"/>
        <v/>
      </c>
      <c r="F391" s="193" t="str">
        <f t="shared" si="36"/>
        <v/>
      </c>
      <c r="G391" s="192" t="str">
        <f t="shared" si="37"/>
        <v/>
      </c>
    </row>
    <row r="392" spans="1:7" x14ac:dyDescent="0.25">
      <c r="A392" s="190" t="str">
        <f t="shared" si="38"/>
        <v/>
      </c>
      <c r="B392" s="191" t="str">
        <f t="shared" si="39"/>
        <v/>
      </c>
      <c r="C392" s="192" t="str">
        <f t="shared" si="40"/>
        <v/>
      </c>
      <c r="D392" s="193" t="str">
        <f t="shared" si="41"/>
        <v/>
      </c>
      <c r="E392" s="193" t="str">
        <f t="shared" si="35"/>
        <v/>
      </c>
      <c r="F392" s="193" t="str">
        <f t="shared" si="36"/>
        <v/>
      </c>
      <c r="G392" s="192" t="str">
        <f t="shared" si="37"/>
        <v/>
      </c>
    </row>
    <row r="393" spans="1:7" x14ac:dyDescent="0.25">
      <c r="A393" s="190" t="str">
        <f t="shared" si="38"/>
        <v/>
      </c>
      <c r="B393" s="191" t="str">
        <f t="shared" si="39"/>
        <v/>
      </c>
      <c r="C393" s="192" t="str">
        <f t="shared" si="40"/>
        <v/>
      </c>
      <c r="D393" s="193" t="str">
        <f t="shared" si="41"/>
        <v/>
      </c>
      <c r="E393" s="193" t="str">
        <f t="shared" si="35"/>
        <v/>
      </c>
      <c r="F393" s="193" t="str">
        <f t="shared" si="36"/>
        <v/>
      </c>
      <c r="G393" s="192" t="str">
        <f t="shared" si="37"/>
        <v/>
      </c>
    </row>
    <row r="394" spans="1:7" x14ac:dyDescent="0.25">
      <c r="A394" s="190" t="str">
        <f t="shared" si="38"/>
        <v/>
      </c>
      <c r="B394" s="191" t="str">
        <f t="shared" si="39"/>
        <v/>
      </c>
      <c r="C394" s="192" t="str">
        <f t="shared" si="40"/>
        <v/>
      </c>
      <c r="D394" s="193" t="str">
        <f t="shared" si="41"/>
        <v/>
      </c>
      <c r="E394" s="193" t="str">
        <f t="shared" si="35"/>
        <v/>
      </c>
      <c r="F394" s="193" t="str">
        <f t="shared" si="36"/>
        <v/>
      </c>
      <c r="G394" s="192" t="str">
        <f t="shared" si="37"/>
        <v/>
      </c>
    </row>
    <row r="395" spans="1:7" x14ac:dyDescent="0.25">
      <c r="A395" s="190" t="str">
        <f t="shared" si="38"/>
        <v/>
      </c>
      <c r="B395" s="191" t="str">
        <f t="shared" si="39"/>
        <v/>
      </c>
      <c r="C395" s="192" t="str">
        <f t="shared" si="40"/>
        <v/>
      </c>
      <c r="D395" s="193" t="str">
        <f t="shared" si="41"/>
        <v/>
      </c>
      <c r="E395" s="193" t="str">
        <f t="shared" si="35"/>
        <v/>
      </c>
      <c r="F395" s="193" t="str">
        <f t="shared" si="36"/>
        <v/>
      </c>
      <c r="G395" s="192" t="str">
        <f t="shared" si="37"/>
        <v/>
      </c>
    </row>
    <row r="396" spans="1:7" x14ac:dyDescent="0.25">
      <c r="A396" s="190" t="str">
        <f t="shared" si="38"/>
        <v/>
      </c>
      <c r="B396" s="191" t="str">
        <f t="shared" si="39"/>
        <v/>
      </c>
      <c r="C396" s="192" t="str">
        <f t="shared" si="40"/>
        <v/>
      </c>
      <c r="D396" s="193" t="str">
        <f t="shared" si="41"/>
        <v/>
      </c>
      <c r="E396" s="193" t="str">
        <f t="shared" si="35"/>
        <v/>
      </c>
      <c r="F396" s="193" t="str">
        <f t="shared" si="36"/>
        <v/>
      </c>
      <c r="G396" s="192" t="str">
        <f t="shared" si="37"/>
        <v/>
      </c>
    </row>
    <row r="397" spans="1:7" x14ac:dyDescent="0.25">
      <c r="A397" s="190" t="str">
        <f t="shared" si="38"/>
        <v/>
      </c>
      <c r="B397" s="191" t="str">
        <f t="shared" si="39"/>
        <v/>
      </c>
      <c r="C397" s="192" t="str">
        <f t="shared" si="40"/>
        <v/>
      </c>
      <c r="D397" s="193" t="str">
        <f t="shared" si="41"/>
        <v/>
      </c>
      <c r="E397" s="193" t="str">
        <f t="shared" si="35"/>
        <v/>
      </c>
      <c r="F397" s="193" t="str">
        <f t="shared" si="36"/>
        <v/>
      </c>
      <c r="G397" s="192" t="str">
        <f t="shared" si="37"/>
        <v/>
      </c>
    </row>
    <row r="398" spans="1:7" x14ac:dyDescent="0.25">
      <c r="A398" s="190" t="str">
        <f t="shared" si="38"/>
        <v/>
      </c>
      <c r="B398" s="191" t="str">
        <f t="shared" si="39"/>
        <v/>
      </c>
      <c r="C398" s="192" t="str">
        <f t="shared" si="40"/>
        <v/>
      </c>
      <c r="D398" s="193" t="str">
        <f t="shared" si="41"/>
        <v/>
      </c>
      <c r="E398" s="193" t="str">
        <f t="shared" si="35"/>
        <v/>
      </c>
      <c r="F398" s="193" t="str">
        <f t="shared" si="36"/>
        <v/>
      </c>
      <c r="G398" s="192" t="str">
        <f t="shared" si="37"/>
        <v/>
      </c>
    </row>
    <row r="399" spans="1:7" x14ac:dyDescent="0.25">
      <c r="A399" s="190" t="str">
        <f t="shared" si="38"/>
        <v/>
      </c>
      <c r="B399" s="191" t="str">
        <f t="shared" si="39"/>
        <v/>
      </c>
      <c r="C399" s="192" t="str">
        <f t="shared" si="40"/>
        <v/>
      </c>
      <c r="D399" s="193" t="str">
        <f t="shared" si="41"/>
        <v/>
      </c>
      <c r="E399" s="193" t="str">
        <f t="shared" si="35"/>
        <v/>
      </c>
      <c r="F399" s="193" t="str">
        <f t="shared" si="36"/>
        <v/>
      </c>
      <c r="G399" s="192" t="str">
        <f t="shared" si="37"/>
        <v/>
      </c>
    </row>
    <row r="400" spans="1:7" x14ac:dyDescent="0.25">
      <c r="A400" s="190" t="str">
        <f t="shared" si="38"/>
        <v/>
      </c>
      <c r="B400" s="191" t="str">
        <f t="shared" si="39"/>
        <v/>
      </c>
      <c r="C400" s="192" t="str">
        <f t="shared" si="40"/>
        <v/>
      </c>
      <c r="D400" s="193" t="str">
        <f t="shared" si="41"/>
        <v/>
      </c>
      <c r="E400" s="193" t="str">
        <f t="shared" si="35"/>
        <v/>
      </c>
      <c r="F400" s="193" t="str">
        <f t="shared" si="36"/>
        <v/>
      </c>
      <c r="G400" s="192" t="str">
        <f t="shared" si="37"/>
        <v/>
      </c>
    </row>
    <row r="401" spans="1:7" x14ac:dyDescent="0.25">
      <c r="A401" s="190" t="str">
        <f t="shared" si="38"/>
        <v/>
      </c>
      <c r="B401" s="191" t="str">
        <f t="shared" si="39"/>
        <v/>
      </c>
      <c r="C401" s="192" t="str">
        <f t="shared" si="40"/>
        <v/>
      </c>
      <c r="D401" s="193" t="str">
        <f t="shared" si="41"/>
        <v/>
      </c>
      <c r="E401" s="193" t="str">
        <f t="shared" si="35"/>
        <v/>
      </c>
      <c r="F401" s="193" t="str">
        <f t="shared" si="36"/>
        <v/>
      </c>
      <c r="G401" s="192" t="str">
        <f t="shared" si="37"/>
        <v/>
      </c>
    </row>
    <row r="402" spans="1:7" x14ac:dyDescent="0.25">
      <c r="A402" s="190" t="str">
        <f t="shared" si="38"/>
        <v/>
      </c>
      <c r="B402" s="191" t="str">
        <f t="shared" si="39"/>
        <v/>
      </c>
      <c r="C402" s="192" t="str">
        <f t="shared" si="40"/>
        <v/>
      </c>
      <c r="D402" s="193" t="str">
        <f t="shared" si="41"/>
        <v/>
      </c>
      <c r="E402" s="193" t="str">
        <f t="shared" ref="E402:E465" si="42">IF(B402="","",PPMT($E$13/12,B402,$E$7,-$E$11,$E$12,0))</f>
        <v/>
      </c>
      <c r="F402" s="193" t="str">
        <f t="shared" ref="F402:F465" si="43">IF(B402="","",SUM(D402:E402))</f>
        <v/>
      </c>
      <c r="G402" s="192" t="str">
        <f t="shared" ref="G402:G465" si="44">IF(B402="","",SUM(C402)-SUM(E402))</f>
        <v/>
      </c>
    </row>
    <row r="403" spans="1:7" x14ac:dyDescent="0.25">
      <c r="A403" s="190" t="str">
        <f t="shared" ref="A403:A466" si="45">IF(B403="","",EDATE(A402,1))</f>
        <v/>
      </c>
      <c r="B403" s="191" t="str">
        <f t="shared" ref="B403:B466" si="46">IF(B402="","",IF(SUM(B402)+1&lt;=$E$7,SUM(B402)+1,""))</f>
        <v/>
      </c>
      <c r="C403" s="192" t="str">
        <f t="shared" ref="C403:C466" si="47">IF(B403="","",G402)</f>
        <v/>
      </c>
      <c r="D403" s="193" t="str">
        <f t="shared" ref="D403:D466" si="48">IF(B403="","",IPMT($E$13/12,B403,$E$7,-$E$11,$E$12,0))</f>
        <v/>
      </c>
      <c r="E403" s="193" t="str">
        <f t="shared" si="42"/>
        <v/>
      </c>
      <c r="F403" s="193" t="str">
        <f t="shared" si="43"/>
        <v/>
      </c>
      <c r="G403" s="192" t="str">
        <f t="shared" si="44"/>
        <v/>
      </c>
    </row>
    <row r="404" spans="1:7" x14ac:dyDescent="0.25">
      <c r="A404" s="190" t="str">
        <f t="shared" si="45"/>
        <v/>
      </c>
      <c r="B404" s="191" t="str">
        <f t="shared" si="46"/>
        <v/>
      </c>
      <c r="C404" s="192" t="str">
        <f t="shared" si="47"/>
        <v/>
      </c>
      <c r="D404" s="193" t="str">
        <f t="shared" si="48"/>
        <v/>
      </c>
      <c r="E404" s="193" t="str">
        <f t="shared" si="42"/>
        <v/>
      </c>
      <c r="F404" s="193" t="str">
        <f t="shared" si="43"/>
        <v/>
      </c>
      <c r="G404" s="192" t="str">
        <f t="shared" si="44"/>
        <v/>
      </c>
    </row>
    <row r="405" spans="1:7" x14ac:dyDescent="0.25">
      <c r="A405" s="190" t="str">
        <f t="shared" si="45"/>
        <v/>
      </c>
      <c r="B405" s="191" t="str">
        <f t="shared" si="46"/>
        <v/>
      </c>
      <c r="C405" s="192" t="str">
        <f t="shared" si="47"/>
        <v/>
      </c>
      <c r="D405" s="193" t="str">
        <f t="shared" si="48"/>
        <v/>
      </c>
      <c r="E405" s="193" t="str">
        <f t="shared" si="42"/>
        <v/>
      </c>
      <c r="F405" s="193" t="str">
        <f t="shared" si="43"/>
        <v/>
      </c>
      <c r="G405" s="192" t="str">
        <f t="shared" si="44"/>
        <v/>
      </c>
    </row>
    <row r="406" spans="1:7" x14ac:dyDescent="0.25">
      <c r="A406" s="190" t="str">
        <f t="shared" si="45"/>
        <v/>
      </c>
      <c r="B406" s="191" t="str">
        <f t="shared" si="46"/>
        <v/>
      </c>
      <c r="C406" s="192" t="str">
        <f t="shared" si="47"/>
        <v/>
      </c>
      <c r="D406" s="193" t="str">
        <f t="shared" si="48"/>
        <v/>
      </c>
      <c r="E406" s="193" t="str">
        <f t="shared" si="42"/>
        <v/>
      </c>
      <c r="F406" s="193" t="str">
        <f t="shared" si="43"/>
        <v/>
      </c>
      <c r="G406" s="192" t="str">
        <f t="shared" si="44"/>
        <v/>
      </c>
    </row>
    <row r="407" spans="1:7" x14ac:dyDescent="0.25">
      <c r="A407" s="190" t="str">
        <f t="shared" si="45"/>
        <v/>
      </c>
      <c r="B407" s="191" t="str">
        <f t="shared" si="46"/>
        <v/>
      </c>
      <c r="C407" s="192" t="str">
        <f t="shared" si="47"/>
        <v/>
      </c>
      <c r="D407" s="193" t="str">
        <f t="shared" si="48"/>
        <v/>
      </c>
      <c r="E407" s="193" t="str">
        <f t="shared" si="42"/>
        <v/>
      </c>
      <c r="F407" s="193" t="str">
        <f t="shared" si="43"/>
        <v/>
      </c>
      <c r="G407" s="192" t="str">
        <f t="shared" si="44"/>
        <v/>
      </c>
    </row>
    <row r="408" spans="1:7" x14ac:dyDescent="0.25">
      <c r="A408" s="190" t="str">
        <f t="shared" si="45"/>
        <v/>
      </c>
      <c r="B408" s="191" t="str">
        <f t="shared" si="46"/>
        <v/>
      </c>
      <c r="C408" s="192" t="str">
        <f t="shared" si="47"/>
        <v/>
      </c>
      <c r="D408" s="193" t="str">
        <f t="shared" si="48"/>
        <v/>
      </c>
      <c r="E408" s="193" t="str">
        <f t="shared" si="42"/>
        <v/>
      </c>
      <c r="F408" s="193" t="str">
        <f t="shared" si="43"/>
        <v/>
      </c>
      <c r="G408" s="192" t="str">
        <f t="shared" si="44"/>
        <v/>
      </c>
    </row>
    <row r="409" spans="1:7" x14ac:dyDescent="0.25">
      <c r="A409" s="190" t="str">
        <f t="shared" si="45"/>
        <v/>
      </c>
      <c r="B409" s="191" t="str">
        <f t="shared" si="46"/>
        <v/>
      </c>
      <c r="C409" s="192" t="str">
        <f t="shared" si="47"/>
        <v/>
      </c>
      <c r="D409" s="193" t="str">
        <f t="shared" si="48"/>
        <v/>
      </c>
      <c r="E409" s="193" t="str">
        <f t="shared" si="42"/>
        <v/>
      </c>
      <c r="F409" s="193" t="str">
        <f t="shared" si="43"/>
        <v/>
      </c>
      <c r="G409" s="192" t="str">
        <f t="shared" si="44"/>
        <v/>
      </c>
    </row>
    <row r="410" spans="1:7" x14ac:dyDescent="0.25">
      <c r="A410" s="190" t="str">
        <f t="shared" si="45"/>
        <v/>
      </c>
      <c r="B410" s="191" t="str">
        <f t="shared" si="46"/>
        <v/>
      </c>
      <c r="C410" s="192" t="str">
        <f t="shared" si="47"/>
        <v/>
      </c>
      <c r="D410" s="193" t="str">
        <f t="shared" si="48"/>
        <v/>
      </c>
      <c r="E410" s="193" t="str">
        <f t="shared" si="42"/>
        <v/>
      </c>
      <c r="F410" s="193" t="str">
        <f t="shared" si="43"/>
        <v/>
      </c>
      <c r="G410" s="192" t="str">
        <f t="shared" si="44"/>
        <v/>
      </c>
    </row>
    <row r="411" spans="1:7" x14ac:dyDescent="0.25">
      <c r="A411" s="190" t="str">
        <f t="shared" si="45"/>
        <v/>
      </c>
      <c r="B411" s="191" t="str">
        <f t="shared" si="46"/>
        <v/>
      </c>
      <c r="C411" s="192" t="str">
        <f t="shared" si="47"/>
        <v/>
      </c>
      <c r="D411" s="193" t="str">
        <f t="shared" si="48"/>
        <v/>
      </c>
      <c r="E411" s="193" t="str">
        <f t="shared" si="42"/>
        <v/>
      </c>
      <c r="F411" s="193" t="str">
        <f t="shared" si="43"/>
        <v/>
      </c>
      <c r="G411" s="192" t="str">
        <f t="shared" si="44"/>
        <v/>
      </c>
    </row>
    <row r="412" spans="1:7" x14ac:dyDescent="0.25">
      <c r="A412" s="190" t="str">
        <f t="shared" si="45"/>
        <v/>
      </c>
      <c r="B412" s="191" t="str">
        <f t="shared" si="46"/>
        <v/>
      </c>
      <c r="C412" s="192" t="str">
        <f t="shared" si="47"/>
        <v/>
      </c>
      <c r="D412" s="193" t="str">
        <f t="shared" si="48"/>
        <v/>
      </c>
      <c r="E412" s="193" t="str">
        <f t="shared" si="42"/>
        <v/>
      </c>
      <c r="F412" s="193" t="str">
        <f t="shared" si="43"/>
        <v/>
      </c>
      <c r="G412" s="192" t="str">
        <f t="shared" si="44"/>
        <v/>
      </c>
    </row>
    <row r="413" spans="1:7" x14ac:dyDescent="0.25">
      <c r="A413" s="190" t="str">
        <f t="shared" si="45"/>
        <v/>
      </c>
      <c r="B413" s="191" t="str">
        <f t="shared" si="46"/>
        <v/>
      </c>
      <c r="C413" s="192" t="str">
        <f t="shared" si="47"/>
        <v/>
      </c>
      <c r="D413" s="193" t="str">
        <f t="shared" si="48"/>
        <v/>
      </c>
      <c r="E413" s="193" t="str">
        <f t="shared" si="42"/>
        <v/>
      </c>
      <c r="F413" s="193" t="str">
        <f t="shared" si="43"/>
        <v/>
      </c>
      <c r="G413" s="192" t="str">
        <f t="shared" si="44"/>
        <v/>
      </c>
    </row>
    <row r="414" spans="1:7" x14ac:dyDescent="0.25">
      <c r="A414" s="190" t="str">
        <f t="shared" si="45"/>
        <v/>
      </c>
      <c r="B414" s="191" t="str">
        <f t="shared" si="46"/>
        <v/>
      </c>
      <c r="C414" s="192" t="str">
        <f t="shared" si="47"/>
        <v/>
      </c>
      <c r="D414" s="193" t="str">
        <f t="shared" si="48"/>
        <v/>
      </c>
      <c r="E414" s="193" t="str">
        <f t="shared" si="42"/>
        <v/>
      </c>
      <c r="F414" s="193" t="str">
        <f t="shared" si="43"/>
        <v/>
      </c>
      <c r="G414" s="192" t="str">
        <f t="shared" si="44"/>
        <v/>
      </c>
    </row>
    <row r="415" spans="1:7" x14ac:dyDescent="0.25">
      <c r="A415" s="190" t="str">
        <f t="shared" si="45"/>
        <v/>
      </c>
      <c r="B415" s="191" t="str">
        <f t="shared" si="46"/>
        <v/>
      </c>
      <c r="C415" s="192" t="str">
        <f t="shared" si="47"/>
        <v/>
      </c>
      <c r="D415" s="193" t="str">
        <f t="shared" si="48"/>
        <v/>
      </c>
      <c r="E415" s="193" t="str">
        <f t="shared" si="42"/>
        <v/>
      </c>
      <c r="F415" s="193" t="str">
        <f t="shared" si="43"/>
        <v/>
      </c>
      <c r="G415" s="192" t="str">
        <f t="shared" si="44"/>
        <v/>
      </c>
    </row>
    <row r="416" spans="1:7" x14ac:dyDescent="0.25">
      <c r="A416" s="190" t="str">
        <f t="shared" si="45"/>
        <v/>
      </c>
      <c r="B416" s="191" t="str">
        <f t="shared" si="46"/>
        <v/>
      </c>
      <c r="C416" s="192" t="str">
        <f t="shared" si="47"/>
        <v/>
      </c>
      <c r="D416" s="193" t="str">
        <f t="shared" si="48"/>
        <v/>
      </c>
      <c r="E416" s="193" t="str">
        <f t="shared" si="42"/>
        <v/>
      </c>
      <c r="F416" s="193" t="str">
        <f t="shared" si="43"/>
        <v/>
      </c>
      <c r="G416" s="192" t="str">
        <f t="shared" si="44"/>
        <v/>
      </c>
    </row>
    <row r="417" spans="1:7" x14ac:dyDescent="0.25">
      <c r="A417" s="190" t="str">
        <f t="shared" si="45"/>
        <v/>
      </c>
      <c r="B417" s="191" t="str">
        <f t="shared" si="46"/>
        <v/>
      </c>
      <c r="C417" s="192" t="str">
        <f t="shared" si="47"/>
        <v/>
      </c>
      <c r="D417" s="193" t="str">
        <f t="shared" si="48"/>
        <v/>
      </c>
      <c r="E417" s="193" t="str">
        <f t="shared" si="42"/>
        <v/>
      </c>
      <c r="F417" s="193" t="str">
        <f t="shared" si="43"/>
        <v/>
      </c>
      <c r="G417" s="192" t="str">
        <f t="shared" si="44"/>
        <v/>
      </c>
    </row>
    <row r="418" spans="1:7" x14ac:dyDescent="0.25">
      <c r="A418" s="190" t="str">
        <f t="shared" si="45"/>
        <v/>
      </c>
      <c r="B418" s="191" t="str">
        <f t="shared" si="46"/>
        <v/>
      </c>
      <c r="C418" s="192" t="str">
        <f t="shared" si="47"/>
        <v/>
      </c>
      <c r="D418" s="193" t="str">
        <f t="shared" si="48"/>
        <v/>
      </c>
      <c r="E418" s="193" t="str">
        <f t="shared" si="42"/>
        <v/>
      </c>
      <c r="F418" s="193" t="str">
        <f t="shared" si="43"/>
        <v/>
      </c>
      <c r="G418" s="192" t="str">
        <f t="shared" si="44"/>
        <v/>
      </c>
    </row>
    <row r="419" spans="1:7" x14ac:dyDescent="0.25">
      <c r="A419" s="190" t="str">
        <f t="shared" si="45"/>
        <v/>
      </c>
      <c r="B419" s="191" t="str">
        <f t="shared" si="46"/>
        <v/>
      </c>
      <c r="C419" s="192" t="str">
        <f t="shared" si="47"/>
        <v/>
      </c>
      <c r="D419" s="193" t="str">
        <f t="shared" si="48"/>
        <v/>
      </c>
      <c r="E419" s="193" t="str">
        <f t="shared" si="42"/>
        <v/>
      </c>
      <c r="F419" s="193" t="str">
        <f t="shared" si="43"/>
        <v/>
      </c>
      <c r="G419" s="192" t="str">
        <f t="shared" si="44"/>
        <v/>
      </c>
    </row>
    <row r="420" spans="1:7" x14ac:dyDescent="0.25">
      <c r="A420" s="190" t="str">
        <f t="shared" si="45"/>
        <v/>
      </c>
      <c r="B420" s="191" t="str">
        <f t="shared" si="46"/>
        <v/>
      </c>
      <c r="C420" s="192" t="str">
        <f t="shared" si="47"/>
        <v/>
      </c>
      <c r="D420" s="193" t="str">
        <f t="shared" si="48"/>
        <v/>
      </c>
      <c r="E420" s="193" t="str">
        <f t="shared" si="42"/>
        <v/>
      </c>
      <c r="F420" s="193" t="str">
        <f t="shared" si="43"/>
        <v/>
      </c>
      <c r="G420" s="192" t="str">
        <f t="shared" si="44"/>
        <v/>
      </c>
    </row>
    <row r="421" spans="1:7" x14ac:dyDescent="0.25">
      <c r="A421" s="190" t="str">
        <f t="shared" si="45"/>
        <v/>
      </c>
      <c r="B421" s="191" t="str">
        <f t="shared" si="46"/>
        <v/>
      </c>
      <c r="C421" s="192" t="str">
        <f t="shared" si="47"/>
        <v/>
      </c>
      <c r="D421" s="193" t="str">
        <f t="shared" si="48"/>
        <v/>
      </c>
      <c r="E421" s="193" t="str">
        <f t="shared" si="42"/>
        <v/>
      </c>
      <c r="F421" s="193" t="str">
        <f t="shared" si="43"/>
        <v/>
      </c>
      <c r="G421" s="192" t="str">
        <f t="shared" si="44"/>
        <v/>
      </c>
    </row>
    <row r="422" spans="1:7" x14ac:dyDescent="0.25">
      <c r="A422" s="190" t="str">
        <f t="shared" si="45"/>
        <v/>
      </c>
      <c r="B422" s="191" t="str">
        <f t="shared" si="46"/>
        <v/>
      </c>
      <c r="C422" s="192" t="str">
        <f t="shared" si="47"/>
        <v/>
      </c>
      <c r="D422" s="193" t="str">
        <f t="shared" si="48"/>
        <v/>
      </c>
      <c r="E422" s="193" t="str">
        <f t="shared" si="42"/>
        <v/>
      </c>
      <c r="F422" s="193" t="str">
        <f t="shared" si="43"/>
        <v/>
      </c>
      <c r="G422" s="192" t="str">
        <f t="shared" si="44"/>
        <v/>
      </c>
    </row>
    <row r="423" spans="1:7" x14ac:dyDescent="0.25">
      <c r="A423" s="190" t="str">
        <f t="shared" si="45"/>
        <v/>
      </c>
      <c r="B423" s="191" t="str">
        <f t="shared" si="46"/>
        <v/>
      </c>
      <c r="C423" s="192" t="str">
        <f t="shared" si="47"/>
        <v/>
      </c>
      <c r="D423" s="193" t="str">
        <f t="shared" si="48"/>
        <v/>
      </c>
      <c r="E423" s="193" t="str">
        <f t="shared" si="42"/>
        <v/>
      </c>
      <c r="F423" s="193" t="str">
        <f t="shared" si="43"/>
        <v/>
      </c>
      <c r="G423" s="192" t="str">
        <f t="shared" si="44"/>
        <v/>
      </c>
    </row>
    <row r="424" spans="1:7" x14ac:dyDescent="0.25">
      <c r="A424" s="190" t="str">
        <f t="shared" si="45"/>
        <v/>
      </c>
      <c r="B424" s="191" t="str">
        <f t="shared" si="46"/>
        <v/>
      </c>
      <c r="C424" s="192" t="str">
        <f t="shared" si="47"/>
        <v/>
      </c>
      <c r="D424" s="193" t="str">
        <f t="shared" si="48"/>
        <v/>
      </c>
      <c r="E424" s="193" t="str">
        <f t="shared" si="42"/>
        <v/>
      </c>
      <c r="F424" s="193" t="str">
        <f t="shared" si="43"/>
        <v/>
      </c>
      <c r="G424" s="192" t="str">
        <f t="shared" si="44"/>
        <v/>
      </c>
    </row>
    <row r="425" spans="1:7" x14ac:dyDescent="0.25">
      <c r="A425" s="190" t="str">
        <f t="shared" si="45"/>
        <v/>
      </c>
      <c r="B425" s="191" t="str">
        <f t="shared" si="46"/>
        <v/>
      </c>
      <c r="C425" s="192" t="str">
        <f t="shared" si="47"/>
        <v/>
      </c>
      <c r="D425" s="193" t="str">
        <f t="shared" si="48"/>
        <v/>
      </c>
      <c r="E425" s="193" t="str">
        <f t="shared" si="42"/>
        <v/>
      </c>
      <c r="F425" s="193" t="str">
        <f t="shared" si="43"/>
        <v/>
      </c>
      <c r="G425" s="192" t="str">
        <f t="shared" si="44"/>
        <v/>
      </c>
    </row>
    <row r="426" spans="1:7" x14ac:dyDescent="0.25">
      <c r="A426" s="190" t="str">
        <f t="shared" si="45"/>
        <v/>
      </c>
      <c r="B426" s="191" t="str">
        <f t="shared" si="46"/>
        <v/>
      </c>
      <c r="C426" s="192" t="str">
        <f t="shared" si="47"/>
        <v/>
      </c>
      <c r="D426" s="193" t="str">
        <f t="shared" si="48"/>
        <v/>
      </c>
      <c r="E426" s="193" t="str">
        <f t="shared" si="42"/>
        <v/>
      </c>
      <c r="F426" s="193" t="str">
        <f t="shared" si="43"/>
        <v/>
      </c>
      <c r="G426" s="192" t="str">
        <f t="shared" si="44"/>
        <v/>
      </c>
    </row>
    <row r="427" spans="1:7" x14ac:dyDescent="0.25">
      <c r="A427" s="190" t="str">
        <f t="shared" si="45"/>
        <v/>
      </c>
      <c r="B427" s="191" t="str">
        <f t="shared" si="46"/>
        <v/>
      </c>
      <c r="C427" s="192" t="str">
        <f t="shared" si="47"/>
        <v/>
      </c>
      <c r="D427" s="193" t="str">
        <f t="shared" si="48"/>
        <v/>
      </c>
      <c r="E427" s="193" t="str">
        <f t="shared" si="42"/>
        <v/>
      </c>
      <c r="F427" s="193" t="str">
        <f t="shared" si="43"/>
        <v/>
      </c>
      <c r="G427" s="192" t="str">
        <f t="shared" si="44"/>
        <v/>
      </c>
    </row>
    <row r="428" spans="1:7" x14ac:dyDescent="0.25">
      <c r="A428" s="190" t="str">
        <f t="shared" si="45"/>
        <v/>
      </c>
      <c r="B428" s="191" t="str">
        <f t="shared" si="46"/>
        <v/>
      </c>
      <c r="C428" s="192" t="str">
        <f t="shared" si="47"/>
        <v/>
      </c>
      <c r="D428" s="193" t="str">
        <f t="shared" si="48"/>
        <v/>
      </c>
      <c r="E428" s="193" t="str">
        <f t="shared" si="42"/>
        <v/>
      </c>
      <c r="F428" s="193" t="str">
        <f t="shared" si="43"/>
        <v/>
      </c>
      <c r="G428" s="192" t="str">
        <f t="shared" si="44"/>
        <v/>
      </c>
    </row>
    <row r="429" spans="1:7" x14ac:dyDescent="0.25">
      <c r="A429" s="190" t="str">
        <f t="shared" si="45"/>
        <v/>
      </c>
      <c r="B429" s="191" t="str">
        <f t="shared" si="46"/>
        <v/>
      </c>
      <c r="C429" s="192" t="str">
        <f t="shared" si="47"/>
        <v/>
      </c>
      <c r="D429" s="193" t="str">
        <f t="shared" si="48"/>
        <v/>
      </c>
      <c r="E429" s="193" t="str">
        <f t="shared" si="42"/>
        <v/>
      </c>
      <c r="F429" s="193" t="str">
        <f t="shared" si="43"/>
        <v/>
      </c>
      <c r="G429" s="192" t="str">
        <f t="shared" si="44"/>
        <v/>
      </c>
    </row>
    <row r="430" spans="1:7" x14ac:dyDescent="0.25">
      <c r="A430" s="190" t="str">
        <f t="shared" si="45"/>
        <v/>
      </c>
      <c r="B430" s="191" t="str">
        <f t="shared" si="46"/>
        <v/>
      </c>
      <c r="C430" s="192" t="str">
        <f t="shared" si="47"/>
        <v/>
      </c>
      <c r="D430" s="193" t="str">
        <f t="shared" si="48"/>
        <v/>
      </c>
      <c r="E430" s="193" t="str">
        <f t="shared" si="42"/>
        <v/>
      </c>
      <c r="F430" s="193" t="str">
        <f t="shared" si="43"/>
        <v/>
      </c>
      <c r="G430" s="192" t="str">
        <f t="shared" si="44"/>
        <v/>
      </c>
    </row>
    <row r="431" spans="1:7" x14ac:dyDescent="0.25">
      <c r="A431" s="190" t="str">
        <f t="shared" si="45"/>
        <v/>
      </c>
      <c r="B431" s="191" t="str">
        <f t="shared" si="46"/>
        <v/>
      </c>
      <c r="C431" s="192" t="str">
        <f t="shared" si="47"/>
        <v/>
      </c>
      <c r="D431" s="193" t="str">
        <f t="shared" si="48"/>
        <v/>
      </c>
      <c r="E431" s="193" t="str">
        <f t="shared" si="42"/>
        <v/>
      </c>
      <c r="F431" s="193" t="str">
        <f t="shared" si="43"/>
        <v/>
      </c>
      <c r="G431" s="192" t="str">
        <f t="shared" si="44"/>
        <v/>
      </c>
    </row>
    <row r="432" spans="1:7" x14ac:dyDescent="0.25">
      <c r="A432" s="190" t="str">
        <f t="shared" si="45"/>
        <v/>
      </c>
      <c r="B432" s="191" t="str">
        <f t="shared" si="46"/>
        <v/>
      </c>
      <c r="C432" s="192" t="str">
        <f t="shared" si="47"/>
        <v/>
      </c>
      <c r="D432" s="193" t="str">
        <f t="shared" si="48"/>
        <v/>
      </c>
      <c r="E432" s="193" t="str">
        <f t="shared" si="42"/>
        <v/>
      </c>
      <c r="F432" s="193" t="str">
        <f t="shared" si="43"/>
        <v/>
      </c>
      <c r="G432" s="192" t="str">
        <f t="shared" si="44"/>
        <v/>
      </c>
    </row>
    <row r="433" spans="1:7" x14ac:dyDescent="0.25">
      <c r="A433" s="190" t="str">
        <f t="shared" si="45"/>
        <v/>
      </c>
      <c r="B433" s="191" t="str">
        <f t="shared" si="46"/>
        <v/>
      </c>
      <c r="C433" s="192" t="str">
        <f t="shared" si="47"/>
        <v/>
      </c>
      <c r="D433" s="193" t="str">
        <f t="shared" si="48"/>
        <v/>
      </c>
      <c r="E433" s="193" t="str">
        <f t="shared" si="42"/>
        <v/>
      </c>
      <c r="F433" s="193" t="str">
        <f t="shared" si="43"/>
        <v/>
      </c>
      <c r="G433" s="192" t="str">
        <f t="shared" si="44"/>
        <v/>
      </c>
    </row>
    <row r="434" spans="1:7" x14ac:dyDescent="0.25">
      <c r="A434" s="190" t="str">
        <f t="shared" si="45"/>
        <v/>
      </c>
      <c r="B434" s="191" t="str">
        <f t="shared" si="46"/>
        <v/>
      </c>
      <c r="C434" s="192" t="str">
        <f t="shared" si="47"/>
        <v/>
      </c>
      <c r="D434" s="193" t="str">
        <f t="shared" si="48"/>
        <v/>
      </c>
      <c r="E434" s="193" t="str">
        <f t="shared" si="42"/>
        <v/>
      </c>
      <c r="F434" s="193" t="str">
        <f t="shared" si="43"/>
        <v/>
      </c>
      <c r="G434" s="192" t="str">
        <f t="shared" si="44"/>
        <v/>
      </c>
    </row>
    <row r="435" spans="1:7" x14ac:dyDescent="0.25">
      <c r="A435" s="190" t="str">
        <f t="shared" si="45"/>
        <v/>
      </c>
      <c r="B435" s="191" t="str">
        <f t="shared" si="46"/>
        <v/>
      </c>
      <c r="C435" s="192" t="str">
        <f t="shared" si="47"/>
        <v/>
      </c>
      <c r="D435" s="193" t="str">
        <f t="shared" si="48"/>
        <v/>
      </c>
      <c r="E435" s="193" t="str">
        <f t="shared" si="42"/>
        <v/>
      </c>
      <c r="F435" s="193" t="str">
        <f t="shared" si="43"/>
        <v/>
      </c>
      <c r="G435" s="192" t="str">
        <f t="shared" si="44"/>
        <v/>
      </c>
    </row>
    <row r="436" spans="1:7" x14ac:dyDescent="0.25">
      <c r="A436" s="190" t="str">
        <f t="shared" si="45"/>
        <v/>
      </c>
      <c r="B436" s="191" t="str">
        <f t="shared" si="46"/>
        <v/>
      </c>
      <c r="C436" s="192" t="str">
        <f t="shared" si="47"/>
        <v/>
      </c>
      <c r="D436" s="193" t="str">
        <f t="shared" si="48"/>
        <v/>
      </c>
      <c r="E436" s="193" t="str">
        <f t="shared" si="42"/>
        <v/>
      </c>
      <c r="F436" s="193" t="str">
        <f t="shared" si="43"/>
        <v/>
      </c>
      <c r="G436" s="192" t="str">
        <f t="shared" si="44"/>
        <v/>
      </c>
    </row>
    <row r="437" spans="1:7" x14ac:dyDescent="0.25">
      <c r="A437" s="190" t="str">
        <f t="shared" si="45"/>
        <v/>
      </c>
      <c r="B437" s="191" t="str">
        <f t="shared" si="46"/>
        <v/>
      </c>
      <c r="C437" s="192" t="str">
        <f t="shared" si="47"/>
        <v/>
      </c>
      <c r="D437" s="193" t="str">
        <f t="shared" si="48"/>
        <v/>
      </c>
      <c r="E437" s="193" t="str">
        <f t="shared" si="42"/>
        <v/>
      </c>
      <c r="F437" s="193" t="str">
        <f t="shared" si="43"/>
        <v/>
      </c>
      <c r="G437" s="192" t="str">
        <f t="shared" si="44"/>
        <v/>
      </c>
    </row>
    <row r="438" spans="1:7" x14ac:dyDescent="0.25">
      <c r="A438" s="190" t="str">
        <f t="shared" si="45"/>
        <v/>
      </c>
      <c r="B438" s="191" t="str">
        <f t="shared" si="46"/>
        <v/>
      </c>
      <c r="C438" s="192" t="str">
        <f t="shared" si="47"/>
        <v/>
      </c>
      <c r="D438" s="193" t="str">
        <f t="shared" si="48"/>
        <v/>
      </c>
      <c r="E438" s="193" t="str">
        <f t="shared" si="42"/>
        <v/>
      </c>
      <c r="F438" s="193" t="str">
        <f t="shared" si="43"/>
        <v/>
      </c>
      <c r="G438" s="192" t="str">
        <f t="shared" si="44"/>
        <v/>
      </c>
    </row>
    <row r="439" spans="1:7" x14ac:dyDescent="0.25">
      <c r="A439" s="190" t="str">
        <f t="shared" si="45"/>
        <v/>
      </c>
      <c r="B439" s="191" t="str">
        <f t="shared" si="46"/>
        <v/>
      </c>
      <c r="C439" s="192" t="str">
        <f t="shared" si="47"/>
        <v/>
      </c>
      <c r="D439" s="193" t="str">
        <f t="shared" si="48"/>
        <v/>
      </c>
      <c r="E439" s="193" t="str">
        <f t="shared" si="42"/>
        <v/>
      </c>
      <c r="F439" s="193" t="str">
        <f t="shared" si="43"/>
        <v/>
      </c>
      <c r="G439" s="192" t="str">
        <f t="shared" si="44"/>
        <v/>
      </c>
    </row>
    <row r="440" spans="1:7" x14ac:dyDescent="0.25">
      <c r="A440" s="190" t="str">
        <f t="shared" si="45"/>
        <v/>
      </c>
      <c r="B440" s="191" t="str">
        <f t="shared" si="46"/>
        <v/>
      </c>
      <c r="C440" s="192" t="str">
        <f t="shared" si="47"/>
        <v/>
      </c>
      <c r="D440" s="193" t="str">
        <f t="shared" si="48"/>
        <v/>
      </c>
      <c r="E440" s="193" t="str">
        <f t="shared" si="42"/>
        <v/>
      </c>
      <c r="F440" s="193" t="str">
        <f t="shared" si="43"/>
        <v/>
      </c>
      <c r="G440" s="192" t="str">
        <f t="shared" si="44"/>
        <v/>
      </c>
    </row>
    <row r="441" spans="1:7" x14ac:dyDescent="0.25">
      <c r="A441" s="190" t="str">
        <f t="shared" si="45"/>
        <v/>
      </c>
      <c r="B441" s="191" t="str">
        <f t="shared" si="46"/>
        <v/>
      </c>
      <c r="C441" s="192" t="str">
        <f t="shared" si="47"/>
        <v/>
      </c>
      <c r="D441" s="193" t="str">
        <f t="shared" si="48"/>
        <v/>
      </c>
      <c r="E441" s="193" t="str">
        <f t="shared" si="42"/>
        <v/>
      </c>
      <c r="F441" s="193" t="str">
        <f t="shared" si="43"/>
        <v/>
      </c>
      <c r="G441" s="192" t="str">
        <f t="shared" si="44"/>
        <v/>
      </c>
    </row>
    <row r="442" spans="1:7" x14ac:dyDescent="0.25">
      <c r="A442" s="190" t="str">
        <f t="shared" si="45"/>
        <v/>
      </c>
      <c r="B442" s="191" t="str">
        <f t="shared" si="46"/>
        <v/>
      </c>
      <c r="C442" s="192" t="str">
        <f t="shared" si="47"/>
        <v/>
      </c>
      <c r="D442" s="193" t="str">
        <f t="shared" si="48"/>
        <v/>
      </c>
      <c r="E442" s="193" t="str">
        <f t="shared" si="42"/>
        <v/>
      </c>
      <c r="F442" s="193" t="str">
        <f t="shared" si="43"/>
        <v/>
      </c>
      <c r="G442" s="192" t="str">
        <f t="shared" si="44"/>
        <v/>
      </c>
    </row>
    <row r="443" spans="1:7" x14ac:dyDescent="0.25">
      <c r="A443" s="190" t="str">
        <f t="shared" si="45"/>
        <v/>
      </c>
      <c r="B443" s="191" t="str">
        <f t="shared" si="46"/>
        <v/>
      </c>
      <c r="C443" s="192" t="str">
        <f t="shared" si="47"/>
        <v/>
      </c>
      <c r="D443" s="193" t="str">
        <f t="shared" si="48"/>
        <v/>
      </c>
      <c r="E443" s="193" t="str">
        <f t="shared" si="42"/>
        <v/>
      </c>
      <c r="F443" s="193" t="str">
        <f t="shared" si="43"/>
        <v/>
      </c>
      <c r="G443" s="192" t="str">
        <f t="shared" si="44"/>
        <v/>
      </c>
    </row>
    <row r="444" spans="1:7" x14ac:dyDescent="0.25">
      <c r="A444" s="190" t="str">
        <f t="shared" si="45"/>
        <v/>
      </c>
      <c r="B444" s="191" t="str">
        <f t="shared" si="46"/>
        <v/>
      </c>
      <c r="C444" s="192" t="str">
        <f t="shared" si="47"/>
        <v/>
      </c>
      <c r="D444" s="193" t="str">
        <f t="shared" si="48"/>
        <v/>
      </c>
      <c r="E444" s="193" t="str">
        <f t="shared" si="42"/>
        <v/>
      </c>
      <c r="F444" s="193" t="str">
        <f t="shared" si="43"/>
        <v/>
      </c>
      <c r="G444" s="192" t="str">
        <f t="shared" si="44"/>
        <v/>
      </c>
    </row>
    <row r="445" spans="1:7" x14ac:dyDescent="0.25">
      <c r="A445" s="190" t="str">
        <f t="shared" si="45"/>
        <v/>
      </c>
      <c r="B445" s="191" t="str">
        <f t="shared" si="46"/>
        <v/>
      </c>
      <c r="C445" s="192" t="str">
        <f t="shared" si="47"/>
        <v/>
      </c>
      <c r="D445" s="193" t="str">
        <f t="shared" si="48"/>
        <v/>
      </c>
      <c r="E445" s="193" t="str">
        <f t="shared" si="42"/>
        <v/>
      </c>
      <c r="F445" s="193" t="str">
        <f t="shared" si="43"/>
        <v/>
      </c>
      <c r="G445" s="192" t="str">
        <f t="shared" si="44"/>
        <v/>
      </c>
    </row>
    <row r="446" spans="1:7" x14ac:dyDescent="0.25">
      <c r="A446" s="190" t="str">
        <f t="shared" si="45"/>
        <v/>
      </c>
      <c r="B446" s="191" t="str">
        <f t="shared" si="46"/>
        <v/>
      </c>
      <c r="C446" s="192" t="str">
        <f t="shared" si="47"/>
        <v/>
      </c>
      <c r="D446" s="193" t="str">
        <f t="shared" si="48"/>
        <v/>
      </c>
      <c r="E446" s="193" t="str">
        <f t="shared" si="42"/>
        <v/>
      </c>
      <c r="F446" s="193" t="str">
        <f t="shared" si="43"/>
        <v/>
      </c>
      <c r="G446" s="192" t="str">
        <f t="shared" si="44"/>
        <v/>
      </c>
    </row>
    <row r="447" spans="1:7" x14ac:dyDescent="0.25">
      <c r="A447" s="190" t="str">
        <f t="shared" si="45"/>
        <v/>
      </c>
      <c r="B447" s="191" t="str">
        <f t="shared" si="46"/>
        <v/>
      </c>
      <c r="C447" s="192" t="str">
        <f t="shared" si="47"/>
        <v/>
      </c>
      <c r="D447" s="193" t="str">
        <f t="shared" si="48"/>
        <v/>
      </c>
      <c r="E447" s="193" t="str">
        <f t="shared" si="42"/>
        <v/>
      </c>
      <c r="F447" s="193" t="str">
        <f t="shared" si="43"/>
        <v/>
      </c>
      <c r="G447" s="192" t="str">
        <f t="shared" si="44"/>
        <v/>
      </c>
    </row>
    <row r="448" spans="1:7" x14ac:dyDescent="0.25">
      <c r="A448" s="190" t="str">
        <f t="shared" si="45"/>
        <v/>
      </c>
      <c r="B448" s="191" t="str">
        <f t="shared" si="46"/>
        <v/>
      </c>
      <c r="C448" s="192" t="str">
        <f t="shared" si="47"/>
        <v/>
      </c>
      <c r="D448" s="193" t="str">
        <f t="shared" si="48"/>
        <v/>
      </c>
      <c r="E448" s="193" t="str">
        <f t="shared" si="42"/>
        <v/>
      </c>
      <c r="F448" s="193" t="str">
        <f t="shared" si="43"/>
        <v/>
      </c>
      <c r="G448" s="192" t="str">
        <f t="shared" si="44"/>
        <v/>
      </c>
    </row>
    <row r="449" spans="1:7" x14ac:dyDescent="0.25">
      <c r="A449" s="190" t="str">
        <f t="shared" si="45"/>
        <v/>
      </c>
      <c r="B449" s="191" t="str">
        <f t="shared" si="46"/>
        <v/>
      </c>
      <c r="C449" s="192" t="str">
        <f t="shared" si="47"/>
        <v/>
      </c>
      <c r="D449" s="193" t="str">
        <f t="shared" si="48"/>
        <v/>
      </c>
      <c r="E449" s="193" t="str">
        <f t="shared" si="42"/>
        <v/>
      </c>
      <c r="F449" s="193" t="str">
        <f t="shared" si="43"/>
        <v/>
      </c>
      <c r="G449" s="192" t="str">
        <f t="shared" si="44"/>
        <v/>
      </c>
    </row>
    <row r="450" spans="1:7" x14ac:dyDescent="0.25">
      <c r="A450" s="190" t="str">
        <f t="shared" si="45"/>
        <v/>
      </c>
      <c r="B450" s="191" t="str">
        <f t="shared" si="46"/>
        <v/>
      </c>
      <c r="C450" s="192" t="str">
        <f t="shared" si="47"/>
        <v/>
      </c>
      <c r="D450" s="193" t="str">
        <f t="shared" si="48"/>
        <v/>
      </c>
      <c r="E450" s="193" t="str">
        <f t="shared" si="42"/>
        <v/>
      </c>
      <c r="F450" s="193" t="str">
        <f t="shared" si="43"/>
        <v/>
      </c>
      <c r="G450" s="192" t="str">
        <f t="shared" si="44"/>
        <v/>
      </c>
    </row>
    <row r="451" spans="1:7" x14ac:dyDescent="0.25">
      <c r="A451" s="190" t="str">
        <f t="shared" si="45"/>
        <v/>
      </c>
      <c r="B451" s="191" t="str">
        <f t="shared" si="46"/>
        <v/>
      </c>
      <c r="C451" s="192" t="str">
        <f t="shared" si="47"/>
        <v/>
      </c>
      <c r="D451" s="193" t="str">
        <f t="shared" si="48"/>
        <v/>
      </c>
      <c r="E451" s="193" t="str">
        <f t="shared" si="42"/>
        <v/>
      </c>
      <c r="F451" s="193" t="str">
        <f t="shared" si="43"/>
        <v/>
      </c>
      <c r="G451" s="192" t="str">
        <f t="shared" si="44"/>
        <v/>
      </c>
    </row>
    <row r="452" spans="1:7" x14ac:dyDescent="0.25">
      <c r="A452" s="190" t="str">
        <f t="shared" si="45"/>
        <v/>
      </c>
      <c r="B452" s="191" t="str">
        <f t="shared" si="46"/>
        <v/>
      </c>
      <c r="C452" s="192" t="str">
        <f t="shared" si="47"/>
        <v/>
      </c>
      <c r="D452" s="193" t="str">
        <f t="shared" si="48"/>
        <v/>
      </c>
      <c r="E452" s="193" t="str">
        <f t="shared" si="42"/>
        <v/>
      </c>
      <c r="F452" s="193" t="str">
        <f t="shared" si="43"/>
        <v/>
      </c>
      <c r="G452" s="192" t="str">
        <f t="shared" si="44"/>
        <v/>
      </c>
    </row>
    <row r="453" spans="1:7" x14ac:dyDescent="0.25">
      <c r="A453" s="190" t="str">
        <f t="shared" si="45"/>
        <v/>
      </c>
      <c r="B453" s="191" t="str">
        <f t="shared" si="46"/>
        <v/>
      </c>
      <c r="C453" s="192" t="str">
        <f t="shared" si="47"/>
        <v/>
      </c>
      <c r="D453" s="193" t="str">
        <f t="shared" si="48"/>
        <v/>
      </c>
      <c r="E453" s="193" t="str">
        <f t="shared" si="42"/>
        <v/>
      </c>
      <c r="F453" s="193" t="str">
        <f t="shared" si="43"/>
        <v/>
      </c>
      <c r="G453" s="192" t="str">
        <f t="shared" si="44"/>
        <v/>
      </c>
    </row>
    <row r="454" spans="1:7" x14ac:dyDescent="0.25">
      <c r="A454" s="190" t="str">
        <f t="shared" si="45"/>
        <v/>
      </c>
      <c r="B454" s="191" t="str">
        <f t="shared" si="46"/>
        <v/>
      </c>
      <c r="C454" s="192" t="str">
        <f t="shared" si="47"/>
        <v/>
      </c>
      <c r="D454" s="193" t="str">
        <f t="shared" si="48"/>
        <v/>
      </c>
      <c r="E454" s="193" t="str">
        <f t="shared" si="42"/>
        <v/>
      </c>
      <c r="F454" s="193" t="str">
        <f t="shared" si="43"/>
        <v/>
      </c>
      <c r="G454" s="192" t="str">
        <f t="shared" si="44"/>
        <v/>
      </c>
    </row>
    <row r="455" spans="1:7" x14ac:dyDescent="0.25">
      <c r="A455" s="190" t="str">
        <f t="shared" si="45"/>
        <v/>
      </c>
      <c r="B455" s="191" t="str">
        <f t="shared" si="46"/>
        <v/>
      </c>
      <c r="C455" s="192" t="str">
        <f t="shared" si="47"/>
        <v/>
      </c>
      <c r="D455" s="193" t="str">
        <f t="shared" si="48"/>
        <v/>
      </c>
      <c r="E455" s="193" t="str">
        <f t="shared" si="42"/>
        <v/>
      </c>
      <c r="F455" s="193" t="str">
        <f t="shared" si="43"/>
        <v/>
      </c>
      <c r="G455" s="192" t="str">
        <f t="shared" si="44"/>
        <v/>
      </c>
    </row>
    <row r="456" spans="1:7" x14ac:dyDescent="0.25">
      <c r="A456" s="190" t="str">
        <f t="shared" si="45"/>
        <v/>
      </c>
      <c r="B456" s="191" t="str">
        <f t="shared" si="46"/>
        <v/>
      </c>
      <c r="C456" s="192" t="str">
        <f t="shared" si="47"/>
        <v/>
      </c>
      <c r="D456" s="193" t="str">
        <f t="shared" si="48"/>
        <v/>
      </c>
      <c r="E456" s="193" t="str">
        <f t="shared" si="42"/>
        <v/>
      </c>
      <c r="F456" s="193" t="str">
        <f t="shared" si="43"/>
        <v/>
      </c>
      <c r="G456" s="192" t="str">
        <f t="shared" si="44"/>
        <v/>
      </c>
    </row>
    <row r="457" spans="1:7" x14ac:dyDescent="0.25">
      <c r="A457" s="190" t="str">
        <f t="shared" si="45"/>
        <v/>
      </c>
      <c r="B457" s="191" t="str">
        <f t="shared" si="46"/>
        <v/>
      </c>
      <c r="C457" s="192" t="str">
        <f t="shared" si="47"/>
        <v/>
      </c>
      <c r="D457" s="193" t="str">
        <f t="shared" si="48"/>
        <v/>
      </c>
      <c r="E457" s="193" t="str">
        <f t="shared" si="42"/>
        <v/>
      </c>
      <c r="F457" s="193" t="str">
        <f t="shared" si="43"/>
        <v/>
      </c>
      <c r="G457" s="192" t="str">
        <f t="shared" si="44"/>
        <v/>
      </c>
    </row>
    <row r="458" spans="1:7" x14ac:dyDescent="0.25">
      <c r="A458" s="190" t="str">
        <f t="shared" si="45"/>
        <v/>
      </c>
      <c r="B458" s="191" t="str">
        <f t="shared" si="46"/>
        <v/>
      </c>
      <c r="C458" s="192" t="str">
        <f t="shared" si="47"/>
        <v/>
      </c>
      <c r="D458" s="193" t="str">
        <f t="shared" si="48"/>
        <v/>
      </c>
      <c r="E458" s="193" t="str">
        <f t="shared" si="42"/>
        <v/>
      </c>
      <c r="F458" s="193" t="str">
        <f t="shared" si="43"/>
        <v/>
      </c>
      <c r="G458" s="192" t="str">
        <f t="shared" si="44"/>
        <v/>
      </c>
    </row>
    <row r="459" spans="1:7" x14ac:dyDescent="0.25">
      <c r="A459" s="190" t="str">
        <f t="shared" si="45"/>
        <v/>
      </c>
      <c r="B459" s="191" t="str">
        <f t="shared" si="46"/>
        <v/>
      </c>
      <c r="C459" s="192" t="str">
        <f t="shared" si="47"/>
        <v/>
      </c>
      <c r="D459" s="193" t="str">
        <f t="shared" si="48"/>
        <v/>
      </c>
      <c r="E459" s="193" t="str">
        <f t="shared" si="42"/>
        <v/>
      </c>
      <c r="F459" s="193" t="str">
        <f t="shared" si="43"/>
        <v/>
      </c>
      <c r="G459" s="192" t="str">
        <f t="shared" si="44"/>
        <v/>
      </c>
    </row>
    <row r="460" spans="1:7" x14ac:dyDescent="0.25">
      <c r="A460" s="190" t="str">
        <f t="shared" si="45"/>
        <v/>
      </c>
      <c r="B460" s="191" t="str">
        <f t="shared" si="46"/>
        <v/>
      </c>
      <c r="C460" s="192" t="str">
        <f t="shared" si="47"/>
        <v/>
      </c>
      <c r="D460" s="193" t="str">
        <f t="shared" si="48"/>
        <v/>
      </c>
      <c r="E460" s="193" t="str">
        <f t="shared" si="42"/>
        <v/>
      </c>
      <c r="F460" s="193" t="str">
        <f t="shared" si="43"/>
        <v/>
      </c>
      <c r="G460" s="192" t="str">
        <f t="shared" si="44"/>
        <v/>
      </c>
    </row>
    <row r="461" spans="1:7" x14ac:dyDescent="0.25">
      <c r="A461" s="190" t="str">
        <f t="shared" si="45"/>
        <v/>
      </c>
      <c r="B461" s="191" t="str">
        <f t="shared" si="46"/>
        <v/>
      </c>
      <c r="C461" s="192" t="str">
        <f t="shared" si="47"/>
        <v/>
      </c>
      <c r="D461" s="193" t="str">
        <f t="shared" si="48"/>
        <v/>
      </c>
      <c r="E461" s="193" t="str">
        <f t="shared" si="42"/>
        <v/>
      </c>
      <c r="F461" s="193" t="str">
        <f t="shared" si="43"/>
        <v/>
      </c>
      <c r="G461" s="192" t="str">
        <f t="shared" si="44"/>
        <v/>
      </c>
    </row>
    <row r="462" spans="1:7" x14ac:dyDescent="0.25">
      <c r="A462" s="190" t="str">
        <f t="shared" si="45"/>
        <v/>
      </c>
      <c r="B462" s="191" t="str">
        <f t="shared" si="46"/>
        <v/>
      </c>
      <c r="C462" s="192" t="str">
        <f t="shared" si="47"/>
        <v/>
      </c>
      <c r="D462" s="193" t="str">
        <f t="shared" si="48"/>
        <v/>
      </c>
      <c r="E462" s="193" t="str">
        <f t="shared" si="42"/>
        <v/>
      </c>
      <c r="F462" s="193" t="str">
        <f t="shared" si="43"/>
        <v/>
      </c>
      <c r="G462" s="192" t="str">
        <f t="shared" si="44"/>
        <v/>
      </c>
    </row>
    <row r="463" spans="1:7" x14ac:dyDescent="0.25">
      <c r="A463" s="190" t="str">
        <f t="shared" si="45"/>
        <v/>
      </c>
      <c r="B463" s="191" t="str">
        <f t="shared" si="46"/>
        <v/>
      </c>
      <c r="C463" s="192" t="str">
        <f t="shared" si="47"/>
        <v/>
      </c>
      <c r="D463" s="193" t="str">
        <f t="shared" si="48"/>
        <v/>
      </c>
      <c r="E463" s="193" t="str">
        <f t="shared" si="42"/>
        <v/>
      </c>
      <c r="F463" s="193" t="str">
        <f t="shared" si="43"/>
        <v/>
      </c>
      <c r="G463" s="192" t="str">
        <f t="shared" si="44"/>
        <v/>
      </c>
    </row>
    <row r="464" spans="1:7" x14ac:dyDescent="0.25">
      <c r="A464" s="190" t="str">
        <f t="shared" si="45"/>
        <v/>
      </c>
      <c r="B464" s="191" t="str">
        <f t="shared" si="46"/>
        <v/>
      </c>
      <c r="C464" s="192" t="str">
        <f t="shared" si="47"/>
        <v/>
      </c>
      <c r="D464" s="193" t="str">
        <f t="shared" si="48"/>
        <v/>
      </c>
      <c r="E464" s="193" t="str">
        <f t="shared" si="42"/>
        <v/>
      </c>
      <c r="F464" s="193" t="str">
        <f t="shared" si="43"/>
        <v/>
      </c>
      <c r="G464" s="192" t="str">
        <f t="shared" si="44"/>
        <v/>
      </c>
    </row>
    <row r="465" spans="1:7" x14ac:dyDescent="0.25">
      <c r="A465" s="190" t="str">
        <f t="shared" si="45"/>
        <v/>
      </c>
      <c r="B465" s="191" t="str">
        <f t="shared" si="46"/>
        <v/>
      </c>
      <c r="C465" s="192" t="str">
        <f t="shared" si="47"/>
        <v/>
      </c>
      <c r="D465" s="193" t="str">
        <f t="shared" si="48"/>
        <v/>
      </c>
      <c r="E465" s="193" t="str">
        <f t="shared" si="42"/>
        <v/>
      </c>
      <c r="F465" s="193" t="str">
        <f t="shared" si="43"/>
        <v/>
      </c>
      <c r="G465" s="192" t="str">
        <f t="shared" si="44"/>
        <v/>
      </c>
    </row>
    <row r="466" spans="1:7" x14ac:dyDescent="0.25">
      <c r="A466" s="190" t="str">
        <f t="shared" si="45"/>
        <v/>
      </c>
      <c r="B466" s="191" t="str">
        <f t="shared" si="46"/>
        <v/>
      </c>
      <c r="C466" s="192" t="str">
        <f t="shared" si="47"/>
        <v/>
      </c>
      <c r="D466" s="193" t="str">
        <f t="shared" si="48"/>
        <v/>
      </c>
      <c r="E466" s="193" t="str">
        <f t="shared" ref="E466:E500" si="49">IF(B466="","",PPMT($E$13/12,B466,$E$7,-$E$11,$E$12,0))</f>
        <v/>
      </c>
      <c r="F466" s="193" t="str">
        <f t="shared" ref="F466:F500" si="50">IF(B466="","",SUM(D466:E466))</f>
        <v/>
      </c>
      <c r="G466" s="192" t="str">
        <f t="shared" ref="G466:G500" si="51">IF(B466="","",SUM(C466)-SUM(E466))</f>
        <v/>
      </c>
    </row>
    <row r="467" spans="1:7" x14ac:dyDescent="0.25">
      <c r="A467" s="190" t="str">
        <f t="shared" ref="A467:A500" si="52">IF(B467="","",EDATE(A466,1))</f>
        <v/>
      </c>
      <c r="B467" s="191" t="str">
        <f t="shared" ref="B467:B500" si="53">IF(B466="","",IF(SUM(B466)+1&lt;=$E$7,SUM(B466)+1,""))</f>
        <v/>
      </c>
      <c r="C467" s="192" t="str">
        <f t="shared" ref="C467:C500" si="54">IF(B467="","",G466)</f>
        <v/>
      </c>
      <c r="D467" s="193" t="str">
        <f t="shared" ref="D467:D500" si="55">IF(B467="","",IPMT($E$13/12,B467,$E$7,-$E$11,$E$12,0))</f>
        <v/>
      </c>
      <c r="E467" s="193" t="str">
        <f t="shared" si="49"/>
        <v/>
      </c>
      <c r="F467" s="193" t="str">
        <f t="shared" si="50"/>
        <v/>
      </c>
      <c r="G467" s="192" t="str">
        <f t="shared" si="51"/>
        <v/>
      </c>
    </row>
    <row r="468" spans="1:7" x14ac:dyDescent="0.25">
      <c r="A468" s="190" t="str">
        <f t="shared" si="52"/>
        <v/>
      </c>
      <c r="B468" s="191" t="str">
        <f t="shared" si="53"/>
        <v/>
      </c>
      <c r="C468" s="192" t="str">
        <f t="shared" si="54"/>
        <v/>
      </c>
      <c r="D468" s="193" t="str">
        <f t="shared" si="55"/>
        <v/>
      </c>
      <c r="E468" s="193" t="str">
        <f t="shared" si="49"/>
        <v/>
      </c>
      <c r="F468" s="193" t="str">
        <f t="shared" si="50"/>
        <v/>
      </c>
      <c r="G468" s="192" t="str">
        <f t="shared" si="51"/>
        <v/>
      </c>
    </row>
    <row r="469" spans="1:7" x14ac:dyDescent="0.25">
      <c r="A469" s="190" t="str">
        <f t="shared" si="52"/>
        <v/>
      </c>
      <c r="B469" s="191" t="str">
        <f t="shared" si="53"/>
        <v/>
      </c>
      <c r="C469" s="192" t="str">
        <f t="shared" si="54"/>
        <v/>
      </c>
      <c r="D469" s="193" t="str">
        <f t="shared" si="55"/>
        <v/>
      </c>
      <c r="E469" s="193" t="str">
        <f t="shared" si="49"/>
        <v/>
      </c>
      <c r="F469" s="193" t="str">
        <f t="shared" si="50"/>
        <v/>
      </c>
      <c r="G469" s="192" t="str">
        <f t="shared" si="51"/>
        <v/>
      </c>
    </row>
    <row r="470" spans="1:7" x14ac:dyDescent="0.25">
      <c r="A470" s="190" t="str">
        <f t="shared" si="52"/>
        <v/>
      </c>
      <c r="B470" s="191" t="str">
        <f t="shared" si="53"/>
        <v/>
      </c>
      <c r="C470" s="192" t="str">
        <f t="shared" si="54"/>
        <v/>
      </c>
      <c r="D470" s="193" t="str">
        <f t="shared" si="55"/>
        <v/>
      </c>
      <c r="E470" s="193" t="str">
        <f t="shared" si="49"/>
        <v/>
      </c>
      <c r="F470" s="193" t="str">
        <f t="shared" si="50"/>
        <v/>
      </c>
      <c r="G470" s="192" t="str">
        <f t="shared" si="51"/>
        <v/>
      </c>
    </row>
    <row r="471" spans="1:7" x14ac:dyDescent="0.25">
      <c r="A471" s="190" t="str">
        <f t="shared" si="52"/>
        <v/>
      </c>
      <c r="B471" s="191" t="str">
        <f t="shared" si="53"/>
        <v/>
      </c>
      <c r="C471" s="192" t="str">
        <f t="shared" si="54"/>
        <v/>
      </c>
      <c r="D471" s="193" t="str">
        <f t="shared" si="55"/>
        <v/>
      </c>
      <c r="E471" s="193" t="str">
        <f t="shared" si="49"/>
        <v/>
      </c>
      <c r="F471" s="193" t="str">
        <f t="shared" si="50"/>
        <v/>
      </c>
      <c r="G471" s="192" t="str">
        <f t="shared" si="51"/>
        <v/>
      </c>
    </row>
    <row r="472" spans="1:7" x14ac:dyDescent="0.25">
      <c r="A472" s="190" t="str">
        <f t="shared" si="52"/>
        <v/>
      </c>
      <c r="B472" s="191" t="str">
        <f t="shared" si="53"/>
        <v/>
      </c>
      <c r="C472" s="192" t="str">
        <f t="shared" si="54"/>
        <v/>
      </c>
      <c r="D472" s="193" t="str">
        <f t="shared" si="55"/>
        <v/>
      </c>
      <c r="E472" s="193" t="str">
        <f t="shared" si="49"/>
        <v/>
      </c>
      <c r="F472" s="193" t="str">
        <f t="shared" si="50"/>
        <v/>
      </c>
      <c r="G472" s="192" t="str">
        <f t="shared" si="51"/>
        <v/>
      </c>
    </row>
    <row r="473" spans="1:7" x14ac:dyDescent="0.25">
      <c r="A473" s="190" t="str">
        <f t="shared" si="52"/>
        <v/>
      </c>
      <c r="B473" s="191" t="str">
        <f t="shared" si="53"/>
        <v/>
      </c>
      <c r="C473" s="192" t="str">
        <f t="shared" si="54"/>
        <v/>
      </c>
      <c r="D473" s="193" t="str">
        <f t="shared" si="55"/>
        <v/>
      </c>
      <c r="E473" s="193" t="str">
        <f t="shared" si="49"/>
        <v/>
      </c>
      <c r="F473" s="193" t="str">
        <f t="shared" si="50"/>
        <v/>
      </c>
      <c r="G473" s="192" t="str">
        <f t="shared" si="51"/>
        <v/>
      </c>
    </row>
    <row r="474" spans="1:7" x14ac:dyDescent="0.25">
      <c r="A474" s="190" t="str">
        <f t="shared" si="52"/>
        <v/>
      </c>
      <c r="B474" s="191" t="str">
        <f t="shared" si="53"/>
        <v/>
      </c>
      <c r="C474" s="192" t="str">
        <f t="shared" si="54"/>
        <v/>
      </c>
      <c r="D474" s="193" t="str">
        <f t="shared" si="55"/>
        <v/>
      </c>
      <c r="E474" s="193" t="str">
        <f t="shared" si="49"/>
        <v/>
      </c>
      <c r="F474" s="193" t="str">
        <f t="shared" si="50"/>
        <v/>
      </c>
      <c r="G474" s="192" t="str">
        <f t="shared" si="51"/>
        <v/>
      </c>
    </row>
    <row r="475" spans="1:7" x14ac:dyDescent="0.25">
      <c r="A475" s="190" t="str">
        <f t="shared" si="52"/>
        <v/>
      </c>
      <c r="B475" s="191" t="str">
        <f t="shared" si="53"/>
        <v/>
      </c>
      <c r="C475" s="192" t="str">
        <f t="shared" si="54"/>
        <v/>
      </c>
      <c r="D475" s="193" t="str">
        <f t="shared" si="55"/>
        <v/>
      </c>
      <c r="E475" s="193" t="str">
        <f t="shared" si="49"/>
        <v/>
      </c>
      <c r="F475" s="193" t="str">
        <f t="shared" si="50"/>
        <v/>
      </c>
      <c r="G475" s="192" t="str">
        <f t="shared" si="51"/>
        <v/>
      </c>
    </row>
    <row r="476" spans="1:7" x14ac:dyDescent="0.25">
      <c r="A476" s="190" t="str">
        <f t="shared" si="52"/>
        <v/>
      </c>
      <c r="B476" s="191" t="str">
        <f t="shared" si="53"/>
        <v/>
      </c>
      <c r="C476" s="192" t="str">
        <f t="shared" si="54"/>
        <v/>
      </c>
      <c r="D476" s="193" t="str">
        <f t="shared" si="55"/>
        <v/>
      </c>
      <c r="E476" s="193" t="str">
        <f t="shared" si="49"/>
        <v/>
      </c>
      <c r="F476" s="193" t="str">
        <f t="shared" si="50"/>
        <v/>
      </c>
      <c r="G476" s="192" t="str">
        <f t="shared" si="51"/>
        <v/>
      </c>
    </row>
    <row r="477" spans="1:7" x14ac:dyDescent="0.25">
      <c r="A477" s="190" t="str">
        <f t="shared" si="52"/>
        <v/>
      </c>
      <c r="B477" s="191" t="str">
        <f t="shared" si="53"/>
        <v/>
      </c>
      <c r="C477" s="192" t="str">
        <f t="shared" si="54"/>
        <v/>
      </c>
      <c r="D477" s="193" t="str">
        <f t="shared" si="55"/>
        <v/>
      </c>
      <c r="E477" s="193" t="str">
        <f t="shared" si="49"/>
        <v/>
      </c>
      <c r="F477" s="193" t="str">
        <f t="shared" si="50"/>
        <v/>
      </c>
      <c r="G477" s="192" t="str">
        <f t="shared" si="51"/>
        <v/>
      </c>
    </row>
    <row r="478" spans="1:7" x14ac:dyDescent="0.25">
      <c r="A478" s="190" t="str">
        <f t="shared" si="52"/>
        <v/>
      </c>
      <c r="B478" s="191" t="str">
        <f t="shared" si="53"/>
        <v/>
      </c>
      <c r="C478" s="192" t="str">
        <f t="shared" si="54"/>
        <v/>
      </c>
      <c r="D478" s="193" t="str">
        <f t="shared" si="55"/>
        <v/>
      </c>
      <c r="E478" s="193" t="str">
        <f t="shared" si="49"/>
        <v/>
      </c>
      <c r="F478" s="193" t="str">
        <f t="shared" si="50"/>
        <v/>
      </c>
      <c r="G478" s="192" t="str">
        <f t="shared" si="51"/>
        <v/>
      </c>
    </row>
    <row r="479" spans="1:7" x14ac:dyDescent="0.25">
      <c r="A479" s="190" t="str">
        <f t="shared" si="52"/>
        <v/>
      </c>
      <c r="B479" s="191" t="str">
        <f t="shared" si="53"/>
        <v/>
      </c>
      <c r="C479" s="192" t="str">
        <f t="shared" si="54"/>
        <v/>
      </c>
      <c r="D479" s="193" t="str">
        <f t="shared" si="55"/>
        <v/>
      </c>
      <c r="E479" s="193" t="str">
        <f t="shared" si="49"/>
        <v/>
      </c>
      <c r="F479" s="193" t="str">
        <f t="shared" si="50"/>
        <v/>
      </c>
      <c r="G479" s="192" t="str">
        <f t="shared" si="51"/>
        <v/>
      </c>
    </row>
    <row r="480" spans="1:7" x14ac:dyDescent="0.25">
      <c r="A480" s="190" t="str">
        <f t="shared" si="52"/>
        <v/>
      </c>
      <c r="B480" s="191" t="str">
        <f t="shared" si="53"/>
        <v/>
      </c>
      <c r="C480" s="192" t="str">
        <f t="shared" si="54"/>
        <v/>
      </c>
      <c r="D480" s="193" t="str">
        <f t="shared" si="55"/>
        <v/>
      </c>
      <c r="E480" s="193" t="str">
        <f t="shared" si="49"/>
        <v/>
      </c>
      <c r="F480" s="193" t="str">
        <f t="shared" si="50"/>
        <v/>
      </c>
      <c r="G480" s="192" t="str">
        <f t="shared" si="51"/>
        <v/>
      </c>
    </row>
    <row r="481" spans="1:7" x14ac:dyDescent="0.25">
      <c r="A481" s="190" t="str">
        <f t="shared" si="52"/>
        <v/>
      </c>
      <c r="B481" s="191" t="str">
        <f t="shared" si="53"/>
        <v/>
      </c>
      <c r="C481" s="192" t="str">
        <f t="shared" si="54"/>
        <v/>
      </c>
      <c r="D481" s="193" t="str">
        <f t="shared" si="55"/>
        <v/>
      </c>
      <c r="E481" s="193" t="str">
        <f t="shared" si="49"/>
        <v/>
      </c>
      <c r="F481" s="193" t="str">
        <f t="shared" si="50"/>
        <v/>
      </c>
      <c r="G481" s="192" t="str">
        <f t="shared" si="51"/>
        <v/>
      </c>
    </row>
    <row r="482" spans="1:7" x14ac:dyDescent="0.25">
      <c r="A482" s="190" t="str">
        <f t="shared" si="52"/>
        <v/>
      </c>
      <c r="B482" s="191" t="str">
        <f t="shared" si="53"/>
        <v/>
      </c>
      <c r="C482" s="192" t="str">
        <f t="shared" si="54"/>
        <v/>
      </c>
      <c r="D482" s="193" t="str">
        <f t="shared" si="55"/>
        <v/>
      </c>
      <c r="E482" s="193" t="str">
        <f t="shared" si="49"/>
        <v/>
      </c>
      <c r="F482" s="193" t="str">
        <f t="shared" si="50"/>
        <v/>
      </c>
      <c r="G482" s="192" t="str">
        <f t="shared" si="51"/>
        <v/>
      </c>
    </row>
    <row r="483" spans="1:7" x14ac:dyDescent="0.25">
      <c r="A483" s="190" t="str">
        <f t="shared" si="52"/>
        <v/>
      </c>
      <c r="B483" s="191" t="str">
        <f t="shared" si="53"/>
        <v/>
      </c>
      <c r="C483" s="192" t="str">
        <f t="shared" si="54"/>
        <v/>
      </c>
      <c r="D483" s="193" t="str">
        <f t="shared" si="55"/>
        <v/>
      </c>
      <c r="E483" s="193" t="str">
        <f t="shared" si="49"/>
        <v/>
      </c>
      <c r="F483" s="193" t="str">
        <f t="shared" si="50"/>
        <v/>
      </c>
      <c r="G483" s="192" t="str">
        <f t="shared" si="51"/>
        <v/>
      </c>
    </row>
    <row r="484" spans="1:7" x14ac:dyDescent="0.25">
      <c r="A484" s="190" t="str">
        <f t="shared" si="52"/>
        <v/>
      </c>
      <c r="B484" s="191" t="str">
        <f t="shared" si="53"/>
        <v/>
      </c>
      <c r="C484" s="192" t="str">
        <f t="shared" si="54"/>
        <v/>
      </c>
      <c r="D484" s="193" t="str">
        <f t="shared" si="55"/>
        <v/>
      </c>
      <c r="E484" s="193" t="str">
        <f t="shared" si="49"/>
        <v/>
      </c>
      <c r="F484" s="193" t="str">
        <f t="shared" si="50"/>
        <v/>
      </c>
      <c r="G484" s="192" t="str">
        <f t="shared" si="51"/>
        <v/>
      </c>
    </row>
    <row r="485" spans="1:7" x14ac:dyDescent="0.25">
      <c r="A485" s="190" t="str">
        <f t="shared" si="52"/>
        <v/>
      </c>
      <c r="B485" s="191" t="str">
        <f t="shared" si="53"/>
        <v/>
      </c>
      <c r="C485" s="192" t="str">
        <f t="shared" si="54"/>
        <v/>
      </c>
      <c r="D485" s="193" t="str">
        <f t="shared" si="55"/>
        <v/>
      </c>
      <c r="E485" s="193" t="str">
        <f t="shared" si="49"/>
        <v/>
      </c>
      <c r="F485" s="193" t="str">
        <f t="shared" si="50"/>
        <v/>
      </c>
      <c r="G485" s="192" t="str">
        <f t="shared" si="51"/>
        <v/>
      </c>
    </row>
    <row r="486" spans="1:7" x14ac:dyDescent="0.25">
      <c r="A486" s="190" t="str">
        <f t="shared" si="52"/>
        <v/>
      </c>
      <c r="B486" s="191" t="str">
        <f t="shared" si="53"/>
        <v/>
      </c>
      <c r="C486" s="192" t="str">
        <f t="shared" si="54"/>
        <v/>
      </c>
      <c r="D486" s="193" t="str">
        <f t="shared" si="55"/>
        <v/>
      </c>
      <c r="E486" s="193" t="str">
        <f t="shared" si="49"/>
        <v/>
      </c>
      <c r="F486" s="193" t="str">
        <f t="shared" si="50"/>
        <v/>
      </c>
      <c r="G486" s="192" t="str">
        <f t="shared" si="51"/>
        <v/>
      </c>
    </row>
    <row r="487" spans="1:7" x14ac:dyDescent="0.25">
      <c r="A487" s="190" t="str">
        <f t="shared" si="52"/>
        <v/>
      </c>
      <c r="B487" s="191" t="str">
        <f t="shared" si="53"/>
        <v/>
      </c>
      <c r="C487" s="192" t="str">
        <f t="shared" si="54"/>
        <v/>
      </c>
      <c r="D487" s="193" t="str">
        <f t="shared" si="55"/>
        <v/>
      </c>
      <c r="E487" s="193" t="str">
        <f t="shared" si="49"/>
        <v/>
      </c>
      <c r="F487" s="193" t="str">
        <f t="shared" si="50"/>
        <v/>
      </c>
      <c r="G487" s="192" t="str">
        <f t="shared" si="51"/>
        <v/>
      </c>
    </row>
    <row r="488" spans="1:7" x14ac:dyDescent="0.25">
      <c r="A488" s="190" t="str">
        <f t="shared" si="52"/>
        <v/>
      </c>
      <c r="B488" s="191" t="str">
        <f t="shared" si="53"/>
        <v/>
      </c>
      <c r="C488" s="192" t="str">
        <f t="shared" si="54"/>
        <v/>
      </c>
      <c r="D488" s="193" t="str">
        <f t="shared" si="55"/>
        <v/>
      </c>
      <c r="E488" s="193" t="str">
        <f t="shared" si="49"/>
        <v/>
      </c>
      <c r="F488" s="193" t="str">
        <f t="shared" si="50"/>
        <v/>
      </c>
      <c r="G488" s="192" t="str">
        <f t="shared" si="51"/>
        <v/>
      </c>
    </row>
    <row r="489" spans="1:7" x14ac:dyDescent="0.25">
      <c r="A489" s="190" t="str">
        <f t="shared" si="52"/>
        <v/>
      </c>
      <c r="B489" s="191" t="str">
        <f t="shared" si="53"/>
        <v/>
      </c>
      <c r="C489" s="192" t="str">
        <f t="shared" si="54"/>
        <v/>
      </c>
      <c r="D489" s="193" t="str">
        <f t="shared" si="55"/>
        <v/>
      </c>
      <c r="E489" s="193" t="str">
        <f t="shared" si="49"/>
        <v/>
      </c>
      <c r="F489" s="193" t="str">
        <f t="shared" si="50"/>
        <v/>
      </c>
      <c r="G489" s="192" t="str">
        <f t="shared" si="51"/>
        <v/>
      </c>
    </row>
    <row r="490" spans="1:7" x14ac:dyDescent="0.25">
      <c r="A490" s="190" t="str">
        <f t="shared" si="52"/>
        <v/>
      </c>
      <c r="B490" s="191" t="str">
        <f t="shared" si="53"/>
        <v/>
      </c>
      <c r="C490" s="192" t="str">
        <f t="shared" si="54"/>
        <v/>
      </c>
      <c r="D490" s="193" t="str">
        <f t="shared" si="55"/>
        <v/>
      </c>
      <c r="E490" s="193" t="str">
        <f t="shared" si="49"/>
        <v/>
      </c>
      <c r="F490" s="193" t="str">
        <f t="shared" si="50"/>
        <v/>
      </c>
      <c r="G490" s="192" t="str">
        <f t="shared" si="51"/>
        <v/>
      </c>
    </row>
    <row r="491" spans="1:7" x14ac:dyDescent="0.25">
      <c r="A491" s="190" t="str">
        <f t="shared" si="52"/>
        <v/>
      </c>
      <c r="B491" s="191" t="str">
        <f t="shared" si="53"/>
        <v/>
      </c>
      <c r="C491" s="192" t="str">
        <f t="shared" si="54"/>
        <v/>
      </c>
      <c r="D491" s="193" t="str">
        <f t="shared" si="55"/>
        <v/>
      </c>
      <c r="E491" s="193" t="str">
        <f t="shared" si="49"/>
        <v/>
      </c>
      <c r="F491" s="193" t="str">
        <f t="shared" si="50"/>
        <v/>
      </c>
      <c r="G491" s="192" t="str">
        <f t="shared" si="51"/>
        <v/>
      </c>
    </row>
    <row r="492" spans="1:7" x14ac:dyDescent="0.25">
      <c r="A492" s="190" t="str">
        <f t="shared" si="52"/>
        <v/>
      </c>
      <c r="B492" s="191" t="str">
        <f t="shared" si="53"/>
        <v/>
      </c>
      <c r="C492" s="192" t="str">
        <f t="shared" si="54"/>
        <v/>
      </c>
      <c r="D492" s="193" t="str">
        <f t="shared" si="55"/>
        <v/>
      </c>
      <c r="E492" s="193" t="str">
        <f t="shared" si="49"/>
        <v/>
      </c>
      <c r="F492" s="193" t="str">
        <f t="shared" si="50"/>
        <v/>
      </c>
      <c r="G492" s="192" t="str">
        <f t="shared" si="51"/>
        <v/>
      </c>
    </row>
    <row r="493" spans="1:7" x14ac:dyDescent="0.25">
      <c r="A493" s="190" t="str">
        <f t="shared" si="52"/>
        <v/>
      </c>
      <c r="B493" s="191" t="str">
        <f t="shared" si="53"/>
        <v/>
      </c>
      <c r="C493" s="192" t="str">
        <f t="shared" si="54"/>
        <v/>
      </c>
      <c r="D493" s="193" t="str">
        <f t="shared" si="55"/>
        <v/>
      </c>
      <c r="E493" s="193" t="str">
        <f t="shared" si="49"/>
        <v/>
      </c>
      <c r="F493" s="193" t="str">
        <f t="shared" si="50"/>
        <v/>
      </c>
      <c r="G493" s="192" t="str">
        <f t="shared" si="51"/>
        <v/>
      </c>
    </row>
    <row r="494" spans="1:7" x14ac:dyDescent="0.25">
      <c r="A494" s="190" t="str">
        <f t="shared" si="52"/>
        <v/>
      </c>
      <c r="B494" s="191" t="str">
        <f t="shared" si="53"/>
        <v/>
      </c>
      <c r="C494" s="192" t="str">
        <f t="shared" si="54"/>
        <v/>
      </c>
      <c r="D494" s="193" t="str">
        <f t="shared" si="55"/>
        <v/>
      </c>
      <c r="E494" s="193" t="str">
        <f t="shared" si="49"/>
        <v/>
      </c>
      <c r="F494" s="193" t="str">
        <f t="shared" si="50"/>
        <v/>
      </c>
      <c r="G494" s="192" t="str">
        <f t="shared" si="51"/>
        <v/>
      </c>
    </row>
    <row r="495" spans="1:7" x14ac:dyDescent="0.25">
      <c r="A495" s="190" t="str">
        <f t="shared" si="52"/>
        <v/>
      </c>
      <c r="B495" s="191" t="str">
        <f t="shared" si="53"/>
        <v/>
      </c>
      <c r="C495" s="192" t="str">
        <f t="shared" si="54"/>
        <v/>
      </c>
      <c r="D495" s="193" t="str">
        <f t="shared" si="55"/>
        <v/>
      </c>
      <c r="E495" s="193" t="str">
        <f t="shared" si="49"/>
        <v/>
      </c>
      <c r="F495" s="193" t="str">
        <f t="shared" si="50"/>
        <v/>
      </c>
      <c r="G495" s="192" t="str">
        <f t="shared" si="51"/>
        <v/>
      </c>
    </row>
    <row r="496" spans="1:7" x14ac:dyDescent="0.25">
      <c r="A496" s="190" t="str">
        <f t="shared" si="52"/>
        <v/>
      </c>
      <c r="B496" s="191" t="str">
        <f t="shared" si="53"/>
        <v/>
      </c>
      <c r="C496" s="192" t="str">
        <f t="shared" si="54"/>
        <v/>
      </c>
      <c r="D496" s="193" t="str">
        <f t="shared" si="55"/>
        <v/>
      </c>
      <c r="E496" s="193" t="str">
        <f t="shared" si="49"/>
        <v/>
      </c>
      <c r="F496" s="193" t="str">
        <f t="shared" si="50"/>
        <v/>
      </c>
      <c r="G496" s="192" t="str">
        <f t="shared" si="51"/>
        <v/>
      </c>
    </row>
    <row r="497" spans="1:7" x14ac:dyDescent="0.25">
      <c r="A497" s="190" t="str">
        <f t="shared" si="52"/>
        <v/>
      </c>
      <c r="B497" s="191" t="str">
        <f t="shared" si="53"/>
        <v/>
      </c>
      <c r="C497" s="192" t="str">
        <f t="shared" si="54"/>
        <v/>
      </c>
      <c r="D497" s="193" t="str">
        <f t="shared" si="55"/>
        <v/>
      </c>
      <c r="E497" s="193" t="str">
        <f t="shared" si="49"/>
        <v/>
      </c>
      <c r="F497" s="193" t="str">
        <f t="shared" si="50"/>
        <v/>
      </c>
      <c r="G497" s="192" t="str">
        <f t="shared" si="51"/>
        <v/>
      </c>
    </row>
    <row r="498" spans="1:7" x14ac:dyDescent="0.25">
      <c r="A498" s="190" t="str">
        <f t="shared" si="52"/>
        <v/>
      </c>
      <c r="B498" s="191" t="str">
        <f t="shared" si="53"/>
        <v/>
      </c>
      <c r="C498" s="192" t="str">
        <f t="shared" si="54"/>
        <v/>
      </c>
      <c r="D498" s="193" t="str">
        <f t="shared" si="55"/>
        <v/>
      </c>
      <c r="E498" s="193" t="str">
        <f t="shared" si="49"/>
        <v/>
      </c>
      <c r="F498" s="193" t="str">
        <f t="shared" si="50"/>
        <v/>
      </c>
      <c r="G498" s="192" t="str">
        <f t="shared" si="51"/>
        <v/>
      </c>
    </row>
    <row r="499" spans="1:7" x14ac:dyDescent="0.25">
      <c r="A499" s="190" t="str">
        <f t="shared" si="52"/>
        <v/>
      </c>
      <c r="B499" s="191" t="str">
        <f t="shared" si="53"/>
        <v/>
      </c>
      <c r="C499" s="192" t="str">
        <f t="shared" si="54"/>
        <v/>
      </c>
      <c r="D499" s="193" t="str">
        <f t="shared" si="55"/>
        <v/>
      </c>
      <c r="E499" s="193" t="str">
        <f t="shared" si="49"/>
        <v/>
      </c>
      <c r="F499" s="193" t="str">
        <f t="shared" si="50"/>
        <v/>
      </c>
      <c r="G499" s="192" t="str">
        <f t="shared" si="51"/>
        <v/>
      </c>
    </row>
    <row r="500" spans="1:7" x14ac:dyDescent="0.25">
      <c r="A500" s="190" t="str">
        <f t="shared" si="52"/>
        <v/>
      </c>
      <c r="B500" s="191" t="str">
        <f t="shared" si="53"/>
        <v/>
      </c>
      <c r="C500" s="192" t="str">
        <f t="shared" si="54"/>
        <v/>
      </c>
      <c r="D500" s="193" t="str">
        <f t="shared" si="55"/>
        <v/>
      </c>
      <c r="E500" s="193" t="str">
        <f t="shared" si="49"/>
        <v/>
      </c>
      <c r="F500" s="193" t="str">
        <f t="shared" si="50"/>
        <v/>
      </c>
      <c r="G500" s="192" t="str">
        <f t="shared" si="51"/>
        <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3"/>
  <sheetViews>
    <sheetView showOutlineSymbols="0" showWhiteSpace="0" workbookViewId="0"/>
  </sheetViews>
  <sheetFormatPr defaultColWidth="9.140625" defaultRowHeight="15" x14ac:dyDescent="0.25"/>
  <cols>
    <col min="1" max="1" width="10.28515625" style="67" bestFit="1" customWidth="1"/>
    <col min="2" max="2" width="7.85546875" style="67" customWidth="1"/>
    <col min="3" max="3" width="14.7109375" style="67" customWidth="1"/>
    <col min="4" max="4" width="14.28515625" style="67" customWidth="1"/>
    <col min="5" max="6" width="14.7109375" style="67" customWidth="1"/>
    <col min="7" max="7" width="14.7109375" style="76" customWidth="1"/>
    <col min="8" max="9" width="9.140625" style="67"/>
    <col min="10" max="10" width="10.28515625" style="67" bestFit="1" customWidth="1"/>
    <col min="11" max="11" width="10.5703125" style="67" bestFit="1" customWidth="1"/>
    <col min="12"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c r="K3" s="143" t="s">
        <v>1</v>
      </c>
      <c r="L3" s="143" t="s">
        <v>48</v>
      </c>
      <c r="M3" s="144"/>
    </row>
    <row r="4" spans="1:13" ht="21" x14ac:dyDescent="0.35">
      <c r="A4" s="61"/>
      <c r="B4" s="111" t="s">
        <v>49</v>
      </c>
      <c r="C4" s="110"/>
      <c r="D4" s="110"/>
      <c r="E4" s="63"/>
      <c r="F4" s="112" t="str">
        <f>'Lisa 3 - T61'!D7</f>
        <v>Pärnu linn, A. H. Tammsaare pst 61</v>
      </c>
      <c r="G4" s="145"/>
      <c r="H4" s="123"/>
      <c r="I4" s="123"/>
      <c r="K4" s="146" t="s">
        <v>50</v>
      </c>
      <c r="L4" s="116">
        <v>803.45494221412991</v>
      </c>
      <c r="M4" s="147">
        <f>L4/$L$9</f>
        <v>7.4059337642331829E-2</v>
      </c>
    </row>
    <row r="5" spans="1:13" x14ac:dyDescent="0.25">
      <c r="A5" s="61"/>
      <c r="B5" s="110"/>
      <c r="C5" s="110"/>
      <c r="D5" s="110"/>
      <c r="E5" s="110"/>
      <c r="F5" s="115"/>
      <c r="G5" s="110"/>
      <c r="H5" s="123"/>
      <c r="I5" s="123"/>
      <c r="K5" s="146" t="s">
        <v>51</v>
      </c>
      <c r="L5" s="116"/>
      <c r="M5" s="147">
        <f>L5/$L$9</f>
        <v>0</v>
      </c>
    </row>
    <row r="6" spans="1:13" x14ac:dyDescent="0.25">
      <c r="A6" s="61"/>
      <c r="B6" s="150" t="s">
        <v>52</v>
      </c>
      <c r="C6" s="151"/>
      <c r="D6" s="66"/>
      <c r="E6" s="152">
        <v>44368</v>
      </c>
      <c r="F6" s="153"/>
      <c r="G6" s="110"/>
      <c r="H6" s="123"/>
      <c r="I6" s="123"/>
      <c r="K6" s="146" t="s">
        <v>53</v>
      </c>
      <c r="L6" s="116"/>
      <c r="M6" s="147">
        <f>L6/$L$9</f>
        <v>0</v>
      </c>
    </row>
    <row r="7" spans="1:13" x14ac:dyDescent="0.25">
      <c r="A7" s="61"/>
      <c r="B7" s="159" t="s">
        <v>54</v>
      </c>
      <c r="C7" s="160"/>
      <c r="E7" s="161">
        <v>360</v>
      </c>
      <c r="F7" s="162" t="s">
        <v>55</v>
      </c>
      <c r="G7" s="110"/>
      <c r="H7" s="123"/>
      <c r="I7" s="123"/>
      <c r="K7" s="146" t="s">
        <v>56</v>
      </c>
      <c r="L7" s="116"/>
      <c r="M7" s="147">
        <f>L7/$L$9</f>
        <v>0</v>
      </c>
    </row>
    <row r="8" spans="1:13" x14ac:dyDescent="0.25">
      <c r="A8" s="61"/>
      <c r="B8" s="159" t="s">
        <v>62</v>
      </c>
      <c r="C8" s="160"/>
      <c r="D8" s="85">
        <f>E6-21</f>
        <v>44347</v>
      </c>
      <c r="E8" s="167">
        <v>25331824.032627124</v>
      </c>
      <c r="F8" s="162" t="s">
        <v>58</v>
      </c>
      <c r="G8" s="110"/>
      <c r="H8" s="123"/>
      <c r="I8" s="123"/>
      <c r="K8" s="146" t="s">
        <v>59</v>
      </c>
      <c r="L8" s="116"/>
      <c r="M8" s="147">
        <f>L8/$L$9</f>
        <v>0</v>
      </c>
    </row>
    <row r="9" spans="1:13" x14ac:dyDescent="0.25">
      <c r="A9" s="61"/>
      <c r="B9" s="159" t="s">
        <v>63</v>
      </c>
      <c r="C9" s="160"/>
      <c r="D9" s="85">
        <f>EDATE(D8,E7)</f>
        <v>55304</v>
      </c>
      <c r="E9" s="167">
        <v>0</v>
      </c>
      <c r="F9" s="162" t="s">
        <v>58</v>
      </c>
      <c r="G9" s="170"/>
      <c r="H9" s="123"/>
      <c r="I9" s="123"/>
      <c r="K9" s="171" t="s">
        <v>60</v>
      </c>
      <c r="L9" s="130">
        <v>10848.800000000005</v>
      </c>
      <c r="M9" s="171"/>
    </row>
    <row r="10" spans="1:13" x14ac:dyDescent="0.25">
      <c r="A10" s="61"/>
      <c r="B10" s="159" t="s">
        <v>72</v>
      </c>
      <c r="C10" s="160"/>
      <c r="D10" s="85"/>
      <c r="E10" s="167">
        <v>8146250</v>
      </c>
      <c r="F10" s="162"/>
      <c r="G10" s="170"/>
      <c r="H10" s="123"/>
      <c r="I10" s="123"/>
      <c r="K10" s="173"/>
      <c r="L10" s="174"/>
      <c r="M10" s="173"/>
    </row>
    <row r="11" spans="1:13" x14ac:dyDescent="0.25">
      <c r="A11" s="61"/>
      <c r="B11" s="159" t="s">
        <v>61</v>
      </c>
      <c r="C11" s="160"/>
      <c r="D11" s="85"/>
      <c r="E11" s="176">
        <f>M4</f>
        <v>7.4059337642331829E-2</v>
      </c>
      <c r="F11" s="162"/>
      <c r="G11" s="170"/>
      <c r="H11" s="123"/>
      <c r="I11" s="123"/>
      <c r="K11" s="173"/>
      <c r="L11" s="174"/>
      <c r="M11" s="173"/>
    </row>
    <row r="12" spans="1:13" x14ac:dyDescent="0.25">
      <c r="A12" s="61"/>
      <c r="B12" s="159" t="s">
        <v>62</v>
      </c>
      <c r="C12" s="160"/>
      <c r="D12" s="85"/>
      <c r="E12" s="177">
        <f>(E8-E10)*E11</f>
        <v>1272752.2298596224</v>
      </c>
      <c r="F12" s="162" t="s">
        <v>58</v>
      </c>
      <c r="G12" s="170"/>
      <c r="H12" s="123"/>
      <c r="I12" s="123"/>
      <c r="K12" s="173"/>
      <c r="L12" s="174"/>
      <c r="M12" s="173"/>
    </row>
    <row r="13" spans="1:13" x14ac:dyDescent="0.25">
      <c r="A13" s="61"/>
      <c r="B13" s="159" t="s">
        <v>63</v>
      </c>
      <c r="C13" s="160"/>
      <c r="D13" s="85"/>
      <c r="E13" s="177">
        <f>E9</f>
        <v>0</v>
      </c>
      <c r="F13" s="162" t="s">
        <v>58</v>
      </c>
      <c r="G13" s="110"/>
      <c r="H13" s="123"/>
      <c r="I13" s="123"/>
      <c r="K13" s="86"/>
      <c r="L13" s="86"/>
    </row>
    <row r="14" spans="1:13" x14ac:dyDescent="0.25">
      <c r="A14" s="61"/>
      <c r="B14" s="183" t="s">
        <v>64</v>
      </c>
      <c r="C14" s="184"/>
      <c r="D14" s="135"/>
      <c r="E14" s="185">
        <v>4.5999999999999999E-2</v>
      </c>
      <c r="F14" s="186"/>
      <c r="G14" s="110"/>
      <c r="H14" s="123"/>
      <c r="I14" s="123"/>
      <c r="K14" s="84"/>
      <c r="L14" s="84"/>
      <c r="M14" s="86"/>
    </row>
    <row r="15" spans="1:13" x14ac:dyDescent="0.25">
      <c r="A15" s="61"/>
      <c r="B15" s="124"/>
      <c r="C15" s="63"/>
      <c r="D15" s="123"/>
      <c r="E15" s="138"/>
      <c r="F15" s="124"/>
      <c r="G15" s="110"/>
      <c r="H15" s="123"/>
      <c r="I15" s="123"/>
      <c r="K15" s="84"/>
      <c r="L15" s="84"/>
      <c r="M15" s="86"/>
    </row>
    <row r="16" spans="1:13" x14ac:dyDescent="0.25">
      <c r="G16" s="67"/>
      <c r="J16" s="188"/>
      <c r="K16" s="84"/>
      <c r="L16" s="84"/>
      <c r="M16" s="86"/>
    </row>
    <row r="17" spans="1:13" ht="15.75" thickBot="1" x14ac:dyDescent="0.3">
      <c r="A17" s="68" t="s">
        <v>65</v>
      </c>
      <c r="B17" s="68" t="s">
        <v>66</v>
      </c>
      <c r="C17" s="68" t="s">
        <v>67</v>
      </c>
      <c r="D17" s="68" t="s">
        <v>68</v>
      </c>
      <c r="E17" s="68" t="s">
        <v>69</v>
      </c>
      <c r="F17" s="68" t="s">
        <v>70</v>
      </c>
      <c r="G17" s="68" t="s">
        <v>71</v>
      </c>
      <c r="K17" s="84"/>
      <c r="L17" s="84"/>
      <c r="M17" s="86"/>
    </row>
    <row r="18" spans="1:13" x14ac:dyDescent="0.25">
      <c r="A18" s="69">
        <f>IF(B18="","",E6)</f>
        <v>44368</v>
      </c>
      <c r="B18" s="70">
        <f>IF(E7&gt;0,1,"")</f>
        <v>1</v>
      </c>
      <c r="C18" s="65">
        <f>IF(B18="","",E12)</f>
        <v>1272752.2298596224</v>
      </c>
      <c r="D18" s="71">
        <f>IF(B18="","",IPMT($E$14/12,B18,$E$7,-$E$12,$E$13,0))*10/31</f>
        <v>1573.8334025145869</v>
      </c>
      <c r="E18" s="71">
        <f>IF(B18="","",PPMT($E$14/12,B18,$E$7,-$E$12,$E$13,0))*10/31</f>
        <v>530.90615478859763</v>
      </c>
      <c r="F18" s="71">
        <f>IF(B18="","",SUM(D18:E18))</f>
        <v>2104.7395573031845</v>
      </c>
      <c r="G18" s="65">
        <f>IF(B18="","",SUM(C18)-SUM(E18))</f>
        <v>1272221.3237048339</v>
      </c>
      <c r="K18" s="84"/>
      <c r="L18" s="84"/>
      <c r="M18" s="86"/>
    </row>
    <row r="19" spans="1:13" x14ac:dyDescent="0.25">
      <c r="A19" s="69">
        <f>IF(B19="","",EDATE(A18,1))-20</f>
        <v>44378</v>
      </c>
      <c r="B19" s="70">
        <f>IF(B18="","",IF(SUM(B18)+1&lt;=$E$7,SUM(B18)+1,""))</f>
        <v>2</v>
      </c>
      <c r="C19" s="65">
        <f>IF(B19="","",G18)</f>
        <v>1272221.3237048339</v>
      </c>
      <c r="D19" s="71">
        <f>IF(B19="","",IPMT($E$14/12,B19-1,$E$7-1,-$C$19,$E$13,0))</f>
        <v>4876.8484075351962</v>
      </c>
      <c r="E19" s="71">
        <f>IF(B19="","",PPMT($E$14/12,B19-1,$E$7-1,-$C$19,$E$13,0))</f>
        <v>1653.567107485879</v>
      </c>
      <c r="F19" s="71">
        <f t="shared" ref="F19:F82" si="0">IF(B19="","",SUM(D19:E19))</f>
        <v>6530.4155150210754</v>
      </c>
      <c r="G19" s="65">
        <f t="shared" ref="G19:G82" si="1">IF(B19="","",SUM(C19)-SUM(E19))</f>
        <v>1270567.756597348</v>
      </c>
      <c r="K19" s="84"/>
      <c r="L19" s="84"/>
      <c r="M19" s="86"/>
    </row>
    <row r="20" spans="1:13" x14ac:dyDescent="0.25">
      <c r="A20" s="190">
        <f t="shared" ref="A20:A83" si="2">IF(B20="","",EDATE(A19,1))</f>
        <v>44409</v>
      </c>
      <c r="B20" s="191">
        <f t="shared" ref="B20:B83" si="3">IF(B19="","",IF(SUM(B19)+1&lt;=$E$7,SUM(B19)+1,""))</f>
        <v>3</v>
      </c>
      <c r="C20" s="192">
        <f t="shared" ref="C20:C83" si="4">IF(B20="","",G19)</f>
        <v>1270567.756597348</v>
      </c>
      <c r="D20" s="193">
        <f t="shared" ref="D20:D83" si="5">IF(B20="","",IPMT($E$14/12,B20-1,$E$7-1,-$C$19,$E$13,0))</f>
        <v>4870.5097336231665</v>
      </c>
      <c r="E20" s="193">
        <f t="shared" ref="E20:E83" si="6">IF(B20="","",PPMT($E$14/12,B20-1,$E$7-1,-$C$19,$E$13,0))</f>
        <v>1659.9057813979082</v>
      </c>
      <c r="F20" s="193">
        <f t="shared" si="0"/>
        <v>6530.4155150210745</v>
      </c>
      <c r="G20" s="192">
        <f t="shared" si="1"/>
        <v>1268907.8508159502</v>
      </c>
      <c r="K20" s="84"/>
      <c r="L20" s="84"/>
      <c r="M20" s="86"/>
    </row>
    <row r="21" spans="1:13" x14ac:dyDescent="0.25">
      <c r="A21" s="190">
        <f t="shared" si="2"/>
        <v>44440</v>
      </c>
      <c r="B21" s="191">
        <f t="shared" si="3"/>
        <v>4</v>
      </c>
      <c r="C21" s="192">
        <f t="shared" si="4"/>
        <v>1268907.8508159502</v>
      </c>
      <c r="D21" s="193">
        <f t="shared" si="5"/>
        <v>4864.1467614611411</v>
      </c>
      <c r="E21" s="193">
        <f t="shared" si="6"/>
        <v>1666.2687535599334</v>
      </c>
      <c r="F21" s="193">
        <f t="shared" si="0"/>
        <v>6530.4155150210745</v>
      </c>
      <c r="G21" s="192">
        <f t="shared" si="1"/>
        <v>1267241.5820623902</v>
      </c>
      <c r="K21" s="84"/>
      <c r="L21" s="84"/>
      <c r="M21" s="86"/>
    </row>
    <row r="22" spans="1:13" x14ac:dyDescent="0.25">
      <c r="A22" s="190">
        <f t="shared" si="2"/>
        <v>44470</v>
      </c>
      <c r="B22" s="191">
        <f t="shared" si="3"/>
        <v>5</v>
      </c>
      <c r="C22" s="192">
        <f t="shared" si="4"/>
        <v>1267241.5820623902</v>
      </c>
      <c r="D22" s="193">
        <f t="shared" si="5"/>
        <v>4857.7593979058283</v>
      </c>
      <c r="E22" s="193">
        <f t="shared" si="6"/>
        <v>1672.6561171152466</v>
      </c>
      <c r="F22" s="193">
        <f t="shared" si="0"/>
        <v>6530.4155150210754</v>
      </c>
      <c r="G22" s="192">
        <f t="shared" si="1"/>
        <v>1265568.925945275</v>
      </c>
      <c r="K22" s="84"/>
      <c r="L22" s="84"/>
      <c r="M22" s="86"/>
    </row>
    <row r="23" spans="1:13" x14ac:dyDescent="0.25">
      <c r="A23" s="190">
        <f t="shared" si="2"/>
        <v>44501</v>
      </c>
      <c r="B23" s="191">
        <f t="shared" si="3"/>
        <v>6</v>
      </c>
      <c r="C23" s="192">
        <f t="shared" si="4"/>
        <v>1265568.925945275</v>
      </c>
      <c r="D23" s="193">
        <f t="shared" si="5"/>
        <v>4851.3475494568866</v>
      </c>
      <c r="E23" s="193">
        <f t="shared" si="6"/>
        <v>1679.0679655641884</v>
      </c>
      <c r="F23" s="193">
        <f t="shared" si="0"/>
        <v>6530.4155150210754</v>
      </c>
      <c r="G23" s="192">
        <f t="shared" si="1"/>
        <v>1263889.8579797109</v>
      </c>
      <c r="K23" s="84"/>
      <c r="L23" s="84"/>
      <c r="M23" s="86"/>
    </row>
    <row r="24" spans="1:13" x14ac:dyDescent="0.25">
      <c r="A24" s="190">
        <f t="shared" si="2"/>
        <v>44531</v>
      </c>
      <c r="B24" s="191">
        <f t="shared" si="3"/>
        <v>7</v>
      </c>
      <c r="C24" s="192">
        <f t="shared" si="4"/>
        <v>1263889.8579797109</v>
      </c>
      <c r="D24" s="193">
        <f t="shared" si="5"/>
        <v>4844.9111222555575</v>
      </c>
      <c r="E24" s="193">
        <f t="shared" si="6"/>
        <v>1685.5043927655179</v>
      </c>
      <c r="F24" s="193">
        <f t="shared" si="0"/>
        <v>6530.4155150210754</v>
      </c>
      <c r="G24" s="192">
        <f t="shared" si="1"/>
        <v>1262204.3535869454</v>
      </c>
      <c r="K24" s="84"/>
      <c r="L24" s="84"/>
      <c r="M24" s="86"/>
    </row>
    <row r="25" spans="1:13" x14ac:dyDescent="0.25">
      <c r="A25" s="190">
        <f t="shared" si="2"/>
        <v>44562</v>
      </c>
      <c r="B25" s="191">
        <f t="shared" si="3"/>
        <v>8</v>
      </c>
      <c r="C25" s="192">
        <f t="shared" si="4"/>
        <v>1262204.3535869454</v>
      </c>
      <c r="D25" s="193">
        <f t="shared" si="5"/>
        <v>4838.4500220832897</v>
      </c>
      <c r="E25" s="193">
        <f t="shared" si="6"/>
        <v>1691.9654929377855</v>
      </c>
      <c r="F25" s="193">
        <f t="shared" si="0"/>
        <v>6530.4155150210754</v>
      </c>
      <c r="G25" s="192">
        <f t="shared" si="1"/>
        <v>1260512.3880940077</v>
      </c>
      <c r="K25" s="84"/>
      <c r="L25" s="84"/>
      <c r="M25" s="86"/>
    </row>
    <row r="26" spans="1:13" x14ac:dyDescent="0.25">
      <c r="A26" s="190">
        <f t="shared" si="2"/>
        <v>44593</v>
      </c>
      <c r="B26" s="191">
        <f t="shared" si="3"/>
        <v>9</v>
      </c>
      <c r="C26" s="192">
        <f t="shared" si="4"/>
        <v>1260512.3880940077</v>
      </c>
      <c r="D26" s="193">
        <f t="shared" si="5"/>
        <v>4831.964154360362</v>
      </c>
      <c r="E26" s="193">
        <f t="shared" si="6"/>
        <v>1698.4513606607138</v>
      </c>
      <c r="F26" s="193">
        <f t="shared" si="0"/>
        <v>6530.4155150210754</v>
      </c>
      <c r="G26" s="192">
        <f t="shared" si="1"/>
        <v>1258813.9367333471</v>
      </c>
      <c r="K26" s="84"/>
      <c r="L26" s="84"/>
      <c r="M26" s="86"/>
    </row>
    <row r="27" spans="1:13" x14ac:dyDescent="0.25">
      <c r="A27" s="190">
        <f t="shared" si="2"/>
        <v>44621</v>
      </c>
      <c r="B27" s="191">
        <f t="shared" si="3"/>
        <v>10</v>
      </c>
      <c r="C27" s="192">
        <f t="shared" si="4"/>
        <v>1258813.9367333471</v>
      </c>
      <c r="D27" s="193">
        <f t="shared" si="5"/>
        <v>4825.4534241444953</v>
      </c>
      <c r="E27" s="193">
        <f t="shared" si="6"/>
        <v>1704.9620908765796</v>
      </c>
      <c r="F27" s="193">
        <f t="shared" si="0"/>
        <v>6530.4155150210754</v>
      </c>
      <c r="G27" s="192">
        <f t="shared" si="1"/>
        <v>1257108.9746424705</v>
      </c>
      <c r="K27" s="84"/>
      <c r="L27" s="84"/>
      <c r="M27" s="86"/>
    </row>
    <row r="28" spans="1:13" x14ac:dyDescent="0.25">
      <c r="A28" s="190">
        <f t="shared" si="2"/>
        <v>44652</v>
      </c>
      <c r="B28" s="191">
        <f t="shared" si="3"/>
        <v>11</v>
      </c>
      <c r="C28" s="192">
        <f t="shared" si="4"/>
        <v>1257108.9746424705</v>
      </c>
      <c r="D28" s="193">
        <f t="shared" si="5"/>
        <v>4818.9177361294687</v>
      </c>
      <c r="E28" s="193">
        <f t="shared" si="6"/>
        <v>1711.4977788916067</v>
      </c>
      <c r="F28" s="193">
        <f t="shared" si="0"/>
        <v>6530.4155150210754</v>
      </c>
      <c r="G28" s="192">
        <f t="shared" si="1"/>
        <v>1255397.4768635789</v>
      </c>
    </row>
    <row r="29" spans="1:13" x14ac:dyDescent="0.25">
      <c r="A29" s="190">
        <f t="shared" si="2"/>
        <v>44682</v>
      </c>
      <c r="B29" s="191">
        <f t="shared" si="3"/>
        <v>12</v>
      </c>
      <c r="C29" s="192">
        <f t="shared" si="4"/>
        <v>1255397.4768635789</v>
      </c>
      <c r="D29" s="193">
        <f t="shared" si="5"/>
        <v>4812.3569946437174</v>
      </c>
      <c r="E29" s="193">
        <f t="shared" si="6"/>
        <v>1718.0585203773578</v>
      </c>
      <c r="F29" s="193">
        <f t="shared" si="0"/>
        <v>6530.4155150210754</v>
      </c>
      <c r="G29" s="192">
        <f t="shared" si="1"/>
        <v>1253679.4183432015</v>
      </c>
    </row>
    <row r="30" spans="1:13" x14ac:dyDescent="0.25">
      <c r="A30" s="190">
        <f t="shared" si="2"/>
        <v>44713</v>
      </c>
      <c r="B30" s="191">
        <f t="shared" si="3"/>
        <v>13</v>
      </c>
      <c r="C30" s="192">
        <f t="shared" si="4"/>
        <v>1253679.4183432015</v>
      </c>
      <c r="D30" s="193">
        <f t="shared" si="5"/>
        <v>4805.7711036489372</v>
      </c>
      <c r="E30" s="193">
        <f t="shared" si="6"/>
        <v>1724.6444113721377</v>
      </c>
      <c r="F30" s="193">
        <f t="shared" si="0"/>
        <v>6530.4155150210754</v>
      </c>
      <c r="G30" s="192">
        <f t="shared" si="1"/>
        <v>1251954.7739318293</v>
      </c>
    </row>
    <row r="31" spans="1:13" x14ac:dyDescent="0.25">
      <c r="A31" s="190">
        <f t="shared" si="2"/>
        <v>44743</v>
      </c>
      <c r="B31" s="191">
        <f t="shared" si="3"/>
        <v>14</v>
      </c>
      <c r="C31" s="192">
        <f t="shared" si="4"/>
        <v>1251954.7739318293</v>
      </c>
      <c r="D31" s="193">
        <f t="shared" si="5"/>
        <v>4799.1599667386781</v>
      </c>
      <c r="E31" s="193">
        <f t="shared" si="6"/>
        <v>1731.2555482823975</v>
      </c>
      <c r="F31" s="193">
        <f t="shared" si="0"/>
        <v>6530.4155150210754</v>
      </c>
      <c r="G31" s="192">
        <f t="shared" si="1"/>
        <v>1250223.518383547</v>
      </c>
    </row>
    <row r="32" spans="1:13" x14ac:dyDescent="0.25">
      <c r="A32" s="190">
        <f t="shared" si="2"/>
        <v>44774</v>
      </c>
      <c r="B32" s="191">
        <f t="shared" si="3"/>
        <v>15</v>
      </c>
      <c r="C32" s="192">
        <f t="shared" si="4"/>
        <v>1250223.518383547</v>
      </c>
      <c r="D32" s="193">
        <f t="shared" si="5"/>
        <v>4792.5234871369275</v>
      </c>
      <c r="E32" s="193">
        <f t="shared" si="6"/>
        <v>1737.8920278841467</v>
      </c>
      <c r="F32" s="193">
        <f t="shared" si="0"/>
        <v>6530.4155150210745</v>
      </c>
      <c r="G32" s="192">
        <f t="shared" si="1"/>
        <v>1248485.6263556627</v>
      </c>
    </row>
    <row r="33" spans="1:7" x14ac:dyDescent="0.25">
      <c r="A33" s="190">
        <f t="shared" si="2"/>
        <v>44805</v>
      </c>
      <c r="B33" s="191">
        <f t="shared" si="3"/>
        <v>16</v>
      </c>
      <c r="C33" s="192">
        <f t="shared" si="4"/>
        <v>1248485.6263556627</v>
      </c>
      <c r="D33" s="193">
        <f t="shared" si="5"/>
        <v>4785.8615676967056</v>
      </c>
      <c r="E33" s="193">
        <f t="shared" si="6"/>
        <v>1744.5539473243691</v>
      </c>
      <c r="F33" s="193">
        <f t="shared" si="0"/>
        <v>6530.4155150210745</v>
      </c>
      <c r="G33" s="192">
        <f t="shared" si="1"/>
        <v>1246741.0724083383</v>
      </c>
    </row>
    <row r="34" spans="1:7" x14ac:dyDescent="0.25">
      <c r="A34" s="190">
        <f t="shared" si="2"/>
        <v>44835</v>
      </c>
      <c r="B34" s="191">
        <f t="shared" si="3"/>
        <v>17</v>
      </c>
      <c r="C34" s="192">
        <f t="shared" si="4"/>
        <v>1246741.0724083383</v>
      </c>
      <c r="D34" s="193">
        <f t="shared" si="5"/>
        <v>4779.1741108986289</v>
      </c>
      <c r="E34" s="193">
        <f t="shared" si="6"/>
        <v>1751.2414041224461</v>
      </c>
      <c r="F34" s="193">
        <f t="shared" si="0"/>
        <v>6530.4155150210754</v>
      </c>
      <c r="G34" s="192">
        <f t="shared" si="1"/>
        <v>1244989.8310042159</v>
      </c>
    </row>
    <row r="35" spans="1:7" x14ac:dyDescent="0.25">
      <c r="A35" s="190">
        <f t="shared" si="2"/>
        <v>44866</v>
      </c>
      <c r="B35" s="191">
        <f t="shared" si="3"/>
        <v>18</v>
      </c>
      <c r="C35" s="192">
        <f t="shared" si="4"/>
        <v>1244989.8310042159</v>
      </c>
      <c r="D35" s="193">
        <f t="shared" si="5"/>
        <v>4772.4610188494926</v>
      </c>
      <c r="E35" s="193">
        <f t="shared" si="6"/>
        <v>1757.9544961715819</v>
      </c>
      <c r="F35" s="193">
        <f t="shared" si="0"/>
        <v>6530.4155150210745</v>
      </c>
      <c r="G35" s="192">
        <f t="shared" si="1"/>
        <v>1243231.8765080443</v>
      </c>
    </row>
    <row r="36" spans="1:7" x14ac:dyDescent="0.25">
      <c r="A36" s="190">
        <f t="shared" si="2"/>
        <v>44896</v>
      </c>
      <c r="B36" s="191">
        <f t="shared" si="3"/>
        <v>19</v>
      </c>
      <c r="C36" s="192">
        <f t="shared" si="4"/>
        <v>1243231.8765080443</v>
      </c>
      <c r="D36" s="193">
        <f t="shared" si="5"/>
        <v>4765.7221932808352</v>
      </c>
      <c r="E36" s="193">
        <f t="shared" si="6"/>
        <v>1764.69332174024</v>
      </c>
      <c r="F36" s="193">
        <f t="shared" si="0"/>
        <v>6530.4155150210754</v>
      </c>
      <c r="G36" s="192">
        <f t="shared" si="1"/>
        <v>1241467.1831863041</v>
      </c>
    </row>
    <row r="37" spans="1:7" x14ac:dyDescent="0.25">
      <c r="A37" s="190">
        <f t="shared" si="2"/>
        <v>44927</v>
      </c>
      <c r="B37" s="191">
        <f t="shared" si="3"/>
        <v>20</v>
      </c>
      <c r="C37" s="192">
        <f t="shared" si="4"/>
        <v>1241467.1831863041</v>
      </c>
      <c r="D37" s="193">
        <f t="shared" si="5"/>
        <v>4758.9575355474981</v>
      </c>
      <c r="E37" s="193">
        <f t="shared" si="6"/>
        <v>1771.4579794735773</v>
      </c>
      <c r="F37" s="193">
        <f t="shared" si="0"/>
        <v>6530.4155150210754</v>
      </c>
      <c r="G37" s="192">
        <f t="shared" si="1"/>
        <v>1239695.7252068305</v>
      </c>
    </row>
    <row r="38" spans="1:7" x14ac:dyDescent="0.25">
      <c r="A38" s="190">
        <f t="shared" si="2"/>
        <v>44958</v>
      </c>
      <c r="B38" s="191">
        <f t="shared" si="3"/>
        <v>21</v>
      </c>
      <c r="C38" s="192">
        <f t="shared" si="4"/>
        <v>1239695.7252068305</v>
      </c>
      <c r="D38" s="193">
        <f t="shared" si="5"/>
        <v>4752.1669466261828</v>
      </c>
      <c r="E38" s="193">
        <f t="shared" si="6"/>
        <v>1778.2485683948926</v>
      </c>
      <c r="F38" s="193">
        <f t="shared" si="0"/>
        <v>6530.4155150210754</v>
      </c>
      <c r="G38" s="192">
        <f t="shared" si="1"/>
        <v>1237917.4766384356</v>
      </c>
    </row>
    <row r="39" spans="1:7" x14ac:dyDescent="0.25">
      <c r="A39" s="190">
        <f t="shared" si="2"/>
        <v>44986</v>
      </c>
      <c r="B39" s="191">
        <f t="shared" si="3"/>
        <v>22</v>
      </c>
      <c r="C39" s="192">
        <f t="shared" si="4"/>
        <v>1237917.4766384356</v>
      </c>
      <c r="D39" s="193">
        <f t="shared" si="5"/>
        <v>4745.3503271140016</v>
      </c>
      <c r="E39" s="193">
        <f t="shared" si="6"/>
        <v>1785.0651879070729</v>
      </c>
      <c r="F39" s="193">
        <f t="shared" si="0"/>
        <v>6530.4155150210745</v>
      </c>
      <c r="G39" s="192">
        <f t="shared" si="1"/>
        <v>1236132.4114505285</v>
      </c>
    </row>
    <row r="40" spans="1:7" x14ac:dyDescent="0.25">
      <c r="A40" s="190">
        <f t="shared" si="2"/>
        <v>45017</v>
      </c>
      <c r="B40" s="191">
        <f t="shared" si="3"/>
        <v>23</v>
      </c>
      <c r="C40" s="192">
        <f t="shared" si="4"/>
        <v>1236132.4114505285</v>
      </c>
      <c r="D40" s="193">
        <f t="shared" si="5"/>
        <v>4738.5075772270247</v>
      </c>
      <c r="E40" s="193">
        <f t="shared" si="6"/>
        <v>1791.9079377940504</v>
      </c>
      <c r="F40" s="193">
        <f t="shared" si="0"/>
        <v>6530.4155150210754</v>
      </c>
      <c r="G40" s="192">
        <f t="shared" si="1"/>
        <v>1234340.5035127345</v>
      </c>
    </row>
    <row r="41" spans="1:7" x14ac:dyDescent="0.25">
      <c r="A41" s="190">
        <f t="shared" si="2"/>
        <v>45047</v>
      </c>
      <c r="B41" s="191">
        <f t="shared" si="3"/>
        <v>24</v>
      </c>
      <c r="C41" s="192">
        <f t="shared" si="4"/>
        <v>1234340.5035127345</v>
      </c>
      <c r="D41" s="193">
        <f t="shared" si="5"/>
        <v>4731.6385967988135</v>
      </c>
      <c r="E41" s="193">
        <f t="shared" si="6"/>
        <v>1798.7769182222607</v>
      </c>
      <c r="F41" s="193">
        <f t="shared" si="0"/>
        <v>6530.4155150210745</v>
      </c>
      <c r="G41" s="192">
        <f t="shared" si="1"/>
        <v>1232541.7265945124</v>
      </c>
    </row>
    <row r="42" spans="1:7" x14ac:dyDescent="0.25">
      <c r="A42" s="190">
        <f t="shared" si="2"/>
        <v>45078</v>
      </c>
      <c r="B42" s="191">
        <f t="shared" si="3"/>
        <v>25</v>
      </c>
      <c r="C42" s="192">
        <f t="shared" si="4"/>
        <v>1232541.7265945124</v>
      </c>
      <c r="D42" s="193">
        <f t="shared" si="5"/>
        <v>4724.7432852789625</v>
      </c>
      <c r="E42" s="193">
        <f t="shared" si="6"/>
        <v>1805.6722297421129</v>
      </c>
      <c r="F42" s="193">
        <f t="shared" si="0"/>
        <v>6530.4155150210754</v>
      </c>
      <c r="G42" s="192">
        <f t="shared" si="1"/>
        <v>1230736.0543647702</v>
      </c>
    </row>
    <row r="43" spans="1:7" x14ac:dyDescent="0.25">
      <c r="A43" s="190">
        <f t="shared" si="2"/>
        <v>45108</v>
      </c>
      <c r="B43" s="191">
        <f t="shared" si="3"/>
        <v>26</v>
      </c>
      <c r="C43" s="192">
        <f t="shared" si="4"/>
        <v>1230736.0543647702</v>
      </c>
      <c r="D43" s="193">
        <f t="shared" si="5"/>
        <v>4717.8215417316169</v>
      </c>
      <c r="E43" s="193">
        <f t="shared" si="6"/>
        <v>1812.5939732894574</v>
      </c>
      <c r="F43" s="193">
        <f t="shared" si="0"/>
        <v>6530.4155150210745</v>
      </c>
      <c r="G43" s="192">
        <f t="shared" si="1"/>
        <v>1228923.4603914807</v>
      </c>
    </row>
    <row r="44" spans="1:7" x14ac:dyDescent="0.25">
      <c r="A44" s="190">
        <f t="shared" si="2"/>
        <v>45139</v>
      </c>
      <c r="B44" s="191">
        <f t="shared" si="3"/>
        <v>27</v>
      </c>
      <c r="C44" s="192">
        <f t="shared" si="4"/>
        <v>1228923.4603914807</v>
      </c>
      <c r="D44" s="193">
        <f t="shared" si="5"/>
        <v>4710.8732648340083</v>
      </c>
      <c r="E44" s="193">
        <f t="shared" si="6"/>
        <v>1819.5422501870673</v>
      </c>
      <c r="F44" s="193">
        <f t="shared" si="0"/>
        <v>6530.4155150210754</v>
      </c>
      <c r="G44" s="192">
        <f t="shared" si="1"/>
        <v>1227103.9181412936</v>
      </c>
    </row>
    <row r="45" spans="1:7" x14ac:dyDescent="0.25">
      <c r="A45" s="190">
        <f t="shared" si="2"/>
        <v>45170</v>
      </c>
      <c r="B45" s="191">
        <f t="shared" si="3"/>
        <v>28</v>
      </c>
      <c r="C45" s="192">
        <f t="shared" si="4"/>
        <v>1227103.9181412936</v>
      </c>
      <c r="D45" s="193">
        <f t="shared" si="5"/>
        <v>4703.8983528749577</v>
      </c>
      <c r="E45" s="193">
        <f t="shared" si="6"/>
        <v>1826.5171621461177</v>
      </c>
      <c r="F45" s="193">
        <f t="shared" si="0"/>
        <v>6530.4155150210754</v>
      </c>
      <c r="G45" s="192">
        <f t="shared" si="1"/>
        <v>1225277.4009791475</v>
      </c>
    </row>
    <row r="46" spans="1:7" x14ac:dyDescent="0.25">
      <c r="A46" s="190">
        <f t="shared" si="2"/>
        <v>45200</v>
      </c>
      <c r="B46" s="191">
        <f t="shared" si="3"/>
        <v>29</v>
      </c>
      <c r="C46" s="192">
        <f t="shared" si="4"/>
        <v>1225277.4009791475</v>
      </c>
      <c r="D46" s="193">
        <f t="shared" si="5"/>
        <v>4696.8967037533967</v>
      </c>
      <c r="E46" s="193">
        <f t="shared" si="6"/>
        <v>1833.5188112676776</v>
      </c>
      <c r="F46" s="193">
        <f t="shared" si="0"/>
        <v>6530.4155150210745</v>
      </c>
      <c r="G46" s="192">
        <f t="shared" si="1"/>
        <v>1223443.88216788</v>
      </c>
    </row>
    <row r="47" spans="1:7" x14ac:dyDescent="0.25">
      <c r="A47" s="190">
        <f t="shared" si="2"/>
        <v>45231</v>
      </c>
      <c r="B47" s="191">
        <f t="shared" si="3"/>
        <v>30</v>
      </c>
      <c r="C47" s="192">
        <f t="shared" si="4"/>
        <v>1223443.88216788</v>
      </c>
      <c r="D47" s="193">
        <f t="shared" si="5"/>
        <v>4689.868214976872</v>
      </c>
      <c r="E47" s="193">
        <f t="shared" si="6"/>
        <v>1840.5473000442037</v>
      </c>
      <c r="F47" s="193">
        <f t="shared" si="0"/>
        <v>6530.4155150210754</v>
      </c>
      <c r="G47" s="192">
        <f t="shared" si="1"/>
        <v>1221603.3348678357</v>
      </c>
    </row>
    <row r="48" spans="1:7" x14ac:dyDescent="0.25">
      <c r="A48" s="190">
        <f t="shared" si="2"/>
        <v>45261</v>
      </c>
      <c r="B48" s="191">
        <f t="shared" si="3"/>
        <v>31</v>
      </c>
      <c r="C48" s="192">
        <f t="shared" si="4"/>
        <v>1221603.3348678357</v>
      </c>
      <c r="D48" s="193">
        <f t="shared" si="5"/>
        <v>4682.8127836600361</v>
      </c>
      <c r="E48" s="193">
        <f t="shared" si="6"/>
        <v>1847.6027313610398</v>
      </c>
      <c r="F48" s="193">
        <f t="shared" si="0"/>
        <v>6530.4155150210754</v>
      </c>
      <c r="G48" s="192">
        <f t="shared" si="1"/>
        <v>1219755.7321364747</v>
      </c>
    </row>
    <row r="49" spans="1:7" x14ac:dyDescent="0.25">
      <c r="A49" s="190">
        <f t="shared" si="2"/>
        <v>45292</v>
      </c>
      <c r="B49" s="191">
        <f t="shared" si="3"/>
        <v>32</v>
      </c>
      <c r="C49" s="192">
        <f t="shared" si="4"/>
        <v>1219755.7321364747</v>
      </c>
      <c r="D49" s="193">
        <f t="shared" si="5"/>
        <v>4675.7303065231508</v>
      </c>
      <c r="E49" s="193">
        <f t="shared" si="6"/>
        <v>1854.6852084979239</v>
      </c>
      <c r="F49" s="193">
        <f t="shared" si="0"/>
        <v>6530.4155150210745</v>
      </c>
      <c r="G49" s="192">
        <f t="shared" si="1"/>
        <v>1217901.0469279767</v>
      </c>
    </row>
    <row r="50" spans="1:7" x14ac:dyDescent="0.25">
      <c r="A50" s="190">
        <f t="shared" si="2"/>
        <v>45323</v>
      </c>
      <c r="B50" s="191">
        <f t="shared" si="3"/>
        <v>33</v>
      </c>
      <c r="C50" s="192">
        <f t="shared" si="4"/>
        <v>1217901.0469279767</v>
      </c>
      <c r="D50" s="193">
        <f t="shared" si="5"/>
        <v>4668.620679890575</v>
      </c>
      <c r="E50" s="193">
        <f t="shared" si="6"/>
        <v>1861.7948351304992</v>
      </c>
      <c r="F50" s="193">
        <f t="shared" si="0"/>
        <v>6530.4155150210745</v>
      </c>
      <c r="G50" s="192">
        <f t="shared" si="1"/>
        <v>1216039.2520928462</v>
      </c>
    </row>
    <row r="51" spans="1:7" x14ac:dyDescent="0.25">
      <c r="A51" s="190">
        <f t="shared" si="2"/>
        <v>45352</v>
      </c>
      <c r="B51" s="191">
        <f t="shared" si="3"/>
        <v>34</v>
      </c>
      <c r="C51" s="192">
        <f t="shared" si="4"/>
        <v>1216039.2520928462</v>
      </c>
      <c r="D51" s="193">
        <f t="shared" si="5"/>
        <v>4661.483799689242</v>
      </c>
      <c r="E51" s="193">
        <f t="shared" si="6"/>
        <v>1868.9317153318329</v>
      </c>
      <c r="F51" s="193">
        <f t="shared" si="0"/>
        <v>6530.4155150210754</v>
      </c>
      <c r="G51" s="192">
        <f t="shared" si="1"/>
        <v>1214170.3203775145</v>
      </c>
    </row>
    <row r="52" spans="1:7" x14ac:dyDescent="0.25">
      <c r="A52" s="190">
        <f t="shared" si="2"/>
        <v>45383</v>
      </c>
      <c r="B52" s="191">
        <f t="shared" si="3"/>
        <v>35</v>
      </c>
      <c r="C52" s="192">
        <f t="shared" si="4"/>
        <v>1214170.3203775145</v>
      </c>
      <c r="D52" s="193">
        <f t="shared" si="5"/>
        <v>4654.3195614471379</v>
      </c>
      <c r="E52" s="193">
        <f t="shared" si="6"/>
        <v>1876.095953573938</v>
      </c>
      <c r="F52" s="193">
        <f t="shared" si="0"/>
        <v>6530.4155150210754</v>
      </c>
      <c r="G52" s="192">
        <f t="shared" si="1"/>
        <v>1212294.2244239405</v>
      </c>
    </row>
    <row r="53" spans="1:7" x14ac:dyDescent="0.25">
      <c r="A53" s="190">
        <f t="shared" si="2"/>
        <v>45413</v>
      </c>
      <c r="B53" s="191">
        <f t="shared" si="3"/>
        <v>36</v>
      </c>
      <c r="C53" s="192">
        <f t="shared" si="4"/>
        <v>1212294.2244239405</v>
      </c>
      <c r="D53" s="193">
        <f t="shared" si="5"/>
        <v>4647.12786029177</v>
      </c>
      <c r="E53" s="193">
        <f t="shared" si="6"/>
        <v>1883.2876547293051</v>
      </c>
      <c r="F53" s="193">
        <f t="shared" si="0"/>
        <v>6530.4155150210754</v>
      </c>
      <c r="G53" s="192">
        <f t="shared" si="1"/>
        <v>1210410.9367692112</v>
      </c>
    </row>
    <row r="54" spans="1:7" x14ac:dyDescent="0.25">
      <c r="A54" s="190">
        <f t="shared" si="2"/>
        <v>45444</v>
      </c>
      <c r="B54" s="191">
        <f t="shared" si="3"/>
        <v>37</v>
      </c>
      <c r="C54" s="192">
        <f t="shared" si="4"/>
        <v>1210410.9367692112</v>
      </c>
      <c r="D54" s="193">
        <f t="shared" si="5"/>
        <v>4639.9085909486412</v>
      </c>
      <c r="E54" s="193">
        <f t="shared" si="6"/>
        <v>1890.5069240724338</v>
      </c>
      <c r="F54" s="193">
        <f t="shared" si="0"/>
        <v>6530.4155150210754</v>
      </c>
      <c r="G54" s="192">
        <f t="shared" si="1"/>
        <v>1208520.4298451387</v>
      </c>
    </row>
    <row r="55" spans="1:7" x14ac:dyDescent="0.25">
      <c r="A55" s="190">
        <f t="shared" si="2"/>
        <v>45474</v>
      </c>
      <c r="B55" s="191">
        <f t="shared" si="3"/>
        <v>38</v>
      </c>
      <c r="C55" s="192">
        <f t="shared" si="4"/>
        <v>1208520.4298451387</v>
      </c>
      <c r="D55" s="193">
        <f t="shared" si="5"/>
        <v>4632.6616477396974</v>
      </c>
      <c r="E55" s="193">
        <f t="shared" si="6"/>
        <v>1897.7538672813782</v>
      </c>
      <c r="F55" s="193">
        <f t="shared" si="0"/>
        <v>6530.4155150210754</v>
      </c>
      <c r="G55" s="192">
        <f t="shared" si="1"/>
        <v>1206622.6759778573</v>
      </c>
    </row>
    <row r="56" spans="1:7" x14ac:dyDescent="0.25">
      <c r="A56" s="190">
        <f t="shared" si="2"/>
        <v>45505</v>
      </c>
      <c r="B56" s="191">
        <f t="shared" si="3"/>
        <v>39</v>
      </c>
      <c r="C56" s="192">
        <f t="shared" si="4"/>
        <v>1206622.6759778573</v>
      </c>
      <c r="D56" s="193">
        <f t="shared" si="5"/>
        <v>4625.386924581785</v>
      </c>
      <c r="E56" s="193">
        <f t="shared" si="6"/>
        <v>1905.0285904392899</v>
      </c>
      <c r="F56" s="193">
        <f t="shared" si="0"/>
        <v>6530.4155150210754</v>
      </c>
      <c r="G56" s="192">
        <f t="shared" si="1"/>
        <v>1204717.647387418</v>
      </c>
    </row>
    <row r="57" spans="1:7" x14ac:dyDescent="0.25">
      <c r="A57" s="190">
        <f t="shared" si="2"/>
        <v>45536</v>
      </c>
      <c r="B57" s="191">
        <f t="shared" si="3"/>
        <v>40</v>
      </c>
      <c r="C57" s="192">
        <f t="shared" si="4"/>
        <v>1204717.647387418</v>
      </c>
      <c r="D57" s="193">
        <f t="shared" si="5"/>
        <v>4618.0843149850998</v>
      </c>
      <c r="E57" s="193">
        <f t="shared" si="6"/>
        <v>1912.3312000359742</v>
      </c>
      <c r="F57" s="193">
        <f t="shared" si="0"/>
        <v>6530.4155150210736</v>
      </c>
      <c r="G57" s="192">
        <f t="shared" si="1"/>
        <v>1202805.316187382</v>
      </c>
    </row>
    <row r="58" spans="1:7" x14ac:dyDescent="0.25">
      <c r="A58" s="190">
        <f t="shared" si="2"/>
        <v>45566</v>
      </c>
      <c r="B58" s="191">
        <f t="shared" si="3"/>
        <v>41</v>
      </c>
      <c r="C58" s="192">
        <f t="shared" si="4"/>
        <v>1202805.316187382</v>
      </c>
      <c r="D58" s="193">
        <f t="shared" si="5"/>
        <v>4610.7537120516299</v>
      </c>
      <c r="E58" s="193">
        <f t="shared" si="6"/>
        <v>1919.661802969445</v>
      </c>
      <c r="F58" s="193">
        <f t="shared" si="0"/>
        <v>6530.4155150210754</v>
      </c>
      <c r="G58" s="192">
        <f t="shared" si="1"/>
        <v>1200885.6543844126</v>
      </c>
    </row>
    <row r="59" spans="1:7" x14ac:dyDescent="0.25">
      <c r="A59" s="190">
        <f t="shared" si="2"/>
        <v>45597</v>
      </c>
      <c r="B59" s="191">
        <f t="shared" si="3"/>
        <v>42</v>
      </c>
      <c r="C59" s="192">
        <f t="shared" si="4"/>
        <v>1200885.6543844126</v>
      </c>
      <c r="D59" s="193">
        <f t="shared" si="5"/>
        <v>4603.3950084735807</v>
      </c>
      <c r="E59" s="193">
        <f t="shared" si="6"/>
        <v>1927.020506547495</v>
      </c>
      <c r="F59" s="193">
        <f t="shared" si="0"/>
        <v>6530.4155150210754</v>
      </c>
      <c r="G59" s="192">
        <f t="shared" si="1"/>
        <v>1198958.633877865</v>
      </c>
    </row>
    <row r="60" spans="1:7" x14ac:dyDescent="0.25">
      <c r="A60" s="190">
        <f t="shared" si="2"/>
        <v>45627</v>
      </c>
      <c r="B60" s="191">
        <f t="shared" si="3"/>
        <v>43</v>
      </c>
      <c r="C60" s="192">
        <f t="shared" si="4"/>
        <v>1198958.633877865</v>
      </c>
      <c r="D60" s="193">
        <f t="shared" si="5"/>
        <v>4596.0080965318148</v>
      </c>
      <c r="E60" s="193">
        <f t="shared" si="6"/>
        <v>1934.4074184892602</v>
      </c>
      <c r="F60" s="193">
        <f t="shared" si="0"/>
        <v>6530.4155150210754</v>
      </c>
      <c r="G60" s="192">
        <f t="shared" si="1"/>
        <v>1197024.2264593758</v>
      </c>
    </row>
    <row r="61" spans="1:7" x14ac:dyDescent="0.25">
      <c r="A61" s="190">
        <f t="shared" si="2"/>
        <v>45658</v>
      </c>
      <c r="B61" s="191">
        <f t="shared" si="3"/>
        <v>44</v>
      </c>
      <c r="C61" s="192">
        <f t="shared" si="4"/>
        <v>1197024.2264593758</v>
      </c>
      <c r="D61" s="193">
        <f t="shared" si="5"/>
        <v>4588.5928680942716</v>
      </c>
      <c r="E61" s="193">
        <f t="shared" si="6"/>
        <v>1941.8226469268022</v>
      </c>
      <c r="F61" s="193">
        <f t="shared" si="0"/>
        <v>6530.4155150210736</v>
      </c>
      <c r="G61" s="192">
        <f t="shared" si="1"/>
        <v>1195082.403812449</v>
      </c>
    </row>
    <row r="62" spans="1:7" x14ac:dyDescent="0.25">
      <c r="A62" s="190">
        <f t="shared" si="2"/>
        <v>45689</v>
      </c>
      <c r="B62" s="191">
        <f t="shared" si="3"/>
        <v>45</v>
      </c>
      <c r="C62" s="192">
        <f t="shared" si="4"/>
        <v>1195082.403812449</v>
      </c>
      <c r="D62" s="193">
        <f t="shared" si="5"/>
        <v>4581.1492146143864</v>
      </c>
      <c r="E62" s="193">
        <f t="shared" si="6"/>
        <v>1949.2663004066885</v>
      </c>
      <c r="F62" s="193">
        <f t="shared" si="0"/>
        <v>6530.4155150210754</v>
      </c>
      <c r="G62" s="192">
        <f t="shared" si="1"/>
        <v>1193133.1375120422</v>
      </c>
    </row>
    <row r="63" spans="1:7" x14ac:dyDescent="0.25">
      <c r="A63" s="190">
        <f t="shared" si="2"/>
        <v>45717</v>
      </c>
      <c r="B63" s="191">
        <f t="shared" si="3"/>
        <v>46</v>
      </c>
      <c r="C63" s="192">
        <f t="shared" si="4"/>
        <v>1193133.1375120422</v>
      </c>
      <c r="D63" s="193">
        <f t="shared" si="5"/>
        <v>4573.6770271294945</v>
      </c>
      <c r="E63" s="193">
        <f t="shared" si="6"/>
        <v>1956.7384878915807</v>
      </c>
      <c r="F63" s="193">
        <f t="shared" si="0"/>
        <v>6530.4155150210754</v>
      </c>
      <c r="G63" s="192">
        <f t="shared" si="1"/>
        <v>1191176.3990241506</v>
      </c>
    </row>
    <row r="64" spans="1:7" x14ac:dyDescent="0.25">
      <c r="A64" s="190">
        <f t="shared" si="2"/>
        <v>45748</v>
      </c>
      <c r="B64" s="191">
        <f t="shared" si="3"/>
        <v>47</v>
      </c>
      <c r="C64" s="192">
        <f t="shared" si="4"/>
        <v>1191176.3990241506</v>
      </c>
      <c r="D64" s="193">
        <f t="shared" si="5"/>
        <v>4566.1761962592427</v>
      </c>
      <c r="E64" s="193">
        <f t="shared" si="6"/>
        <v>1964.2393187618318</v>
      </c>
      <c r="F64" s="193">
        <f t="shared" si="0"/>
        <v>6530.4155150210745</v>
      </c>
      <c r="G64" s="192">
        <f t="shared" si="1"/>
        <v>1189212.1597053888</v>
      </c>
    </row>
    <row r="65" spans="1:7" x14ac:dyDescent="0.25">
      <c r="A65" s="190">
        <f t="shared" si="2"/>
        <v>45778</v>
      </c>
      <c r="B65" s="191">
        <f t="shared" si="3"/>
        <v>48</v>
      </c>
      <c r="C65" s="192">
        <f t="shared" si="4"/>
        <v>1189212.1597053888</v>
      </c>
      <c r="D65" s="193">
        <f t="shared" si="5"/>
        <v>4558.6466122039892</v>
      </c>
      <c r="E65" s="193">
        <f t="shared" si="6"/>
        <v>1971.7689028170853</v>
      </c>
      <c r="F65" s="193">
        <f t="shared" si="0"/>
        <v>6530.4155150210745</v>
      </c>
      <c r="G65" s="192">
        <f t="shared" si="1"/>
        <v>1187240.3908025718</v>
      </c>
    </row>
    <row r="66" spans="1:7" x14ac:dyDescent="0.25">
      <c r="A66" s="190">
        <f t="shared" si="2"/>
        <v>45809</v>
      </c>
      <c r="B66" s="191">
        <f t="shared" si="3"/>
        <v>49</v>
      </c>
      <c r="C66" s="192">
        <f t="shared" si="4"/>
        <v>1187240.3908025718</v>
      </c>
      <c r="D66" s="193">
        <f t="shared" si="5"/>
        <v>4551.0881647431906</v>
      </c>
      <c r="E66" s="193">
        <f t="shared" si="6"/>
        <v>1979.3273502778845</v>
      </c>
      <c r="F66" s="193">
        <f t="shared" si="0"/>
        <v>6530.4155150210754</v>
      </c>
      <c r="G66" s="192">
        <f t="shared" si="1"/>
        <v>1185261.0634522939</v>
      </c>
    </row>
    <row r="67" spans="1:7" x14ac:dyDescent="0.25">
      <c r="A67" s="190">
        <f t="shared" si="2"/>
        <v>45839</v>
      </c>
      <c r="B67" s="191">
        <f t="shared" si="3"/>
        <v>50</v>
      </c>
      <c r="C67" s="192">
        <f t="shared" si="4"/>
        <v>1185261.0634522939</v>
      </c>
      <c r="D67" s="193">
        <f t="shared" si="5"/>
        <v>4543.5007432337916</v>
      </c>
      <c r="E67" s="193">
        <f t="shared" si="6"/>
        <v>1986.9147717872834</v>
      </c>
      <c r="F67" s="193">
        <f t="shared" si="0"/>
        <v>6530.4155150210754</v>
      </c>
      <c r="G67" s="192">
        <f t="shared" si="1"/>
        <v>1183274.1486805065</v>
      </c>
    </row>
    <row r="68" spans="1:7" x14ac:dyDescent="0.25">
      <c r="A68" s="190">
        <f t="shared" si="2"/>
        <v>45870</v>
      </c>
      <c r="B68" s="191">
        <f t="shared" si="3"/>
        <v>51</v>
      </c>
      <c r="C68" s="192">
        <f t="shared" si="4"/>
        <v>1183274.1486805065</v>
      </c>
      <c r="D68" s="193">
        <f t="shared" si="5"/>
        <v>4535.8842366086074</v>
      </c>
      <c r="E68" s="193">
        <f t="shared" si="6"/>
        <v>1994.5312784124678</v>
      </c>
      <c r="F68" s="193">
        <f t="shared" si="0"/>
        <v>6530.4155150210754</v>
      </c>
      <c r="G68" s="192">
        <f t="shared" si="1"/>
        <v>1181279.617402094</v>
      </c>
    </row>
    <row r="69" spans="1:7" x14ac:dyDescent="0.25">
      <c r="A69" s="190">
        <f t="shared" si="2"/>
        <v>45901</v>
      </c>
      <c r="B69" s="191">
        <f t="shared" si="3"/>
        <v>52</v>
      </c>
      <c r="C69" s="192">
        <f t="shared" si="4"/>
        <v>1181279.617402094</v>
      </c>
      <c r="D69" s="193">
        <f t="shared" si="5"/>
        <v>4528.2385333746925</v>
      </c>
      <c r="E69" s="193">
        <f t="shared" si="6"/>
        <v>2002.1769816463823</v>
      </c>
      <c r="F69" s="193">
        <f t="shared" si="0"/>
        <v>6530.4155150210745</v>
      </c>
      <c r="G69" s="192">
        <f t="shared" si="1"/>
        <v>1179277.4404204476</v>
      </c>
    </row>
    <row r="70" spans="1:7" x14ac:dyDescent="0.25">
      <c r="A70" s="190">
        <f t="shared" si="2"/>
        <v>45931</v>
      </c>
      <c r="B70" s="191">
        <f t="shared" si="3"/>
        <v>53</v>
      </c>
      <c r="C70" s="192">
        <f t="shared" si="4"/>
        <v>1179277.4404204476</v>
      </c>
      <c r="D70" s="193">
        <f t="shared" si="5"/>
        <v>4520.5635216117144</v>
      </c>
      <c r="E70" s="193">
        <f t="shared" si="6"/>
        <v>2009.8519934093599</v>
      </c>
      <c r="F70" s="193">
        <f t="shared" si="0"/>
        <v>6530.4155150210745</v>
      </c>
      <c r="G70" s="192">
        <f t="shared" si="1"/>
        <v>1177267.5884270382</v>
      </c>
    </row>
    <row r="71" spans="1:7" x14ac:dyDescent="0.25">
      <c r="A71" s="190">
        <f t="shared" si="2"/>
        <v>45962</v>
      </c>
      <c r="B71" s="191">
        <f t="shared" si="3"/>
        <v>54</v>
      </c>
      <c r="C71" s="192">
        <f t="shared" si="4"/>
        <v>1177267.5884270382</v>
      </c>
      <c r="D71" s="193">
        <f t="shared" si="5"/>
        <v>4512.8590889703119</v>
      </c>
      <c r="E71" s="193">
        <f t="shared" si="6"/>
        <v>2017.5564260507626</v>
      </c>
      <c r="F71" s="193">
        <f t="shared" si="0"/>
        <v>6530.4155150210745</v>
      </c>
      <c r="G71" s="192">
        <f t="shared" si="1"/>
        <v>1175250.0320009873</v>
      </c>
    </row>
    <row r="72" spans="1:7" x14ac:dyDescent="0.25">
      <c r="A72" s="190">
        <f t="shared" si="2"/>
        <v>45992</v>
      </c>
      <c r="B72" s="191">
        <f t="shared" si="3"/>
        <v>55</v>
      </c>
      <c r="C72" s="192">
        <f t="shared" si="4"/>
        <v>1175250.0320009873</v>
      </c>
      <c r="D72" s="193">
        <f t="shared" si="5"/>
        <v>4505.1251226704508</v>
      </c>
      <c r="E72" s="193">
        <f t="shared" si="6"/>
        <v>2025.290392350624</v>
      </c>
      <c r="F72" s="193">
        <f t="shared" si="0"/>
        <v>6530.4155150210745</v>
      </c>
      <c r="G72" s="192">
        <f t="shared" si="1"/>
        <v>1173224.7416086367</v>
      </c>
    </row>
    <row r="73" spans="1:7" x14ac:dyDescent="0.25">
      <c r="A73" s="190">
        <f t="shared" si="2"/>
        <v>46023</v>
      </c>
      <c r="B73" s="191">
        <f t="shared" si="3"/>
        <v>56</v>
      </c>
      <c r="C73" s="192">
        <f t="shared" si="4"/>
        <v>1173224.7416086367</v>
      </c>
      <c r="D73" s="193">
        <f t="shared" si="5"/>
        <v>4497.361509499774</v>
      </c>
      <c r="E73" s="193">
        <f t="shared" si="6"/>
        <v>2033.0540055213014</v>
      </c>
      <c r="F73" s="193">
        <f t="shared" si="0"/>
        <v>6530.4155150210754</v>
      </c>
      <c r="G73" s="192">
        <f t="shared" si="1"/>
        <v>1171191.6876031153</v>
      </c>
    </row>
    <row r="74" spans="1:7" x14ac:dyDescent="0.25">
      <c r="A74" s="190">
        <f t="shared" si="2"/>
        <v>46054</v>
      </c>
      <c r="B74" s="191">
        <f t="shared" si="3"/>
        <v>57</v>
      </c>
      <c r="C74" s="192">
        <f t="shared" si="4"/>
        <v>1171191.6876031153</v>
      </c>
      <c r="D74" s="193">
        <f t="shared" si="5"/>
        <v>4489.5681358119427</v>
      </c>
      <c r="E74" s="193">
        <f t="shared" si="6"/>
        <v>2040.8473792091327</v>
      </c>
      <c r="F74" s="193">
        <f t="shared" si="0"/>
        <v>6530.4155150210754</v>
      </c>
      <c r="G74" s="192">
        <f t="shared" si="1"/>
        <v>1169150.8402239061</v>
      </c>
    </row>
    <row r="75" spans="1:7" x14ac:dyDescent="0.25">
      <c r="A75" s="190">
        <f t="shared" si="2"/>
        <v>46082</v>
      </c>
      <c r="B75" s="191">
        <f t="shared" si="3"/>
        <v>58</v>
      </c>
      <c r="C75" s="192">
        <f t="shared" si="4"/>
        <v>1169150.8402239061</v>
      </c>
      <c r="D75" s="193">
        <f t="shared" si="5"/>
        <v>4481.7448875249738</v>
      </c>
      <c r="E75" s="193">
        <f t="shared" si="6"/>
        <v>2048.6706274961016</v>
      </c>
      <c r="F75" s="193">
        <f t="shared" si="0"/>
        <v>6530.4155150210754</v>
      </c>
      <c r="G75" s="192">
        <f t="shared" si="1"/>
        <v>1167102.1695964099</v>
      </c>
    </row>
    <row r="76" spans="1:7" x14ac:dyDescent="0.25">
      <c r="A76" s="190">
        <f t="shared" si="2"/>
        <v>46113</v>
      </c>
      <c r="B76" s="191">
        <f t="shared" si="3"/>
        <v>59</v>
      </c>
      <c r="C76" s="192">
        <f t="shared" si="4"/>
        <v>1167102.1695964099</v>
      </c>
      <c r="D76" s="193">
        <f t="shared" si="5"/>
        <v>4473.8916501195718</v>
      </c>
      <c r="E76" s="193">
        <f t="shared" si="6"/>
        <v>2056.5238649015032</v>
      </c>
      <c r="F76" s="193">
        <f t="shared" si="0"/>
        <v>6530.4155150210754</v>
      </c>
      <c r="G76" s="192">
        <f t="shared" si="1"/>
        <v>1165045.6457315085</v>
      </c>
    </row>
    <row r="77" spans="1:7" x14ac:dyDescent="0.25">
      <c r="A77" s="190">
        <f t="shared" si="2"/>
        <v>46143</v>
      </c>
      <c r="B77" s="191">
        <f t="shared" si="3"/>
        <v>60</v>
      </c>
      <c r="C77" s="192">
        <f t="shared" si="4"/>
        <v>1165045.6457315085</v>
      </c>
      <c r="D77" s="193">
        <f t="shared" si="5"/>
        <v>4466.0083086374489</v>
      </c>
      <c r="E77" s="193">
        <f t="shared" si="6"/>
        <v>2064.4072063836252</v>
      </c>
      <c r="F77" s="193">
        <f t="shared" si="0"/>
        <v>6530.4155150210736</v>
      </c>
      <c r="G77" s="192">
        <f t="shared" si="1"/>
        <v>1162981.238525125</v>
      </c>
    </row>
    <row r="78" spans="1:7" x14ac:dyDescent="0.25">
      <c r="A78" s="190">
        <f t="shared" si="2"/>
        <v>46174</v>
      </c>
      <c r="B78" s="191">
        <f t="shared" si="3"/>
        <v>61</v>
      </c>
      <c r="C78" s="192">
        <f t="shared" si="4"/>
        <v>1162981.238525125</v>
      </c>
      <c r="D78" s="193">
        <f t="shared" si="5"/>
        <v>4458.0947476796455</v>
      </c>
      <c r="E78" s="193">
        <f t="shared" si="6"/>
        <v>2072.320767341429</v>
      </c>
      <c r="F78" s="193">
        <f t="shared" si="0"/>
        <v>6530.4155150210745</v>
      </c>
      <c r="G78" s="192">
        <f t="shared" si="1"/>
        <v>1160908.9177577836</v>
      </c>
    </row>
    <row r="79" spans="1:7" x14ac:dyDescent="0.25">
      <c r="A79" s="190">
        <f t="shared" si="2"/>
        <v>46204</v>
      </c>
      <c r="B79" s="191">
        <f t="shared" si="3"/>
        <v>62</v>
      </c>
      <c r="C79" s="192">
        <f t="shared" si="4"/>
        <v>1160908.9177577836</v>
      </c>
      <c r="D79" s="193">
        <f t="shared" si="5"/>
        <v>4450.1508514048364</v>
      </c>
      <c r="E79" s="193">
        <f t="shared" si="6"/>
        <v>2080.2646636162385</v>
      </c>
      <c r="F79" s="193">
        <f t="shared" si="0"/>
        <v>6530.4155150210754</v>
      </c>
      <c r="G79" s="192">
        <f t="shared" si="1"/>
        <v>1158828.6530941674</v>
      </c>
    </row>
    <row r="80" spans="1:7" x14ac:dyDescent="0.25">
      <c r="A80" s="190">
        <f t="shared" si="2"/>
        <v>46235</v>
      </c>
      <c r="B80" s="191">
        <f t="shared" si="3"/>
        <v>63</v>
      </c>
      <c r="C80" s="192">
        <f t="shared" si="4"/>
        <v>1158828.6530941674</v>
      </c>
      <c r="D80" s="193">
        <f t="shared" si="5"/>
        <v>4442.1765035276412</v>
      </c>
      <c r="E80" s="193">
        <f t="shared" si="6"/>
        <v>2088.2390114934337</v>
      </c>
      <c r="F80" s="193">
        <f t="shared" si="0"/>
        <v>6530.4155150210754</v>
      </c>
      <c r="G80" s="192">
        <f t="shared" si="1"/>
        <v>1156740.4140826738</v>
      </c>
    </row>
    <row r="81" spans="1:7" x14ac:dyDescent="0.25">
      <c r="A81" s="190">
        <f t="shared" si="2"/>
        <v>46266</v>
      </c>
      <c r="B81" s="191">
        <f t="shared" si="3"/>
        <v>64</v>
      </c>
      <c r="C81" s="192">
        <f t="shared" si="4"/>
        <v>1156740.4140826738</v>
      </c>
      <c r="D81" s="193">
        <f t="shared" si="5"/>
        <v>4434.1715873169169</v>
      </c>
      <c r="E81" s="193">
        <f t="shared" si="6"/>
        <v>2096.2439277041585</v>
      </c>
      <c r="F81" s="193">
        <f t="shared" si="0"/>
        <v>6530.4155150210754</v>
      </c>
      <c r="G81" s="192">
        <f t="shared" si="1"/>
        <v>1154644.1701549697</v>
      </c>
    </row>
    <row r="82" spans="1:7" x14ac:dyDescent="0.25">
      <c r="A82" s="190">
        <f t="shared" si="2"/>
        <v>46296</v>
      </c>
      <c r="B82" s="191">
        <f t="shared" si="3"/>
        <v>65</v>
      </c>
      <c r="C82" s="192">
        <f t="shared" si="4"/>
        <v>1154644.1701549697</v>
      </c>
      <c r="D82" s="193">
        <f t="shared" si="5"/>
        <v>4426.1359855940509</v>
      </c>
      <c r="E82" s="193">
        <f t="shared" si="6"/>
        <v>2104.2795294270245</v>
      </c>
      <c r="F82" s="193">
        <f t="shared" si="0"/>
        <v>6530.4155150210754</v>
      </c>
      <c r="G82" s="192">
        <f t="shared" si="1"/>
        <v>1152539.8906255427</v>
      </c>
    </row>
    <row r="83" spans="1:7" x14ac:dyDescent="0.25">
      <c r="A83" s="190">
        <f t="shared" si="2"/>
        <v>46327</v>
      </c>
      <c r="B83" s="191">
        <f t="shared" si="3"/>
        <v>66</v>
      </c>
      <c r="C83" s="192">
        <f t="shared" si="4"/>
        <v>1152539.8906255427</v>
      </c>
      <c r="D83" s="193">
        <f t="shared" si="5"/>
        <v>4418.0695807312468</v>
      </c>
      <c r="E83" s="193">
        <f t="shared" si="6"/>
        <v>2112.3459342898282</v>
      </c>
      <c r="F83" s="193">
        <f t="shared" ref="F83:F146" si="7">IF(B83="","",SUM(D83:E83))</f>
        <v>6530.4155150210754</v>
      </c>
      <c r="G83" s="192">
        <f t="shared" ref="G83:G146" si="8">IF(B83="","",SUM(C83)-SUM(E83))</f>
        <v>1150427.544691253</v>
      </c>
    </row>
    <row r="84" spans="1:7" x14ac:dyDescent="0.25">
      <c r="A84" s="190">
        <f t="shared" ref="A84:A147" si="9">IF(B84="","",EDATE(A83,1))</f>
        <v>46357</v>
      </c>
      <c r="B84" s="191">
        <f t="shared" ref="B84:B147" si="10">IF(B83="","",IF(SUM(B83)+1&lt;=$E$7,SUM(B83)+1,""))</f>
        <v>67</v>
      </c>
      <c r="C84" s="192">
        <f t="shared" ref="C84:C147" si="11">IF(B84="","",G83)</f>
        <v>1150427.544691253</v>
      </c>
      <c r="D84" s="193">
        <f t="shared" ref="D84:D147" si="12">IF(B84="","",IPMT($E$14/12,B84-1,$E$7-1,-$C$19,$E$13,0))</f>
        <v>4409.9722546498033</v>
      </c>
      <c r="E84" s="193">
        <f t="shared" ref="E84:E147" si="13">IF(B84="","",PPMT($E$14/12,B84-1,$E$7-1,-$C$19,$E$13,0))</f>
        <v>2120.4432603712726</v>
      </c>
      <c r="F84" s="193">
        <f t="shared" si="7"/>
        <v>6530.4155150210754</v>
      </c>
      <c r="G84" s="192">
        <f t="shared" si="8"/>
        <v>1148307.1014308818</v>
      </c>
    </row>
    <row r="85" spans="1:7" x14ac:dyDescent="0.25">
      <c r="A85" s="190">
        <f t="shared" si="9"/>
        <v>46388</v>
      </c>
      <c r="B85" s="191">
        <f t="shared" si="10"/>
        <v>68</v>
      </c>
      <c r="C85" s="192">
        <f t="shared" si="11"/>
        <v>1148307.1014308818</v>
      </c>
      <c r="D85" s="193">
        <f t="shared" si="12"/>
        <v>4401.84388881838</v>
      </c>
      <c r="E85" s="193">
        <f t="shared" si="13"/>
        <v>2128.5716262026954</v>
      </c>
      <c r="F85" s="193">
        <f t="shared" si="7"/>
        <v>6530.4155150210754</v>
      </c>
      <c r="G85" s="192">
        <f t="shared" si="8"/>
        <v>1146178.5298046791</v>
      </c>
    </row>
    <row r="86" spans="1:7" x14ac:dyDescent="0.25">
      <c r="A86" s="190">
        <f t="shared" si="9"/>
        <v>46419</v>
      </c>
      <c r="B86" s="191">
        <f t="shared" si="10"/>
        <v>69</v>
      </c>
      <c r="C86" s="192">
        <f t="shared" si="11"/>
        <v>1146178.5298046791</v>
      </c>
      <c r="D86" s="193">
        <f t="shared" si="12"/>
        <v>4393.6843642512686</v>
      </c>
      <c r="E86" s="193">
        <f t="shared" si="13"/>
        <v>2136.7311507698059</v>
      </c>
      <c r="F86" s="193">
        <f t="shared" si="7"/>
        <v>6530.4155150210745</v>
      </c>
      <c r="G86" s="192">
        <f t="shared" si="8"/>
        <v>1144041.7986539092</v>
      </c>
    </row>
    <row r="87" spans="1:7" x14ac:dyDescent="0.25">
      <c r="A87" s="190">
        <f t="shared" si="9"/>
        <v>46447</v>
      </c>
      <c r="B87" s="191">
        <f t="shared" si="10"/>
        <v>70</v>
      </c>
      <c r="C87" s="192">
        <f t="shared" si="11"/>
        <v>1144041.7986539092</v>
      </c>
      <c r="D87" s="193">
        <f t="shared" si="12"/>
        <v>4385.4935615066515</v>
      </c>
      <c r="E87" s="193">
        <f t="shared" si="13"/>
        <v>2144.921953514423</v>
      </c>
      <c r="F87" s="193">
        <f t="shared" si="7"/>
        <v>6530.4155150210745</v>
      </c>
      <c r="G87" s="192">
        <f t="shared" si="8"/>
        <v>1141896.8767003948</v>
      </c>
    </row>
    <row r="88" spans="1:7" x14ac:dyDescent="0.25">
      <c r="A88" s="190">
        <f t="shared" si="9"/>
        <v>46478</v>
      </c>
      <c r="B88" s="191">
        <f t="shared" si="10"/>
        <v>71</v>
      </c>
      <c r="C88" s="192">
        <f t="shared" si="11"/>
        <v>1141896.8767003948</v>
      </c>
      <c r="D88" s="193">
        <f t="shared" si="12"/>
        <v>4377.2713606848465</v>
      </c>
      <c r="E88" s="193">
        <f t="shared" si="13"/>
        <v>2153.1441543362284</v>
      </c>
      <c r="F88" s="193">
        <f t="shared" si="7"/>
        <v>6530.4155150210754</v>
      </c>
      <c r="G88" s="192">
        <f t="shared" si="8"/>
        <v>1139743.7325460585</v>
      </c>
    </row>
    <row r="89" spans="1:7" x14ac:dyDescent="0.25">
      <c r="A89" s="190">
        <f t="shared" si="9"/>
        <v>46508</v>
      </c>
      <c r="B89" s="191">
        <f t="shared" si="10"/>
        <v>72</v>
      </c>
      <c r="C89" s="192">
        <f t="shared" si="11"/>
        <v>1139743.7325460585</v>
      </c>
      <c r="D89" s="193">
        <f t="shared" si="12"/>
        <v>4369.0176414265579</v>
      </c>
      <c r="E89" s="193">
        <f t="shared" si="13"/>
        <v>2161.3978735945179</v>
      </c>
      <c r="F89" s="193">
        <f t="shared" si="7"/>
        <v>6530.4155150210754</v>
      </c>
      <c r="G89" s="192">
        <f t="shared" si="8"/>
        <v>1137582.3346724641</v>
      </c>
    </row>
    <row r="90" spans="1:7" x14ac:dyDescent="0.25">
      <c r="A90" s="190">
        <f t="shared" si="9"/>
        <v>46539</v>
      </c>
      <c r="B90" s="191">
        <f t="shared" si="10"/>
        <v>73</v>
      </c>
      <c r="C90" s="192">
        <f t="shared" si="11"/>
        <v>1137582.3346724641</v>
      </c>
      <c r="D90" s="193">
        <f t="shared" si="12"/>
        <v>4360.7322829111117</v>
      </c>
      <c r="E90" s="193">
        <f t="shared" si="13"/>
        <v>2169.6832321099632</v>
      </c>
      <c r="F90" s="193">
        <f t="shared" si="7"/>
        <v>6530.4155150210754</v>
      </c>
      <c r="G90" s="192">
        <f t="shared" si="8"/>
        <v>1135412.6514403541</v>
      </c>
    </row>
    <row r="91" spans="1:7" x14ac:dyDescent="0.25">
      <c r="A91" s="190">
        <f t="shared" si="9"/>
        <v>46569</v>
      </c>
      <c r="B91" s="191">
        <f t="shared" si="10"/>
        <v>74</v>
      </c>
      <c r="C91" s="192">
        <f t="shared" si="11"/>
        <v>1135412.6514403541</v>
      </c>
      <c r="D91" s="193">
        <f t="shared" si="12"/>
        <v>4352.41516385469</v>
      </c>
      <c r="E91" s="193">
        <f t="shared" si="13"/>
        <v>2178.0003511663845</v>
      </c>
      <c r="F91" s="193">
        <f t="shared" si="7"/>
        <v>6530.4155150210745</v>
      </c>
      <c r="G91" s="192">
        <f t="shared" si="8"/>
        <v>1133234.6510891877</v>
      </c>
    </row>
    <row r="92" spans="1:7" x14ac:dyDescent="0.25">
      <c r="A92" s="190">
        <f t="shared" si="9"/>
        <v>46600</v>
      </c>
      <c r="B92" s="191">
        <f t="shared" si="10"/>
        <v>75</v>
      </c>
      <c r="C92" s="192">
        <f t="shared" si="11"/>
        <v>1133234.6510891877</v>
      </c>
      <c r="D92" s="193">
        <f t="shared" si="12"/>
        <v>4344.0661625085522</v>
      </c>
      <c r="E92" s="193">
        <f t="shared" si="13"/>
        <v>2186.3493525125223</v>
      </c>
      <c r="F92" s="193">
        <f t="shared" si="7"/>
        <v>6530.4155150210745</v>
      </c>
      <c r="G92" s="192">
        <f t="shared" si="8"/>
        <v>1131048.3017366752</v>
      </c>
    </row>
    <row r="93" spans="1:7" x14ac:dyDescent="0.25">
      <c r="A93" s="190">
        <f t="shared" si="9"/>
        <v>46631</v>
      </c>
      <c r="B93" s="191">
        <f t="shared" si="10"/>
        <v>76</v>
      </c>
      <c r="C93" s="192">
        <f t="shared" si="11"/>
        <v>1131048.3017366752</v>
      </c>
      <c r="D93" s="193">
        <f t="shared" si="12"/>
        <v>4335.685156657255</v>
      </c>
      <c r="E93" s="193">
        <f t="shared" si="13"/>
        <v>2194.7303583638204</v>
      </c>
      <c r="F93" s="193">
        <f t="shared" si="7"/>
        <v>6530.4155150210754</v>
      </c>
      <c r="G93" s="192">
        <f t="shared" si="8"/>
        <v>1128853.5713783114</v>
      </c>
    </row>
    <row r="94" spans="1:7" x14ac:dyDescent="0.25">
      <c r="A94" s="190">
        <f t="shared" si="9"/>
        <v>46661</v>
      </c>
      <c r="B94" s="191">
        <f t="shared" si="10"/>
        <v>77</v>
      </c>
      <c r="C94" s="192">
        <f t="shared" si="11"/>
        <v>1128853.5713783114</v>
      </c>
      <c r="D94" s="193">
        <f t="shared" si="12"/>
        <v>4327.2720236168598</v>
      </c>
      <c r="E94" s="193">
        <f t="shared" si="13"/>
        <v>2203.1434914042156</v>
      </c>
      <c r="F94" s="193">
        <f t="shared" si="7"/>
        <v>6530.4155150210754</v>
      </c>
      <c r="G94" s="192">
        <f t="shared" si="8"/>
        <v>1126650.4278869072</v>
      </c>
    </row>
    <row r="95" spans="1:7" x14ac:dyDescent="0.25">
      <c r="A95" s="190">
        <f t="shared" si="9"/>
        <v>46692</v>
      </c>
      <c r="B95" s="191">
        <f t="shared" si="10"/>
        <v>78</v>
      </c>
      <c r="C95" s="192">
        <f t="shared" si="11"/>
        <v>1126650.4278869072</v>
      </c>
      <c r="D95" s="193">
        <f t="shared" si="12"/>
        <v>4318.8266402331446</v>
      </c>
      <c r="E95" s="193">
        <f t="shared" si="13"/>
        <v>2211.5888747879312</v>
      </c>
      <c r="F95" s="193">
        <f t="shared" si="7"/>
        <v>6530.4155150210754</v>
      </c>
      <c r="G95" s="192">
        <f t="shared" si="8"/>
        <v>1124438.8390121192</v>
      </c>
    </row>
    <row r="96" spans="1:7" x14ac:dyDescent="0.25">
      <c r="A96" s="190">
        <f t="shared" si="9"/>
        <v>46722</v>
      </c>
      <c r="B96" s="191">
        <f t="shared" si="10"/>
        <v>79</v>
      </c>
      <c r="C96" s="192">
        <f t="shared" si="11"/>
        <v>1124438.8390121192</v>
      </c>
      <c r="D96" s="193">
        <f t="shared" si="12"/>
        <v>4310.3488828797899</v>
      </c>
      <c r="E96" s="193">
        <f t="shared" si="13"/>
        <v>2220.0666321412855</v>
      </c>
      <c r="F96" s="193">
        <f t="shared" si="7"/>
        <v>6530.4155150210754</v>
      </c>
      <c r="G96" s="192">
        <f t="shared" si="8"/>
        <v>1122218.7723799779</v>
      </c>
    </row>
    <row r="97" spans="1:7" x14ac:dyDescent="0.25">
      <c r="A97" s="190">
        <f t="shared" si="9"/>
        <v>46753</v>
      </c>
      <c r="B97" s="191">
        <f t="shared" si="10"/>
        <v>80</v>
      </c>
      <c r="C97" s="192">
        <f t="shared" si="11"/>
        <v>1122218.7723799779</v>
      </c>
      <c r="D97" s="193">
        <f t="shared" si="12"/>
        <v>4301.8386274565819</v>
      </c>
      <c r="E97" s="193">
        <f t="shared" si="13"/>
        <v>2228.5768875644935</v>
      </c>
      <c r="F97" s="193">
        <f t="shared" si="7"/>
        <v>6530.4155150210754</v>
      </c>
      <c r="G97" s="192">
        <f t="shared" si="8"/>
        <v>1119990.1954924134</v>
      </c>
    </row>
    <row r="98" spans="1:7" x14ac:dyDescent="0.25">
      <c r="A98" s="190">
        <f t="shared" si="9"/>
        <v>46784</v>
      </c>
      <c r="B98" s="191">
        <f t="shared" si="10"/>
        <v>81</v>
      </c>
      <c r="C98" s="192">
        <f t="shared" si="11"/>
        <v>1119990.1954924134</v>
      </c>
      <c r="D98" s="193">
        <f t="shared" si="12"/>
        <v>4293.2957493875847</v>
      </c>
      <c r="E98" s="193">
        <f t="shared" si="13"/>
        <v>2237.1197656334903</v>
      </c>
      <c r="F98" s="193">
        <f t="shared" si="7"/>
        <v>6530.4155150210754</v>
      </c>
      <c r="G98" s="192">
        <f t="shared" si="8"/>
        <v>1117753.0757267799</v>
      </c>
    </row>
    <row r="99" spans="1:7" x14ac:dyDescent="0.25">
      <c r="A99" s="190">
        <f t="shared" si="9"/>
        <v>46813</v>
      </c>
      <c r="B99" s="191">
        <f t="shared" si="10"/>
        <v>82</v>
      </c>
      <c r="C99" s="192">
        <f t="shared" si="11"/>
        <v>1117753.0757267799</v>
      </c>
      <c r="D99" s="193">
        <f t="shared" si="12"/>
        <v>4284.7201236193223</v>
      </c>
      <c r="E99" s="193">
        <f t="shared" si="13"/>
        <v>2245.6953914017522</v>
      </c>
      <c r="F99" s="193">
        <f t="shared" si="7"/>
        <v>6530.4155150210745</v>
      </c>
      <c r="G99" s="192">
        <f t="shared" si="8"/>
        <v>1115507.3803353782</v>
      </c>
    </row>
    <row r="100" spans="1:7" x14ac:dyDescent="0.25">
      <c r="A100" s="190">
        <f t="shared" si="9"/>
        <v>46844</v>
      </c>
      <c r="B100" s="191">
        <f t="shared" si="10"/>
        <v>83</v>
      </c>
      <c r="C100" s="192">
        <f t="shared" si="11"/>
        <v>1115507.3803353782</v>
      </c>
      <c r="D100" s="193">
        <f t="shared" si="12"/>
        <v>4276.1116246189495</v>
      </c>
      <c r="E100" s="193">
        <f t="shared" si="13"/>
        <v>2254.3038904021255</v>
      </c>
      <c r="F100" s="193">
        <f t="shared" si="7"/>
        <v>6530.4155150210754</v>
      </c>
      <c r="G100" s="192">
        <f t="shared" si="8"/>
        <v>1113253.076444976</v>
      </c>
    </row>
    <row r="101" spans="1:7" x14ac:dyDescent="0.25">
      <c r="A101" s="190">
        <f t="shared" si="9"/>
        <v>46874</v>
      </c>
      <c r="B101" s="191">
        <f t="shared" si="10"/>
        <v>84</v>
      </c>
      <c r="C101" s="192">
        <f t="shared" si="11"/>
        <v>1113253.076444976</v>
      </c>
      <c r="D101" s="193">
        <f t="shared" si="12"/>
        <v>4267.4701263724082</v>
      </c>
      <c r="E101" s="193">
        <f t="shared" si="13"/>
        <v>2262.9453886486667</v>
      </c>
      <c r="F101" s="193">
        <f t="shared" si="7"/>
        <v>6530.4155150210754</v>
      </c>
      <c r="G101" s="192">
        <f t="shared" si="8"/>
        <v>1110990.1310563274</v>
      </c>
    </row>
    <row r="102" spans="1:7" x14ac:dyDescent="0.25">
      <c r="A102" s="190">
        <f t="shared" si="9"/>
        <v>46905</v>
      </c>
      <c r="B102" s="191">
        <f t="shared" si="10"/>
        <v>85</v>
      </c>
      <c r="C102" s="192">
        <f t="shared" si="11"/>
        <v>1110990.1310563274</v>
      </c>
      <c r="D102" s="193">
        <f t="shared" si="12"/>
        <v>4258.7955023825871</v>
      </c>
      <c r="E102" s="193">
        <f t="shared" si="13"/>
        <v>2271.620012638487</v>
      </c>
      <c r="F102" s="193">
        <f t="shared" si="7"/>
        <v>6530.4155150210736</v>
      </c>
      <c r="G102" s="192">
        <f t="shared" si="8"/>
        <v>1108718.511043689</v>
      </c>
    </row>
    <row r="103" spans="1:7" x14ac:dyDescent="0.25">
      <c r="A103" s="190">
        <f t="shared" si="9"/>
        <v>46935</v>
      </c>
      <c r="B103" s="191">
        <f t="shared" si="10"/>
        <v>86</v>
      </c>
      <c r="C103" s="192">
        <f t="shared" si="11"/>
        <v>1108718.511043689</v>
      </c>
      <c r="D103" s="193">
        <f t="shared" si="12"/>
        <v>4250.0876256674746</v>
      </c>
      <c r="E103" s="193">
        <f t="shared" si="13"/>
        <v>2280.3278893536008</v>
      </c>
      <c r="F103" s="193">
        <f t="shared" si="7"/>
        <v>6530.4155150210754</v>
      </c>
      <c r="G103" s="192">
        <f t="shared" si="8"/>
        <v>1106438.1831543355</v>
      </c>
    </row>
    <row r="104" spans="1:7" x14ac:dyDescent="0.25">
      <c r="A104" s="190">
        <f t="shared" si="9"/>
        <v>46966</v>
      </c>
      <c r="B104" s="191">
        <f t="shared" si="10"/>
        <v>87</v>
      </c>
      <c r="C104" s="192">
        <f t="shared" si="11"/>
        <v>1106438.1831543355</v>
      </c>
      <c r="D104" s="193">
        <f t="shared" si="12"/>
        <v>4241.3463687582853</v>
      </c>
      <c r="E104" s="193">
        <f t="shared" si="13"/>
        <v>2289.0691462627901</v>
      </c>
      <c r="F104" s="193">
        <f t="shared" si="7"/>
        <v>6530.4155150210754</v>
      </c>
      <c r="G104" s="192">
        <f t="shared" si="8"/>
        <v>1104149.1140080728</v>
      </c>
    </row>
    <row r="105" spans="1:7" x14ac:dyDescent="0.25">
      <c r="A105" s="190">
        <f t="shared" si="9"/>
        <v>46997</v>
      </c>
      <c r="B105" s="191">
        <f t="shared" si="10"/>
        <v>88</v>
      </c>
      <c r="C105" s="192">
        <f t="shared" si="11"/>
        <v>1104149.1140080728</v>
      </c>
      <c r="D105" s="193">
        <f t="shared" si="12"/>
        <v>4232.571603697611</v>
      </c>
      <c r="E105" s="193">
        <f t="shared" si="13"/>
        <v>2297.843911323464</v>
      </c>
      <c r="F105" s="193">
        <f t="shared" si="7"/>
        <v>6530.4155150210754</v>
      </c>
      <c r="G105" s="192">
        <f t="shared" si="8"/>
        <v>1101851.2700967493</v>
      </c>
    </row>
    <row r="106" spans="1:7" x14ac:dyDescent="0.25">
      <c r="A106" s="190">
        <f t="shared" si="9"/>
        <v>47027</v>
      </c>
      <c r="B106" s="191">
        <f t="shared" si="10"/>
        <v>89</v>
      </c>
      <c r="C106" s="192">
        <f t="shared" si="11"/>
        <v>1101851.2700967493</v>
      </c>
      <c r="D106" s="193">
        <f t="shared" si="12"/>
        <v>4223.7632020375377</v>
      </c>
      <c r="E106" s="193">
        <f t="shared" si="13"/>
        <v>2306.6523129835373</v>
      </c>
      <c r="F106" s="193">
        <f t="shared" si="7"/>
        <v>6530.4155150210754</v>
      </c>
      <c r="G106" s="192">
        <f t="shared" si="8"/>
        <v>1099544.6177837658</v>
      </c>
    </row>
    <row r="107" spans="1:7" x14ac:dyDescent="0.25">
      <c r="A107" s="190">
        <f t="shared" si="9"/>
        <v>47058</v>
      </c>
      <c r="B107" s="191">
        <f t="shared" si="10"/>
        <v>90</v>
      </c>
      <c r="C107" s="192">
        <f t="shared" si="11"/>
        <v>1099544.6177837658</v>
      </c>
      <c r="D107" s="193">
        <f t="shared" si="12"/>
        <v>4214.9210348377674</v>
      </c>
      <c r="E107" s="193">
        <f t="shared" si="13"/>
        <v>2315.4944801833076</v>
      </c>
      <c r="F107" s="193">
        <f t="shared" si="7"/>
        <v>6530.4155150210754</v>
      </c>
      <c r="G107" s="192">
        <f t="shared" si="8"/>
        <v>1097229.1233035824</v>
      </c>
    </row>
    <row r="108" spans="1:7" x14ac:dyDescent="0.25">
      <c r="A108" s="190">
        <f t="shared" si="9"/>
        <v>47088</v>
      </c>
      <c r="B108" s="191">
        <f t="shared" si="10"/>
        <v>91</v>
      </c>
      <c r="C108" s="192">
        <f t="shared" si="11"/>
        <v>1097229.1233035824</v>
      </c>
      <c r="D108" s="193">
        <f t="shared" si="12"/>
        <v>4206.0449726637326</v>
      </c>
      <c r="E108" s="193">
        <f t="shared" si="13"/>
        <v>2324.3705423573429</v>
      </c>
      <c r="F108" s="193">
        <f t="shared" si="7"/>
        <v>6530.4155150210754</v>
      </c>
      <c r="G108" s="192">
        <f t="shared" si="8"/>
        <v>1094904.752761225</v>
      </c>
    </row>
    <row r="109" spans="1:7" x14ac:dyDescent="0.25">
      <c r="A109" s="190">
        <f t="shared" si="9"/>
        <v>47119</v>
      </c>
      <c r="B109" s="191">
        <f t="shared" si="10"/>
        <v>92</v>
      </c>
      <c r="C109" s="192">
        <f t="shared" si="11"/>
        <v>1094904.752761225</v>
      </c>
      <c r="D109" s="193">
        <f t="shared" si="12"/>
        <v>4197.1348855846945</v>
      </c>
      <c r="E109" s="193">
        <f t="shared" si="13"/>
        <v>2333.28062943638</v>
      </c>
      <c r="F109" s="193">
        <f t="shared" si="7"/>
        <v>6530.4155150210745</v>
      </c>
      <c r="G109" s="192">
        <f t="shared" si="8"/>
        <v>1092571.4721317885</v>
      </c>
    </row>
    <row r="110" spans="1:7" x14ac:dyDescent="0.25">
      <c r="A110" s="190">
        <f t="shared" si="9"/>
        <v>47150</v>
      </c>
      <c r="B110" s="191">
        <f t="shared" si="10"/>
        <v>93</v>
      </c>
      <c r="C110" s="192">
        <f t="shared" si="11"/>
        <v>1092571.4721317885</v>
      </c>
      <c r="D110" s="193">
        <f t="shared" si="12"/>
        <v>4188.1906431718553</v>
      </c>
      <c r="E110" s="193">
        <f t="shared" si="13"/>
        <v>2342.2248718492192</v>
      </c>
      <c r="F110" s="193">
        <f t="shared" si="7"/>
        <v>6530.4155150210745</v>
      </c>
      <c r="G110" s="192">
        <f t="shared" si="8"/>
        <v>1090229.2472599393</v>
      </c>
    </row>
    <row r="111" spans="1:7" x14ac:dyDescent="0.25">
      <c r="A111" s="190">
        <f t="shared" si="9"/>
        <v>47178</v>
      </c>
      <c r="B111" s="191">
        <f t="shared" si="10"/>
        <v>94</v>
      </c>
      <c r="C111" s="192">
        <f t="shared" si="11"/>
        <v>1090229.2472599393</v>
      </c>
      <c r="D111" s="193">
        <f t="shared" si="12"/>
        <v>4179.212114496434</v>
      </c>
      <c r="E111" s="193">
        <f t="shared" si="13"/>
        <v>2351.2034005246414</v>
      </c>
      <c r="F111" s="193">
        <f t="shared" si="7"/>
        <v>6530.4155150210754</v>
      </c>
      <c r="G111" s="192">
        <f t="shared" si="8"/>
        <v>1087878.0438594148</v>
      </c>
    </row>
    <row r="112" spans="1:7" x14ac:dyDescent="0.25">
      <c r="A112" s="190">
        <f t="shared" si="9"/>
        <v>47209</v>
      </c>
      <c r="B112" s="191">
        <f t="shared" si="10"/>
        <v>95</v>
      </c>
      <c r="C112" s="192">
        <f t="shared" si="11"/>
        <v>1087878.0438594148</v>
      </c>
      <c r="D112" s="193">
        <f t="shared" si="12"/>
        <v>4170.199168127755</v>
      </c>
      <c r="E112" s="193">
        <f t="shared" si="13"/>
        <v>2360.216346893319</v>
      </c>
      <c r="F112" s="193">
        <f t="shared" si="7"/>
        <v>6530.4155150210736</v>
      </c>
      <c r="G112" s="192">
        <f t="shared" si="8"/>
        <v>1085517.8275125215</v>
      </c>
    </row>
    <row r="113" spans="1:7" x14ac:dyDescent="0.25">
      <c r="A113" s="190">
        <f t="shared" si="9"/>
        <v>47239</v>
      </c>
      <c r="B113" s="191">
        <f t="shared" si="10"/>
        <v>96</v>
      </c>
      <c r="C113" s="192">
        <f t="shared" si="11"/>
        <v>1085517.8275125215</v>
      </c>
      <c r="D113" s="193">
        <f t="shared" si="12"/>
        <v>4161.151672131331</v>
      </c>
      <c r="E113" s="193">
        <f t="shared" si="13"/>
        <v>2369.2638428897435</v>
      </c>
      <c r="F113" s="193">
        <f t="shared" si="7"/>
        <v>6530.4155150210745</v>
      </c>
      <c r="G113" s="192">
        <f t="shared" si="8"/>
        <v>1083148.5636696317</v>
      </c>
    </row>
    <row r="114" spans="1:7" x14ac:dyDescent="0.25">
      <c r="A114" s="190">
        <f t="shared" si="9"/>
        <v>47270</v>
      </c>
      <c r="B114" s="191">
        <f t="shared" si="10"/>
        <v>97</v>
      </c>
      <c r="C114" s="192">
        <f t="shared" si="11"/>
        <v>1083148.5636696317</v>
      </c>
      <c r="D114" s="193">
        <f t="shared" si="12"/>
        <v>4152.0694940669209</v>
      </c>
      <c r="E114" s="193">
        <f t="shared" si="13"/>
        <v>2378.346020954154</v>
      </c>
      <c r="F114" s="193">
        <f t="shared" si="7"/>
        <v>6530.4155150210754</v>
      </c>
      <c r="G114" s="192">
        <f t="shared" si="8"/>
        <v>1080770.2176486775</v>
      </c>
    </row>
    <row r="115" spans="1:7" x14ac:dyDescent="0.25">
      <c r="A115" s="190">
        <f t="shared" si="9"/>
        <v>47300</v>
      </c>
      <c r="B115" s="191">
        <f t="shared" si="10"/>
        <v>98</v>
      </c>
      <c r="C115" s="192">
        <f t="shared" si="11"/>
        <v>1080770.2176486775</v>
      </c>
      <c r="D115" s="193">
        <f t="shared" si="12"/>
        <v>4142.9525009865965</v>
      </c>
      <c r="E115" s="193">
        <f t="shared" si="13"/>
        <v>2387.4630140344784</v>
      </c>
      <c r="F115" s="193">
        <f t="shared" si="7"/>
        <v>6530.4155150210754</v>
      </c>
      <c r="G115" s="192">
        <f t="shared" si="8"/>
        <v>1078382.754634643</v>
      </c>
    </row>
    <row r="116" spans="1:7" x14ac:dyDescent="0.25">
      <c r="A116" s="190">
        <f t="shared" si="9"/>
        <v>47331</v>
      </c>
      <c r="B116" s="191">
        <f t="shared" si="10"/>
        <v>99</v>
      </c>
      <c r="C116" s="192">
        <f t="shared" si="11"/>
        <v>1078382.754634643</v>
      </c>
      <c r="D116" s="193">
        <f t="shared" si="12"/>
        <v>4133.8005594327979</v>
      </c>
      <c r="E116" s="193">
        <f t="shared" si="13"/>
        <v>2396.6149555882771</v>
      </c>
      <c r="F116" s="193">
        <f t="shared" si="7"/>
        <v>6530.4155150210754</v>
      </c>
      <c r="G116" s="192">
        <f t="shared" si="8"/>
        <v>1075986.1396790547</v>
      </c>
    </row>
    <row r="117" spans="1:7" x14ac:dyDescent="0.25">
      <c r="A117" s="190">
        <f t="shared" si="9"/>
        <v>47362</v>
      </c>
      <c r="B117" s="191">
        <f t="shared" si="10"/>
        <v>100</v>
      </c>
      <c r="C117" s="192">
        <f t="shared" si="11"/>
        <v>1075986.1396790547</v>
      </c>
      <c r="D117" s="193">
        <f t="shared" si="12"/>
        <v>4124.6135354363751</v>
      </c>
      <c r="E117" s="193">
        <f t="shared" si="13"/>
        <v>2405.8019795846994</v>
      </c>
      <c r="F117" s="193">
        <f t="shared" si="7"/>
        <v>6530.4155150210745</v>
      </c>
      <c r="G117" s="192">
        <f t="shared" si="8"/>
        <v>1073580.3376994701</v>
      </c>
    </row>
    <row r="118" spans="1:7" x14ac:dyDescent="0.25">
      <c r="A118" s="190">
        <f t="shared" si="9"/>
        <v>47392</v>
      </c>
      <c r="B118" s="191">
        <f t="shared" si="10"/>
        <v>101</v>
      </c>
      <c r="C118" s="192">
        <f t="shared" si="11"/>
        <v>1073580.3376994701</v>
      </c>
      <c r="D118" s="193">
        <f t="shared" si="12"/>
        <v>4115.3912945146349</v>
      </c>
      <c r="E118" s="193">
        <f t="shared" si="13"/>
        <v>2415.0242205064405</v>
      </c>
      <c r="F118" s="193">
        <f t="shared" si="7"/>
        <v>6530.4155150210754</v>
      </c>
      <c r="G118" s="192">
        <f t="shared" si="8"/>
        <v>1071165.3134789637</v>
      </c>
    </row>
    <row r="119" spans="1:7" x14ac:dyDescent="0.25">
      <c r="A119" s="190">
        <f t="shared" si="9"/>
        <v>47423</v>
      </c>
      <c r="B119" s="191">
        <f t="shared" si="10"/>
        <v>102</v>
      </c>
      <c r="C119" s="192">
        <f t="shared" si="11"/>
        <v>1071165.3134789637</v>
      </c>
      <c r="D119" s="193">
        <f t="shared" si="12"/>
        <v>4106.1337016693597</v>
      </c>
      <c r="E119" s="193">
        <f t="shared" si="13"/>
        <v>2424.2818133517153</v>
      </c>
      <c r="F119" s="193">
        <f t="shared" si="7"/>
        <v>6530.4155150210754</v>
      </c>
      <c r="G119" s="192">
        <f t="shared" si="8"/>
        <v>1068741.031665612</v>
      </c>
    </row>
    <row r="120" spans="1:7" x14ac:dyDescent="0.25">
      <c r="A120" s="190">
        <f t="shared" si="9"/>
        <v>47453</v>
      </c>
      <c r="B120" s="191">
        <f t="shared" si="10"/>
        <v>103</v>
      </c>
      <c r="C120" s="192">
        <f t="shared" si="11"/>
        <v>1068741.031665612</v>
      </c>
      <c r="D120" s="193">
        <f t="shared" si="12"/>
        <v>4096.8406213848448</v>
      </c>
      <c r="E120" s="193">
        <f t="shared" si="13"/>
        <v>2433.5748936362302</v>
      </c>
      <c r="F120" s="193">
        <f t="shared" si="7"/>
        <v>6530.4155150210754</v>
      </c>
      <c r="G120" s="192">
        <f t="shared" si="8"/>
        <v>1066307.4567719758</v>
      </c>
    </row>
    <row r="121" spans="1:7" x14ac:dyDescent="0.25">
      <c r="A121" s="190">
        <f t="shared" si="9"/>
        <v>47484</v>
      </c>
      <c r="B121" s="191">
        <f t="shared" si="10"/>
        <v>104</v>
      </c>
      <c r="C121" s="192">
        <f t="shared" si="11"/>
        <v>1066307.4567719758</v>
      </c>
      <c r="D121" s="193">
        <f t="shared" si="12"/>
        <v>4087.5119176259063</v>
      </c>
      <c r="E121" s="193">
        <f t="shared" si="13"/>
        <v>2442.9035973951691</v>
      </c>
      <c r="F121" s="193">
        <f t="shared" si="7"/>
        <v>6530.4155150210754</v>
      </c>
      <c r="G121" s="192">
        <f t="shared" si="8"/>
        <v>1063864.5531745807</v>
      </c>
    </row>
    <row r="122" spans="1:7" x14ac:dyDescent="0.25">
      <c r="A122" s="190">
        <f t="shared" si="9"/>
        <v>47515</v>
      </c>
      <c r="B122" s="191">
        <f t="shared" si="10"/>
        <v>105</v>
      </c>
      <c r="C122" s="192">
        <f t="shared" si="11"/>
        <v>1063864.5531745807</v>
      </c>
      <c r="D122" s="193">
        <f t="shared" si="12"/>
        <v>4078.1474538358907</v>
      </c>
      <c r="E122" s="193">
        <f t="shared" si="13"/>
        <v>2452.2680611851833</v>
      </c>
      <c r="F122" s="193">
        <f t="shared" si="7"/>
        <v>6530.4155150210736</v>
      </c>
      <c r="G122" s="192">
        <f t="shared" si="8"/>
        <v>1061412.2851133954</v>
      </c>
    </row>
    <row r="123" spans="1:7" x14ac:dyDescent="0.25">
      <c r="A123" s="190">
        <f t="shared" si="9"/>
        <v>47543</v>
      </c>
      <c r="B123" s="191">
        <f t="shared" si="10"/>
        <v>106</v>
      </c>
      <c r="C123" s="192">
        <f t="shared" si="11"/>
        <v>1061412.2851133954</v>
      </c>
      <c r="D123" s="193">
        <f t="shared" si="12"/>
        <v>4068.7470929346823</v>
      </c>
      <c r="E123" s="193">
        <f t="shared" si="13"/>
        <v>2461.6684220863935</v>
      </c>
      <c r="F123" s="193">
        <f t="shared" si="7"/>
        <v>6530.4155150210754</v>
      </c>
      <c r="G123" s="192">
        <f t="shared" si="8"/>
        <v>1058950.616691309</v>
      </c>
    </row>
    <row r="124" spans="1:7" x14ac:dyDescent="0.25">
      <c r="A124" s="190">
        <f t="shared" si="9"/>
        <v>47574</v>
      </c>
      <c r="B124" s="191">
        <f t="shared" si="10"/>
        <v>107</v>
      </c>
      <c r="C124" s="192">
        <f t="shared" si="11"/>
        <v>1058950.616691309</v>
      </c>
      <c r="D124" s="193">
        <f t="shared" si="12"/>
        <v>4059.3106973166837</v>
      </c>
      <c r="E124" s="193">
        <f t="shared" si="13"/>
        <v>2471.1048177043917</v>
      </c>
      <c r="F124" s="193">
        <f t="shared" si="7"/>
        <v>6530.4155150210754</v>
      </c>
      <c r="G124" s="192">
        <f t="shared" si="8"/>
        <v>1056479.5118736047</v>
      </c>
    </row>
    <row r="125" spans="1:7" x14ac:dyDescent="0.25">
      <c r="A125" s="190">
        <f t="shared" si="9"/>
        <v>47604</v>
      </c>
      <c r="B125" s="191">
        <f t="shared" si="10"/>
        <v>108</v>
      </c>
      <c r="C125" s="192">
        <f t="shared" si="11"/>
        <v>1056479.5118736047</v>
      </c>
      <c r="D125" s="193">
        <f t="shared" si="12"/>
        <v>4049.8381288488172</v>
      </c>
      <c r="E125" s="193">
        <f t="shared" si="13"/>
        <v>2480.5773861722582</v>
      </c>
      <c r="F125" s="193">
        <f t="shared" si="7"/>
        <v>6530.4155150210754</v>
      </c>
      <c r="G125" s="192">
        <f t="shared" si="8"/>
        <v>1053998.9344874325</v>
      </c>
    </row>
    <row r="126" spans="1:7" x14ac:dyDescent="0.25">
      <c r="A126" s="190">
        <f t="shared" si="9"/>
        <v>47635</v>
      </c>
      <c r="B126" s="191">
        <f t="shared" si="10"/>
        <v>109</v>
      </c>
      <c r="C126" s="192">
        <f t="shared" si="11"/>
        <v>1053998.9344874325</v>
      </c>
      <c r="D126" s="193">
        <f t="shared" si="12"/>
        <v>4040.3292488684901</v>
      </c>
      <c r="E126" s="193">
        <f t="shared" si="13"/>
        <v>2490.0862661525848</v>
      </c>
      <c r="F126" s="193">
        <f t="shared" si="7"/>
        <v>6530.4155150210754</v>
      </c>
      <c r="G126" s="192">
        <f t="shared" si="8"/>
        <v>1051508.8482212799</v>
      </c>
    </row>
    <row r="127" spans="1:7" x14ac:dyDescent="0.25">
      <c r="A127" s="190">
        <f t="shared" si="9"/>
        <v>47665</v>
      </c>
      <c r="B127" s="191">
        <f t="shared" si="10"/>
        <v>110</v>
      </c>
      <c r="C127" s="192">
        <f t="shared" si="11"/>
        <v>1051508.8482212799</v>
      </c>
      <c r="D127" s="193">
        <f t="shared" si="12"/>
        <v>4030.7839181815712</v>
      </c>
      <c r="E127" s="193">
        <f t="shared" si="13"/>
        <v>2499.6315968395038</v>
      </c>
      <c r="F127" s="193">
        <f t="shared" si="7"/>
        <v>6530.4155150210754</v>
      </c>
      <c r="G127" s="192">
        <f t="shared" si="8"/>
        <v>1049009.2166244404</v>
      </c>
    </row>
    <row r="128" spans="1:7" x14ac:dyDescent="0.25">
      <c r="A128" s="190">
        <f t="shared" si="9"/>
        <v>47696</v>
      </c>
      <c r="B128" s="191">
        <f t="shared" si="10"/>
        <v>111</v>
      </c>
      <c r="C128" s="192">
        <f t="shared" si="11"/>
        <v>1049009.2166244404</v>
      </c>
      <c r="D128" s="193">
        <f t="shared" si="12"/>
        <v>4021.2019970603537</v>
      </c>
      <c r="E128" s="193">
        <f t="shared" si="13"/>
        <v>2509.2135179607217</v>
      </c>
      <c r="F128" s="193">
        <f t="shared" si="7"/>
        <v>6530.4155150210754</v>
      </c>
      <c r="G128" s="192">
        <f t="shared" si="8"/>
        <v>1046500.0031064796</v>
      </c>
    </row>
    <row r="129" spans="1:7" x14ac:dyDescent="0.25">
      <c r="A129" s="190">
        <f t="shared" si="9"/>
        <v>47727</v>
      </c>
      <c r="B129" s="191">
        <f t="shared" si="10"/>
        <v>112</v>
      </c>
      <c r="C129" s="192">
        <f t="shared" si="11"/>
        <v>1046500.0031064796</v>
      </c>
      <c r="D129" s="193">
        <f t="shared" si="12"/>
        <v>4011.5833452415036</v>
      </c>
      <c r="E129" s="193">
        <f t="shared" si="13"/>
        <v>2518.8321697795714</v>
      </c>
      <c r="F129" s="193">
        <f t="shared" si="7"/>
        <v>6530.4155150210754</v>
      </c>
      <c r="G129" s="192">
        <f t="shared" si="8"/>
        <v>1043981.1709367001</v>
      </c>
    </row>
    <row r="130" spans="1:7" x14ac:dyDescent="0.25">
      <c r="A130" s="190">
        <f t="shared" si="9"/>
        <v>47757</v>
      </c>
      <c r="B130" s="191">
        <f t="shared" si="10"/>
        <v>113</v>
      </c>
      <c r="C130" s="192">
        <f t="shared" si="11"/>
        <v>1043981.1709367001</v>
      </c>
      <c r="D130" s="193">
        <f t="shared" si="12"/>
        <v>4001.927821924015</v>
      </c>
      <c r="E130" s="193">
        <f t="shared" si="13"/>
        <v>2528.4876930970595</v>
      </c>
      <c r="F130" s="193">
        <f t="shared" si="7"/>
        <v>6530.4155150210745</v>
      </c>
      <c r="G130" s="192">
        <f t="shared" si="8"/>
        <v>1041452.683243603</v>
      </c>
    </row>
    <row r="131" spans="1:7" x14ac:dyDescent="0.25">
      <c r="A131" s="190">
        <f t="shared" si="9"/>
        <v>47788</v>
      </c>
      <c r="B131" s="191">
        <f t="shared" si="10"/>
        <v>114</v>
      </c>
      <c r="C131" s="192">
        <f t="shared" si="11"/>
        <v>1041452.683243603</v>
      </c>
      <c r="D131" s="193">
        <f t="shared" si="12"/>
        <v>3992.2352857671426</v>
      </c>
      <c r="E131" s="193">
        <f t="shared" si="13"/>
        <v>2538.1802292539314</v>
      </c>
      <c r="F131" s="193">
        <f t="shared" si="7"/>
        <v>6530.4155150210736</v>
      </c>
      <c r="G131" s="192">
        <f t="shared" si="8"/>
        <v>1038914.503014349</v>
      </c>
    </row>
    <row r="132" spans="1:7" x14ac:dyDescent="0.25">
      <c r="A132" s="190">
        <f t="shared" si="9"/>
        <v>47818</v>
      </c>
      <c r="B132" s="191">
        <f t="shared" si="10"/>
        <v>115</v>
      </c>
      <c r="C132" s="192">
        <f t="shared" si="11"/>
        <v>1038914.503014349</v>
      </c>
      <c r="D132" s="193">
        <f t="shared" si="12"/>
        <v>3982.5055948883373</v>
      </c>
      <c r="E132" s="193">
        <f t="shared" si="13"/>
        <v>2547.9099201327381</v>
      </c>
      <c r="F132" s="193">
        <f t="shared" si="7"/>
        <v>6530.4155150210754</v>
      </c>
      <c r="G132" s="192">
        <f t="shared" si="8"/>
        <v>1036366.5930942163</v>
      </c>
    </row>
    <row r="133" spans="1:7" x14ac:dyDescent="0.25">
      <c r="A133" s="190">
        <f t="shared" si="9"/>
        <v>47849</v>
      </c>
      <c r="B133" s="191">
        <f t="shared" si="10"/>
        <v>116</v>
      </c>
      <c r="C133" s="192">
        <f t="shared" si="11"/>
        <v>1036366.5930942163</v>
      </c>
      <c r="D133" s="193">
        <f t="shared" si="12"/>
        <v>3972.7386068611618</v>
      </c>
      <c r="E133" s="193">
        <f t="shared" si="13"/>
        <v>2557.6769081599136</v>
      </c>
      <c r="F133" s="193">
        <f t="shared" si="7"/>
        <v>6530.4155150210754</v>
      </c>
      <c r="G133" s="192">
        <f t="shared" si="8"/>
        <v>1033808.9161860564</v>
      </c>
    </row>
    <row r="134" spans="1:7" x14ac:dyDescent="0.25">
      <c r="A134" s="190">
        <f t="shared" si="9"/>
        <v>47880</v>
      </c>
      <c r="B134" s="191">
        <f t="shared" si="10"/>
        <v>117</v>
      </c>
      <c r="C134" s="192">
        <f t="shared" si="11"/>
        <v>1033808.9161860564</v>
      </c>
      <c r="D134" s="193">
        <f t="shared" si="12"/>
        <v>3962.9341787132153</v>
      </c>
      <c r="E134" s="193">
        <f t="shared" si="13"/>
        <v>2567.4813363078597</v>
      </c>
      <c r="F134" s="193">
        <f t="shared" si="7"/>
        <v>6530.4155150210754</v>
      </c>
      <c r="G134" s="192">
        <f t="shared" si="8"/>
        <v>1031241.4348497486</v>
      </c>
    </row>
    <row r="135" spans="1:7" x14ac:dyDescent="0.25">
      <c r="A135" s="190">
        <f t="shared" si="9"/>
        <v>47908</v>
      </c>
      <c r="B135" s="191">
        <f t="shared" si="10"/>
        <v>118</v>
      </c>
      <c r="C135" s="192">
        <f t="shared" si="11"/>
        <v>1031241.4348497486</v>
      </c>
      <c r="D135" s="193">
        <f t="shared" si="12"/>
        <v>3953.0921669240342</v>
      </c>
      <c r="E135" s="193">
        <f t="shared" si="13"/>
        <v>2577.3233480970403</v>
      </c>
      <c r="F135" s="193">
        <f t="shared" si="7"/>
        <v>6530.4155150210745</v>
      </c>
      <c r="G135" s="192">
        <f t="shared" si="8"/>
        <v>1028664.1115016516</v>
      </c>
    </row>
    <row r="136" spans="1:7" x14ac:dyDescent="0.25">
      <c r="A136" s="190">
        <f t="shared" si="9"/>
        <v>47939</v>
      </c>
      <c r="B136" s="191">
        <f t="shared" si="10"/>
        <v>119</v>
      </c>
      <c r="C136" s="192">
        <f t="shared" si="11"/>
        <v>1028664.1115016516</v>
      </c>
      <c r="D136" s="193">
        <f t="shared" si="12"/>
        <v>3943.2124274229964</v>
      </c>
      <c r="E136" s="193">
        <f t="shared" si="13"/>
        <v>2587.203087598079</v>
      </c>
      <c r="F136" s="193">
        <f t="shared" si="7"/>
        <v>6530.4155150210754</v>
      </c>
      <c r="G136" s="192">
        <f t="shared" si="8"/>
        <v>1026076.9084140535</v>
      </c>
    </row>
    <row r="137" spans="1:7" x14ac:dyDescent="0.25">
      <c r="A137" s="190">
        <f t="shared" si="9"/>
        <v>47969</v>
      </c>
      <c r="B137" s="191">
        <f t="shared" si="10"/>
        <v>120</v>
      </c>
      <c r="C137" s="192">
        <f t="shared" si="11"/>
        <v>1026076.9084140535</v>
      </c>
      <c r="D137" s="193">
        <f t="shared" si="12"/>
        <v>3933.2948155872032</v>
      </c>
      <c r="E137" s="193">
        <f t="shared" si="13"/>
        <v>2597.1206994338713</v>
      </c>
      <c r="F137" s="193">
        <f t="shared" si="7"/>
        <v>6530.4155150210745</v>
      </c>
      <c r="G137" s="192">
        <f t="shared" si="8"/>
        <v>1023479.7877146197</v>
      </c>
    </row>
    <row r="138" spans="1:7" x14ac:dyDescent="0.25">
      <c r="A138" s="190">
        <f t="shared" si="9"/>
        <v>48000</v>
      </c>
      <c r="B138" s="191">
        <f t="shared" si="10"/>
        <v>121</v>
      </c>
      <c r="C138" s="192">
        <f t="shared" si="11"/>
        <v>1023479.7877146197</v>
      </c>
      <c r="D138" s="193">
        <f t="shared" si="12"/>
        <v>3923.3391862393723</v>
      </c>
      <c r="E138" s="193">
        <f t="shared" si="13"/>
        <v>2607.0763287817017</v>
      </c>
      <c r="F138" s="193">
        <f t="shared" si="7"/>
        <v>6530.4155150210736</v>
      </c>
      <c r="G138" s="192">
        <f t="shared" si="8"/>
        <v>1020872.711385838</v>
      </c>
    </row>
    <row r="139" spans="1:7" x14ac:dyDescent="0.25">
      <c r="A139" s="190">
        <f t="shared" si="9"/>
        <v>48030</v>
      </c>
      <c r="B139" s="191">
        <f t="shared" si="10"/>
        <v>122</v>
      </c>
      <c r="C139" s="192">
        <f t="shared" si="11"/>
        <v>1020872.711385838</v>
      </c>
      <c r="D139" s="193">
        <f t="shared" si="12"/>
        <v>3913.3453936457104</v>
      </c>
      <c r="E139" s="193">
        <f t="shared" si="13"/>
        <v>2617.0701213753646</v>
      </c>
      <c r="F139" s="193">
        <f t="shared" si="7"/>
        <v>6530.4155150210754</v>
      </c>
      <c r="G139" s="192">
        <f t="shared" si="8"/>
        <v>1018255.6412644626</v>
      </c>
    </row>
    <row r="140" spans="1:7" x14ac:dyDescent="0.25">
      <c r="A140" s="190">
        <f t="shared" si="9"/>
        <v>48061</v>
      </c>
      <c r="B140" s="191">
        <f t="shared" si="10"/>
        <v>123</v>
      </c>
      <c r="C140" s="192">
        <f t="shared" si="11"/>
        <v>1018255.6412644626</v>
      </c>
      <c r="D140" s="193">
        <f t="shared" si="12"/>
        <v>3903.3132915137712</v>
      </c>
      <c r="E140" s="193">
        <f t="shared" si="13"/>
        <v>2627.1022235073037</v>
      </c>
      <c r="F140" s="193">
        <f t="shared" si="7"/>
        <v>6530.4155150210754</v>
      </c>
      <c r="G140" s="192">
        <f t="shared" si="8"/>
        <v>1015628.5390409552</v>
      </c>
    </row>
    <row r="141" spans="1:7" x14ac:dyDescent="0.25">
      <c r="A141" s="190">
        <f t="shared" si="9"/>
        <v>48092</v>
      </c>
      <c r="B141" s="191">
        <f t="shared" si="10"/>
        <v>124</v>
      </c>
      <c r="C141" s="192">
        <f t="shared" si="11"/>
        <v>1015628.5390409552</v>
      </c>
      <c r="D141" s="193">
        <f t="shared" si="12"/>
        <v>3893.2427329903271</v>
      </c>
      <c r="E141" s="193">
        <f t="shared" si="13"/>
        <v>2637.1727820307483</v>
      </c>
      <c r="F141" s="193">
        <f t="shared" si="7"/>
        <v>6530.4155150210754</v>
      </c>
      <c r="G141" s="192">
        <f t="shared" si="8"/>
        <v>1012991.3662589245</v>
      </c>
    </row>
    <row r="142" spans="1:7" x14ac:dyDescent="0.25">
      <c r="A142" s="190">
        <f t="shared" si="9"/>
        <v>48122</v>
      </c>
      <c r="B142" s="191">
        <f t="shared" si="10"/>
        <v>125</v>
      </c>
      <c r="C142" s="192">
        <f t="shared" si="11"/>
        <v>1012991.3662589245</v>
      </c>
      <c r="D142" s="193">
        <f t="shared" si="12"/>
        <v>3883.1335706592085</v>
      </c>
      <c r="E142" s="193">
        <f t="shared" si="13"/>
        <v>2647.281944361866</v>
      </c>
      <c r="F142" s="193">
        <f t="shared" si="7"/>
        <v>6530.4155150210745</v>
      </c>
      <c r="G142" s="192">
        <f t="shared" si="8"/>
        <v>1010344.0843145626</v>
      </c>
    </row>
    <row r="143" spans="1:7" x14ac:dyDescent="0.25">
      <c r="A143" s="190">
        <f t="shared" si="9"/>
        <v>48153</v>
      </c>
      <c r="B143" s="191">
        <f t="shared" si="10"/>
        <v>126</v>
      </c>
      <c r="C143" s="192">
        <f t="shared" si="11"/>
        <v>1010344.0843145626</v>
      </c>
      <c r="D143" s="193">
        <f t="shared" si="12"/>
        <v>3872.9856565391547</v>
      </c>
      <c r="E143" s="193">
        <f t="shared" si="13"/>
        <v>2657.4298584819198</v>
      </c>
      <c r="F143" s="193">
        <f t="shared" si="7"/>
        <v>6530.4155150210745</v>
      </c>
      <c r="G143" s="192">
        <f t="shared" si="8"/>
        <v>1007686.6544560806</v>
      </c>
    </row>
    <row r="144" spans="1:7" x14ac:dyDescent="0.25">
      <c r="A144" s="190">
        <f t="shared" si="9"/>
        <v>48183</v>
      </c>
      <c r="B144" s="191">
        <f t="shared" si="10"/>
        <v>127</v>
      </c>
      <c r="C144" s="192">
        <f t="shared" si="11"/>
        <v>1007686.6544560806</v>
      </c>
      <c r="D144" s="193">
        <f t="shared" si="12"/>
        <v>3862.7988420816409</v>
      </c>
      <c r="E144" s="193">
        <f t="shared" si="13"/>
        <v>2667.616672939434</v>
      </c>
      <c r="F144" s="193">
        <f t="shared" si="7"/>
        <v>6530.4155150210754</v>
      </c>
      <c r="G144" s="192">
        <f t="shared" si="8"/>
        <v>1005019.0377831412</v>
      </c>
    </row>
    <row r="145" spans="1:7" x14ac:dyDescent="0.25">
      <c r="A145" s="190">
        <f t="shared" si="9"/>
        <v>48214</v>
      </c>
      <c r="B145" s="191">
        <f t="shared" si="10"/>
        <v>128</v>
      </c>
      <c r="C145" s="192">
        <f t="shared" si="11"/>
        <v>1005019.0377831412</v>
      </c>
      <c r="D145" s="193">
        <f t="shared" si="12"/>
        <v>3852.5729781687069</v>
      </c>
      <c r="E145" s="193">
        <f t="shared" si="13"/>
        <v>2677.8425368523685</v>
      </c>
      <c r="F145" s="193">
        <f t="shared" si="7"/>
        <v>6530.4155150210754</v>
      </c>
      <c r="G145" s="192">
        <f t="shared" si="8"/>
        <v>1002341.1952462889</v>
      </c>
    </row>
    <row r="146" spans="1:7" x14ac:dyDescent="0.25">
      <c r="A146" s="190">
        <f t="shared" si="9"/>
        <v>48245</v>
      </c>
      <c r="B146" s="191">
        <f t="shared" si="10"/>
        <v>129</v>
      </c>
      <c r="C146" s="192">
        <f t="shared" si="11"/>
        <v>1002341.1952462889</v>
      </c>
      <c r="D146" s="193">
        <f t="shared" si="12"/>
        <v>3842.3079151107727</v>
      </c>
      <c r="E146" s="193">
        <f t="shared" si="13"/>
        <v>2688.1075999103023</v>
      </c>
      <c r="F146" s="193">
        <f t="shared" si="7"/>
        <v>6530.4155150210754</v>
      </c>
      <c r="G146" s="192">
        <f t="shared" si="8"/>
        <v>999653.08764637855</v>
      </c>
    </row>
    <row r="147" spans="1:7" x14ac:dyDescent="0.25">
      <c r="A147" s="190">
        <f t="shared" si="9"/>
        <v>48274</v>
      </c>
      <c r="B147" s="191">
        <f t="shared" si="10"/>
        <v>130</v>
      </c>
      <c r="C147" s="192">
        <f t="shared" si="11"/>
        <v>999653.08764637855</v>
      </c>
      <c r="D147" s="193">
        <f t="shared" si="12"/>
        <v>3832.0035026444493</v>
      </c>
      <c r="E147" s="193">
        <f t="shared" si="13"/>
        <v>2698.4120123766252</v>
      </c>
      <c r="F147" s="193">
        <f t="shared" ref="F147:F210" si="14">IF(B147="","",SUM(D147:E147))</f>
        <v>6530.4155150210745</v>
      </c>
      <c r="G147" s="192">
        <f t="shared" ref="G147:G210" si="15">IF(B147="","",SUM(C147)-SUM(E147))</f>
        <v>996954.67563400196</v>
      </c>
    </row>
    <row r="148" spans="1:7" x14ac:dyDescent="0.25">
      <c r="A148" s="190">
        <f t="shared" ref="A148:A211" si="16">IF(B148="","",EDATE(A147,1))</f>
        <v>48305</v>
      </c>
      <c r="B148" s="191">
        <f t="shared" ref="B148:B211" si="17">IF(B147="","",IF(SUM(B147)+1&lt;=$E$7,SUM(B147)+1,""))</f>
        <v>131</v>
      </c>
      <c r="C148" s="192">
        <f t="shared" ref="C148:C211" si="18">IF(B148="","",G147)</f>
        <v>996954.67563400196</v>
      </c>
      <c r="D148" s="193">
        <f t="shared" ref="D148:D211" si="19">IF(B148="","",IPMT($E$14/12,B148-1,$E$7-1,-$C$19,$E$13,0))</f>
        <v>3821.6595899303393</v>
      </c>
      <c r="E148" s="193">
        <f t="shared" ref="E148:E211" si="20">IF(B148="","",PPMT($E$14/12,B148-1,$E$7-1,-$C$19,$E$13,0))</f>
        <v>2708.7559250907357</v>
      </c>
      <c r="F148" s="193">
        <f t="shared" si="14"/>
        <v>6530.4155150210754</v>
      </c>
      <c r="G148" s="192">
        <f t="shared" si="15"/>
        <v>994245.91970891121</v>
      </c>
    </row>
    <row r="149" spans="1:7" x14ac:dyDescent="0.25">
      <c r="A149" s="190">
        <f t="shared" si="16"/>
        <v>48335</v>
      </c>
      <c r="B149" s="191">
        <f t="shared" si="17"/>
        <v>132</v>
      </c>
      <c r="C149" s="192">
        <f t="shared" si="18"/>
        <v>994245.91970891121</v>
      </c>
      <c r="D149" s="193">
        <f t="shared" si="19"/>
        <v>3811.2760255508251</v>
      </c>
      <c r="E149" s="193">
        <f t="shared" si="20"/>
        <v>2719.1394894702503</v>
      </c>
      <c r="F149" s="193">
        <f t="shared" si="14"/>
        <v>6530.4155150210754</v>
      </c>
      <c r="G149" s="192">
        <f t="shared" si="15"/>
        <v>991526.78021944093</v>
      </c>
    </row>
    <row r="150" spans="1:7" x14ac:dyDescent="0.25">
      <c r="A150" s="190">
        <f t="shared" si="16"/>
        <v>48366</v>
      </c>
      <c r="B150" s="191">
        <f t="shared" si="17"/>
        <v>133</v>
      </c>
      <c r="C150" s="192">
        <f t="shared" si="18"/>
        <v>991526.78021944093</v>
      </c>
      <c r="D150" s="193">
        <f t="shared" si="19"/>
        <v>3800.8526575078554</v>
      </c>
      <c r="E150" s="193">
        <f t="shared" si="20"/>
        <v>2729.5628575132191</v>
      </c>
      <c r="F150" s="193">
        <f t="shared" si="14"/>
        <v>6530.4155150210745</v>
      </c>
      <c r="G150" s="192">
        <f t="shared" si="15"/>
        <v>988797.21736192773</v>
      </c>
    </row>
    <row r="151" spans="1:7" x14ac:dyDescent="0.25">
      <c r="A151" s="190">
        <f t="shared" si="16"/>
        <v>48396</v>
      </c>
      <c r="B151" s="191">
        <f t="shared" si="17"/>
        <v>134</v>
      </c>
      <c r="C151" s="192">
        <f t="shared" si="18"/>
        <v>988797.21736192773</v>
      </c>
      <c r="D151" s="193">
        <f t="shared" si="19"/>
        <v>3790.3893332207208</v>
      </c>
      <c r="E151" s="193">
        <f t="shared" si="20"/>
        <v>2740.0261818003532</v>
      </c>
      <c r="F151" s="193">
        <f t="shared" si="14"/>
        <v>6530.4155150210736</v>
      </c>
      <c r="G151" s="192">
        <f t="shared" si="15"/>
        <v>986057.19118012732</v>
      </c>
    </row>
    <row r="152" spans="1:7" x14ac:dyDescent="0.25">
      <c r="A152" s="190">
        <f t="shared" si="16"/>
        <v>48427</v>
      </c>
      <c r="B152" s="191">
        <f t="shared" si="17"/>
        <v>135</v>
      </c>
      <c r="C152" s="192">
        <f t="shared" si="18"/>
        <v>986057.19118012732</v>
      </c>
      <c r="D152" s="193">
        <f t="shared" si="19"/>
        <v>3779.8858995238193</v>
      </c>
      <c r="E152" s="193">
        <f t="shared" si="20"/>
        <v>2750.5296154972548</v>
      </c>
      <c r="F152" s="193">
        <f t="shared" si="14"/>
        <v>6530.4155150210736</v>
      </c>
      <c r="G152" s="192">
        <f t="shared" si="15"/>
        <v>983306.66156463011</v>
      </c>
    </row>
    <row r="153" spans="1:7" x14ac:dyDescent="0.25">
      <c r="A153" s="190">
        <f t="shared" si="16"/>
        <v>48458</v>
      </c>
      <c r="B153" s="191">
        <f t="shared" si="17"/>
        <v>136</v>
      </c>
      <c r="C153" s="192">
        <f t="shared" si="18"/>
        <v>983306.66156463011</v>
      </c>
      <c r="D153" s="193">
        <f t="shared" si="19"/>
        <v>3769.3422026644139</v>
      </c>
      <c r="E153" s="193">
        <f t="shared" si="20"/>
        <v>2761.0733123566606</v>
      </c>
      <c r="F153" s="193">
        <f t="shared" si="14"/>
        <v>6530.4155150210745</v>
      </c>
      <c r="G153" s="192">
        <f t="shared" si="15"/>
        <v>980545.58825227339</v>
      </c>
    </row>
    <row r="154" spans="1:7" x14ac:dyDescent="0.25">
      <c r="A154" s="190">
        <f t="shared" si="16"/>
        <v>48488</v>
      </c>
      <c r="B154" s="191">
        <f t="shared" si="17"/>
        <v>137</v>
      </c>
      <c r="C154" s="192">
        <f t="shared" si="18"/>
        <v>980545.58825227339</v>
      </c>
      <c r="D154" s="193">
        <f t="shared" si="19"/>
        <v>3758.7580883003802</v>
      </c>
      <c r="E154" s="193">
        <f t="shared" si="20"/>
        <v>2771.6574267206947</v>
      </c>
      <c r="F154" s="193">
        <f t="shared" si="14"/>
        <v>6530.4155150210754</v>
      </c>
      <c r="G154" s="192">
        <f t="shared" si="15"/>
        <v>977773.93082555267</v>
      </c>
    </row>
    <row r="155" spans="1:7" x14ac:dyDescent="0.25">
      <c r="A155" s="190">
        <f t="shared" si="16"/>
        <v>48519</v>
      </c>
      <c r="B155" s="191">
        <f t="shared" si="17"/>
        <v>138</v>
      </c>
      <c r="C155" s="192">
        <f t="shared" si="18"/>
        <v>977773.93082555267</v>
      </c>
      <c r="D155" s="193">
        <f t="shared" si="19"/>
        <v>3748.1334014979507</v>
      </c>
      <c r="E155" s="193">
        <f t="shared" si="20"/>
        <v>2782.2821135231243</v>
      </c>
      <c r="F155" s="193">
        <f t="shared" si="14"/>
        <v>6530.4155150210754</v>
      </c>
      <c r="G155" s="192">
        <f t="shared" si="15"/>
        <v>974991.64871202956</v>
      </c>
    </row>
    <row r="156" spans="1:7" x14ac:dyDescent="0.25">
      <c r="A156" s="190">
        <f t="shared" si="16"/>
        <v>48549</v>
      </c>
      <c r="B156" s="191">
        <f t="shared" si="17"/>
        <v>139</v>
      </c>
      <c r="C156" s="192">
        <f t="shared" si="18"/>
        <v>974991.64871202956</v>
      </c>
      <c r="D156" s="193">
        <f t="shared" si="19"/>
        <v>3737.4679867294458</v>
      </c>
      <c r="E156" s="193">
        <f t="shared" si="20"/>
        <v>2792.9475282916296</v>
      </c>
      <c r="F156" s="193">
        <f t="shared" si="14"/>
        <v>6530.4155150210754</v>
      </c>
      <c r="G156" s="192">
        <f t="shared" si="15"/>
        <v>972198.70118373795</v>
      </c>
    </row>
    <row r="157" spans="1:7" x14ac:dyDescent="0.25">
      <c r="A157" s="190">
        <f t="shared" si="16"/>
        <v>48580</v>
      </c>
      <c r="B157" s="191">
        <f t="shared" si="17"/>
        <v>140</v>
      </c>
      <c r="C157" s="192">
        <f t="shared" si="18"/>
        <v>972198.70118373795</v>
      </c>
      <c r="D157" s="193">
        <f t="shared" si="19"/>
        <v>3726.7616878709941</v>
      </c>
      <c r="E157" s="193">
        <f t="shared" si="20"/>
        <v>2803.6538271500808</v>
      </c>
      <c r="F157" s="193">
        <f t="shared" si="14"/>
        <v>6530.4155150210754</v>
      </c>
      <c r="G157" s="192">
        <f t="shared" si="15"/>
        <v>969395.04735658783</v>
      </c>
    </row>
    <row r="158" spans="1:7" x14ac:dyDescent="0.25">
      <c r="A158" s="190">
        <f t="shared" si="16"/>
        <v>48611</v>
      </c>
      <c r="B158" s="191">
        <f t="shared" si="17"/>
        <v>141</v>
      </c>
      <c r="C158" s="192">
        <f t="shared" si="18"/>
        <v>969395.04735658783</v>
      </c>
      <c r="D158" s="193">
        <f t="shared" si="19"/>
        <v>3716.0143482002522</v>
      </c>
      <c r="E158" s="193">
        <f t="shared" si="20"/>
        <v>2814.4011668208227</v>
      </c>
      <c r="F158" s="193">
        <f t="shared" si="14"/>
        <v>6530.4155150210754</v>
      </c>
      <c r="G158" s="192">
        <f t="shared" si="15"/>
        <v>966580.64618976705</v>
      </c>
    </row>
    <row r="159" spans="1:7" x14ac:dyDescent="0.25">
      <c r="A159" s="190">
        <f t="shared" si="16"/>
        <v>48639</v>
      </c>
      <c r="B159" s="191">
        <f t="shared" si="17"/>
        <v>142</v>
      </c>
      <c r="C159" s="192">
        <f t="shared" si="18"/>
        <v>966580.64618976705</v>
      </c>
      <c r="D159" s="193">
        <f t="shared" si="19"/>
        <v>3705.2258103941058</v>
      </c>
      <c r="E159" s="193">
        <f t="shared" si="20"/>
        <v>2825.1897046269692</v>
      </c>
      <c r="F159" s="193">
        <f t="shared" si="14"/>
        <v>6530.4155150210754</v>
      </c>
      <c r="G159" s="192">
        <f t="shared" si="15"/>
        <v>963755.45648514014</v>
      </c>
    </row>
    <row r="160" spans="1:7" x14ac:dyDescent="0.25">
      <c r="A160" s="190">
        <f t="shared" si="16"/>
        <v>48670</v>
      </c>
      <c r="B160" s="191">
        <f t="shared" si="17"/>
        <v>143</v>
      </c>
      <c r="C160" s="192">
        <f t="shared" si="18"/>
        <v>963755.45648514014</v>
      </c>
      <c r="D160" s="193">
        <f t="shared" si="19"/>
        <v>3694.3959165263695</v>
      </c>
      <c r="E160" s="193">
        <f t="shared" si="20"/>
        <v>2836.0195984947059</v>
      </c>
      <c r="F160" s="193">
        <f t="shared" si="14"/>
        <v>6530.4155150210754</v>
      </c>
      <c r="G160" s="192">
        <f t="shared" si="15"/>
        <v>960919.43688664539</v>
      </c>
    </row>
    <row r="161" spans="1:7" x14ac:dyDescent="0.25">
      <c r="A161" s="190">
        <f t="shared" si="16"/>
        <v>48700</v>
      </c>
      <c r="B161" s="191">
        <f t="shared" si="17"/>
        <v>144</v>
      </c>
      <c r="C161" s="192">
        <f t="shared" si="18"/>
        <v>960919.43688664539</v>
      </c>
      <c r="D161" s="193">
        <f t="shared" si="19"/>
        <v>3683.5245080654727</v>
      </c>
      <c r="E161" s="193">
        <f t="shared" si="20"/>
        <v>2846.8910069556023</v>
      </c>
      <c r="F161" s="193">
        <f t="shared" si="14"/>
        <v>6530.4155150210754</v>
      </c>
      <c r="G161" s="192">
        <f t="shared" si="15"/>
        <v>958072.54587968974</v>
      </c>
    </row>
    <row r="162" spans="1:7" x14ac:dyDescent="0.25">
      <c r="A162" s="190">
        <f t="shared" si="16"/>
        <v>48731</v>
      </c>
      <c r="B162" s="191">
        <f t="shared" si="17"/>
        <v>145</v>
      </c>
      <c r="C162" s="192">
        <f t="shared" si="18"/>
        <v>958072.54587968974</v>
      </c>
      <c r="D162" s="193">
        <f t="shared" si="19"/>
        <v>3672.6114258721432</v>
      </c>
      <c r="E162" s="193">
        <f t="shared" si="20"/>
        <v>2857.8040891489322</v>
      </c>
      <c r="F162" s="193">
        <f t="shared" si="14"/>
        <v>6530.4155150210754</v>
      </c>
      <c r="G162" s="192">
        <f t="shared" si="15"/>
        <v>955214.74179054087</v>
      </c>
    </row>
    <row r="163" spans="1:7" x14ac:dyDescent="0.25">
      <c r="A163" s="190">
        <f t="shared" si="16"/>
        <v>48761</v>
      </c>
      <c r="B163" s="191">
        <f t="shared" si="17"/>
        <v>146</v>
      </c>
      <c r="C163" s="192">
        <f t="shared" si="18"/>
        <v>955214.74179054087</v>
      </c>
      <c r="D163" s="193">
        <f t="shared" si="19"/>
        <v>3661.6565101970723</v>
      </c>
      <c r="E163" s="193">
        <f t="shared" si="20"/>
        <v>2868.7590048240027</v>
      </c>
      <c r="F163" s="193">
        <f t="shared" si="14"/>
        <v>6530.4155150210754</v>
      </c>
      <c r="G163" s="192">
        <f t="shared" si="15"/>
        <v>952345.98278571689</v>
      </c>
    </row>
    <row r="164" spans="1:7" x14ac:dyDescent="0.25">
      <c r="A164" s="190">
        <f t="shared" si="16"/>
        <v>48792</v>
      </c>
      <c r="B164" s="191">
        <f t="shared" si="17"/>
        <v>147</v>
      </c>
      <c r="C164" s="192">
        <f t="shared" si="18"/>
        <v>952345.98278571689</v>
      </c>
      <c r="D164" s="193">
        <f t="shared" si="19"/>
        <v>3650.6596006785799</v>
      </c>
      <c r="E164" s="193">
        <f t="shared" si="20"/>
        <v>2879.7559143424946</v>
      </c>
      <c r="F164" s="193">
        <f t="shared" si="14"/>
        <v>6530.4155150210745</v>
      </c>
      <c r="G164" s="192">
        <f t="shared" si="15"/>
        <v>949466.22687137441</v>
      </c>
    </row>
    <row r="165" spans="1:7" x14ac:dyDescent="0.25">
      <c r="A165" s="190">
        <f t="shared" si="16"/>
        <v>48823</v>
      </c>
      <c r="B165" s="191">
        <f t="shared" si="17"/>
        <v>148</v>
      </c>
      <c r="C165" s="192">
        <f t="shared" si="18"/>
        <v>949466.22687137441</v>
      </c>
      <c r="D165" s="193">
        <f t="shared" si="19"/>
        <v>3639.6205363402664</v>
      </c>
      <c r="E165" s="193">
        <f t="shared" si="20"/>
        <v>2890.7949786808081</v>
      </c>
      <c r="F165" s="193">
        <f t="shared" si="14"/>
        <v>6530.4155150210745</v>
      </c>
      <c r="G165" s="192">
        <f t="shared" si="15"/>
        <v>946575.43189269362</v>
      </c>
    </row>
    <row r="166" spans="1:7" x14ac:dyDescent="0.25">
      <c r="A166" s="190">
        <f t="shared" si="16"/>
        <v>48853</v>
      </c>
      <c r="B166" s="191">
        <f t="shared" si="17"/>
        <v>149</v>
      </c>
      <c r="C166" s="192">
        <f t="shared" si="18"/>
        <v>946575.43189269362</v>
      </c>
      <c r="D166" s="193">
        <f t="shared" si="19"/>
        <v>3628.5391555886576</v>
      </c>
      <c r="E166" s="193">
        <f t="shared" si="20"/>
        <v>2901.8763594324178</v>
      </c>
      <c r="F166" s="193">
        <f t="shared" si="14"/>
        <v>6530.4155150210754</v>
      </c>
      <c r="G166" s="192">
        <f t="shared" si="15"/>
        <v>943673.55553326115</v>
      </c>
    </row>
    <row r="167" spans="1:7" x14ac:dyDescent="0.25">
      <c r="A167" s="190">
        <f t="shared" si="16"/>
        <v>48884</v>
      </c>
      <c r="B167" s="191">
        <f t="shared" si="17"/>
        <v>150</v>
      </c>
      <c r="C167" s="192">
        <f t="shared" si="18"/>
        <v>943673.55553326115</v>
      </c>
      <c r="D167" s="193">
        <f t="shared" si="19"/>
        <v>3617.4152962108324</v>
      </c>
      <c r="E167" s="193">
        <f t="shared" si="20"/>
        <v>2913.0002188102421</v>
      </c>
      <c r="F167" s="193">
        <f t="shared" si="14"/>
        <v>6530.4155150210745</v>
      </c>
      <c r="G167" s="192">
        <f t="shared" si="15"/>
        <v>940760.55531445087</v>
      </c>
    </row>
    <row r="168" spans="1:7" x14ac:dyDescent="0.25">
      <c r="A168" s="190">
        <f t="shared" si="16"/>
        <v>48914</v>
      </c>
      <c r="B168" s="191">
        <f t="shared" si="17"/>
        <v>151</v>
      </c>
      <c r="C168" s="192">
        <f t="shared" si="18"/>
        <v>940760.55531445087</v>
      </c>
      <c r="D168" s="193">
        <f t="shared" si="19"/>
        <v>3606.2487953720602</v>
      </c>
      <c r="E168" s="193">
        <f t="shared" si="20"/>
        <v>2924.1667196490143</v>
      </c>
      <c r="F168" s="193">
        <f t="shared" si="14"/>
        <v>6530.4155150210745</v>
      </c>
      <c r="G168" s="192">
        <f t="shared" si="15"/>
        <v>937836.38859480189</v>
      </c>
    </row>
    <row r="169" spans="1:7" x14ac:dyDescent="0.25">
      <c r="A169" s="190">
        <f t="shared" si="16"/>
        <v>48945</v>
      </c>
      <c r="B169" s="191">
        <f t="shared" si="17"/>
        <v>152</v>
      </c>
      <c r="C169" s="192">
        <f t="shared" si="18"/>
        <v>937836.38859480189</v>
      </c>
      <c r="D169" s="193">
        <f t="shared" si="19"/>
        <v>3595.0394896134057</v>
      </c>
      <c r="E169" s="193">
        <f t="shared" si="20"/>
        <v>2935.3760254076692</v>
      </c>
      <c r="F169" s="193">
        <f t="shared" si="14"/>
        <v>6530.4155150210754</v>
      </c>
      <c r="G169" s="192">
        <f t="shared" si="15"/>
        <v>934901.0125693942</v>
      </c>
    </row>
    <row r="170" spans="1:7" x14ac:dyDescent="0.25">
      <c r="A170" s="190">
        <f t="shared" si="16"/>
        <v>48976</v>
      </c>
      <c r="B170" s="191">
        <f t="shared" si="17"/>
        <v>153</v>
      </c>
      <c r="C170" s="192">
        <f t="shared" si="18"/>
        <v>934901.0125693942</v>
      </c>
      <c r="D170" s="193">
        <f t="shared" si="19"/>
        <v>3583.7872148493434</v>
      </c>
      <c r="E170" s="193">
        <f t="shared" si="20"/>
        <v>2946.6283001717316</v>
      </c>
      <c r="F170" s="193">
        <f t="shared" si="14"/>
        <v>6530.4155150210754</v>
      </c>
      <c r="G170" s="192">
        <f t="shared" si="15"/>
        <v>931954.3842692225</v>
      </c>
    </row>
    <row r="171" spans="1:7" x14ac:dyDescent="0.25">
      <c r="A171" s="190">
        <f t="shared" si="16"/>
        <v>49004</v>
      </c>
      <c r="B171" s="191">
        <f t="shared" si="17"/>
        <v>154</v>
      </c>
      <c r="C171" s="192">
        <f t="shared" si="18"/>
        <v>931954.3842692225</v>
      </c>
      <c r="D171" s="193">
        <f t="shared" si="19"/>
        <v>3572.4918063653513</v>
      </c>
      <c r="E171" s="193">
        <f t="shared" si="20"/>
        <v>2957.9237086557237</v>
      </c>
      <c r="F171" s="193">
        <f t="shared" si="14"/>
        <v>6530.4155150210754</v>
      </c>
      <c r="G171" s="192">
        <f t="shared" si="15"/>
        <v>928996.46056056675</v>
      </c>
    </row>
    <row r="172" spans="1:7" x14ac:dyDescent="0.25">
      <c r="A172" s="190">
        <f t="shared" si="16"/>
        <v>49035</v>
      </c>
      <c r="B172" s="191">
        <f t="shared" si="17"/>
        <v>155</v>
      </c>
      <c r="C172" s="192">
        <f t="shared" si="18"/>
        <v>928996.46056056675</v>
      </c>
      <c r="D172" s="193">
        <f t="shared" si="19"/>
        <v>3561.1530988155041</v>
      </c>
      <c r="E172" s="193">
        <f t="shared" si="20"/>
        <v>2969.2624162055708</v>
      </c>
      <c r="F172" s="193">
        <f t="shared" si="14"/>
        <v>6530.4155150210754</v>
      </c>
      <c r="G172" s="192">
        <f t="shared" si="15"/>
        <v>926027.19814436114</v>
      </c>
    </row>
    <row r="173" spans="1:7" x14ac:dyDescent="0.25">
      <c r="A173" s="190">
        <f t="shared" si="16"/>
        <v>49065</v>
      </c>
      <c r="B173" s="191">
        <f t="shared" si="17"/>
        <v>156</v>
      </c>
      <c r="C173" s="192">
        <f t="shared" si="18"/>
        <v>926027.19814436114</v>
      </c>
      <c r="D173" s="193">
        <f t="shared" si="19"/>
        <v>3549.7709262200501</v>
      </c>
      <c r="E173" s="193">
        <f t="shared" si="20"/>
        <v>2980.6445888010248</v>
      </c>
      <c r="F173" s="193">
        <f t="shared" si="14"/>
        <v>6530.4155150210754</v>
      </c>
      <c r="G173" s="192">
        <f t="shared" si="15"/>
        <v>923046.55355556007</v>
      </c>
    </row>
    <row r="174" spans="1:7" x14ac:dyDescent="0.25">
      <c r="A174" s="190">
        <f t="shared" si="16"/>
        <v>49096</v>
      </c>
      <c r="B174" s="191">
        <f t="shared" si="17"/>
        <v>157</v>
      </c>
      <c r="C174" s="192">
        <f t="shared" si="18"/>
        <v>923046.55355556007</v>
      </c>
      <c r="D174" s="193">
        <f t="shared" si="19"/>
        <v>3538.3451219629796</v>
      </c>
      <c r="E174" s="193">
        <f t="shared" si="20"/>
        <v>2992.0703930580958</v>
      </c>
      <c r="F174" s="193">
        <f t="shared" si="14"/>
        <v>6530.4155150210754</v>
      </c>
      <c r="G174" s="192">
        <f t="shared" si="15"/>
        <v>920054.48316250194</v>
      </c>
    </row>
    <row r="175" spans="1:7" x14ac:dyDescent="0.25">
      <c r="A175" s="190">
        <f t="shared" si="16"/>
        <v>49126</v>
      </c>
      <c r="B175" s="191">
        <f t="shared" si="17"/>
        <v>158</v>
      </c>
      <c r="C175" s="192">
        <f t="shared" si="18"/>
        <v>920054.48316250194</v>
      </c>
      <c r="D175" s="193">
        <f t="shared" si="19"/>
        <v>3526.8755187895899</v>
      </c>
      <c r="E175" s="193">
        <f t="shared" si="20"/>
        <v>3003.539996231485</v>
      </c>
      <c r="F175" s="193">
        <f t="shared" si="14"/>
        <v>6530.4155150210754</v>
      </c>
      <c r="G175" s="192">
        <f t="shared" si="15"/>
        <v>917050.9431662705</v>
      </c>
    </row>
    <row r="176" spans="1:7" x14ac:dyDescent="0.25">
      <c r="A176" s="190">
        <f t="shared" si="16"/>
        <v>49157</v>
      </c>
      <c r="B176" s="191">
        <f t="shared" si="17"/>
        <v>159</v>
      </c>
      <c r="C176" s="192">
        <f t="shared" si="18"/>
        <v>917050.9431662705</v>
      </c>
      <c r="D176" s="193">
        <f t="shared" si="19"/>
        <v>3515.3619488040363</v>
      </c>
      <c r="E176" s="193">
        <f t="shared" si="20"/>
        <v>3015.0535662170391</v>
      </c>
      <c r="F176" s="193">
        <f t="shared" si="14"/>
        <v>6530.4155150210754</v>
      </c>
      <c r="G176" s="192">
        <f t="shared" si="15"/>
        <v>914035.88960005343</v>
      </c>
    </row>
    <row r="177" spans="1:7" x14ac:dyDescent="0.25">
      <c r="A177" s="190">
        <f t="shared" si="16"/>
        <v>49188</v>
      </c>
      <c r="B177" s="191">
        <f t="shared" si="17"/>
        <v>160</v>
      </c>
      <c r="C177" s="192">
        <f t="shared" si="18"/>
        <v>914035.88960005343</v>
      </c>
      <c r="D177" s="193">
        <f t="shared" si="19"/>
        <v>3503.8042434668705</v>
      </c>
      <c r="E177" s="193">
        <f t="shared" si="20"/>
        <v>3026.6112715542044</v>
      </c>
      <c r="F177" s="193">
        <f t="shared" si="14"/>
        <v>6530.4155150210754</v>
      </c>
      <c r="G177" s="192">
        <f t="shared" si="15"/>
        <v>911009.27832849917</v>
      </c>
    </row>
    <row r="178" spans="1:7" x14ac:dyDescent="0.25">
      <c r="A178" s="190">
        <f t="shared" si="16"/>
        <v>49218</v>
      </c>
      <c r="B178" s="191">
        <f t="shared" si="17"/>
        <v>161</v>
      </c>
      <c r="C178" s="192">
        <f t="shared" si="18"/>
        <v>911009.27832849917</v>
      </c>
      <c r="D178" s="193">
        <f t="shared" si="19"/>
        <v>3492.202233592579</v>
      </c>
      <c r="E178" s="193">
        <f t="shared" si="20"/>
        <v>3038.2132814284955</v>
      </c>
      <c r="F178" s="193">
        <f t="shared" si="14"/>
        <v>6530.4155150210745</v>
      </c>
      <c r="G178" s="192">
        <f t="shared" si="15"/>
        <v>907971.06504707073</v>
      </c>
    </row>
    <row r="179" spans="1:7" x14ac:dyDescent="0.25">
      <c r="A179" s="190">
        <f t="shared" si="16"/>
        <v>49249</v>
      </c>
      <c r="B179" s="191">
        <f t="shared" si="17"/>
        <v>162</v>
      </c>
      <c r="C179" s="192">
        <f t="shared" si="18"/>
        <v>907971.06504707073</v>
      </c>
      <c r="D179" s="193">
        <f t="shared" si="19"/>
        <v>3480.5557493471033</v>
      </c>
      <c r="E179" s="193">
        <f t="shared" si="20"/>
        <v>3049.8597656739717</v>
      </c>
      <c r="F179" s="193">
        <f t="shared" si="14"/>
        <v>6530.4155150210754</v>
      </c>
      <c r="G179" s="192">
        <f t="shared" si="15"/>
        <v>904921.20528139675</v>
      </c>
    </row>
    <row r="180" spans="1:7" x14ac:dyDescent="0.25">
      <c r="A180" s="190">
        <f t="shared" si="16"/>
        <v>49279</v>
      </c>
      <c r="B180" s="191">
        <f t="shared" si="17"/>
        <v>163</v>
      </c>
      <c r="C180" s="192">
        <f t="shared" si="18"/>
        <v>904921.20528139675</v>
      </c>
      <c r="D180" s="193">
        <f t="shared" si="19"/>
        <v>3468.8646202453538</v>
      </c>
      <c r="E180" s="193">
        <f t="shared" si="20"/>
        <v>3061.5508947757221</v>
      </c>
      <c r="F180" s="193">
        <f t="shared" si="14"/>
        <v>6530.4155150210754</v>
      </c>
      <c r="G180" s="192">
        <f t="shared" si="15"/>
        <v>901859.65438662097</v>
      </c>
    </row>
    <row r="181" spans="1:7" x14ac:dyDescent="0.25">
      <c r="A181" s="190">
        <f t="shared" si="16"/>
        <v>49310</v>
      </c>
      <c r="B181" s="191">
        <f t="shared" si="17"/>
        <v>164</v>
      </c>
      <c r="C181" s="192">
        <f t="shared" si="18"/>
        <v>901859.65438662097</v>
      </c>
      <c r="D181" s="193">
        <f t="shared" si="19"/>
        <v>3457.1286751487132</v>
      </c>
      <c r="E181" s="193">
        <f t="shared" si="20"/>
        <v>3073.2868398723617</v>
      </c>
      <c r="F181" s="193">
        <f t="shared" si="14"/>
        <v>6530.4155150210754</v>
      </c>
      <c r="G181" s="192">
        <f t="shared" si="15"/>
        <v>898786.3675467486</v>
      </c>
    </row>
    <row r="182" spans="1:7" x14ac:dyDescent="0.25">
      <c r="A182" s="190">
        <f t="shared" si="16"/>
        <v>49341</v>
      </c>
      <c r="B182" s="191">
        <f t="shared" si="17"/>
        <v>165</v>
      </c>
      <c r="C182" s="192">
        <f t="shared" si="18"/>
        <v>898786.3675467486</v>
      </c>
      <c r="D182" s="193">
        <f t="shared" si="19"/>
        <v>3445.3477422625356</v>
      </c>
      <c r="E182" s="193">
        <f t="shared" si="20"/>
        <v>3085.0677727585394</v>
      </c>
      <c r="F182" s="193">
        <f t="shared" si="14"/>
        <v>6530.4155150210754</v>
      </c>
      <c r="G182" s="192">
        <f t="shared" si="15"/>
        <v>895701.29977399006</v>
      </c>
    </row>
    <row r="183" spans="1:7" x14ac:dyDescent="0.25">
      <c r="A183" s="190">
        <f t="shared" si="16"/>
        <v>49369</v>
      </c>
      <c r="B183" s="191">
        <f t="shared" si="17"/>
        <v>166</v>
      </c>
      <c r="C183" s="192">
        <f t="shared" si="18"/>
        <v>895701.29977399006</v>
      </c>
      <c r="D183" s="193">
        <f t="shared" si="19"/>
        <v>3433.5216491336282</v>
      </c>
      <c r="E183" s="193">
        <f t="shared" si="20"/>
        <v>3096.8938658874472</v>
      </c>
      <c r="F183" s="193">
        <f t="shared" si="14"/>
        <v>6530.4155150210754</v>
      </c>
      <c r="G183" s="192">
        <f t="shared" si="15"/>
        <v>892604.40590810264</v>
      </c>
    </row>
    <row r="184" spans="1:7" x14ac:dyDescent="0.25">
      <c r="A184" s="190">
        <f t="shared" si="16"/>
        <v>49400</v>
      </c>
      <c r="B184" s="191">
        <f t="shared" si="17"/>
        <v>167</v>
      </c>
      <c r="C184" s="192">
        <f t="shared" si="18"/>
        <v>892604.40590810264</v>
      </c>
      <c r="D184" s="193">
        <f t="shared" si="19"/>
        <v>3421.650222647726</v>
      </c>
      <c r="E184" s="193">
        <f t="shared" si="20"/>
        <v>3108.765292373349</v>
      </c>
      <c r="F184" s="193">
        <f t="shared" si="14"/>
        <v>6530.4155150210754</v>
      </c>
      <c r="G184" s="192">
        <f t="shared" si="15"/>
        <v>889495.64061572927</v>
      </c>
    </row>
    <row r="185" spans="1:7" x14ac:dyDescent="0.25">
      <c r="A185" s="190">
        <f t="shared" si="16"/>
        <v>49430</v>
      </c>
      <c r="B185" s="191">
        <f t="shared" si="17"/>
        <v>168</v>
      </c>
      <c r="C185" s="192">
        <f t="shared" si="18"/>
        <v>889495.64061572927</v>
      </c>
      <c r="D185" s="193">
        <f t="shared" si="19"/>
        <v>3409.7332890269613</v>
      </c>
      <c r="E185" s="193">
        <f t="shared" si="20"/>
        <v>3120.6822259941137</v>
      </c>
      <c r="F185" s="193">
        <f t="shared" si="14"/>
        <v>6530.4155150210754</v>
      </c>
      <c r="G185" s="192">
        <f t="shared" si="15"/>
        <v>886374.9583897352</v>
      </c>
    </row>
    <row r="186" spans="1:7" x14ac:dyDescent="0.25">
      <c r="A186" s="190">
        <f t="shared" si="16"/>
        <v>49461</v>
      </c>
      <c r="B186" s="191">
        <f t="shared" si="17"/>
        <v>169</v>
      </c>
      <c r="C186" s="192">
        <f t="shared" si="18"/>
        <v>886374.9583897352</v>
      </c>
      <c r="D186" s="193">
        <f t="shared" si="19"/>
        <v>3397.7706738273178</v>
      </c>
      <c r="E186" s="193">
        <f t="shared" si="20"/>
        <v>3132.6448411937572</v>
      </c>
      <c r="F186" s="193">
        <f t="shared" si="14"/>
        <v>6530.4155150210754</v>
      </c>
      <c r="G186" s="192">
        <f t="shared" si="15"/>
        <v>883242.31354854139</v>
      </c>
    </row>
    <row r="187" spans="1:7" x14ac:dyDescent="0.25">
      <c r="A187" s="190">
        <f t="shared" si="16"/>
        <v>49491</v>
      </c>
      <c r="B187" s="191">
        <f t="shared" si="17"/>
        <v>170</v>
      </c>
      <c r="C187" s="192">
        <f t="shared" si="18"/>
        <v>883242.31354854139</v>
      </c>
      <c r="D187" s="193">
        <f t="shared" si="19"/>
        <v>3385.7622019360756</v>
      </c>
      <c r="E187" s="193">
        <f t="shared" si="20"/>
        <v>3144.6533130850003</v>
      </c>
      <c r="F187" s="193">
        <f t="shared" si="14"/>
        <v>6530.4155150210754</v>
      </c>
      <c r="G187" s="192">
        <f t="shared" si="15"/>
        <v>880097.66023545642</v>
      </c>
    </row>
    <row r="188" spans="1:7" x14ac:dyDescent="0.25">
      <c r="A188" s="190">
        <f t="shared" si="16"/>
        <v>49522</v>
      </c>
      <c r="B188" s="191">
        <f t="shared" si="17"/>
        <v>171</v>
      </c>
      <c r="C188" s="192">
        <f t="shared" si="18"/>
        <v>880097.66023545642</v>
      </c>
      <c r="D188" s="193">
        <f t="shared" si="19"/>
        <v>3373.7076975692489</v>
      </c>
      <c r="E188" s="193">
        <f t="shared" si="20"/>
        <v>3156.707817451826</v>
      </c>
      <c r="F188" s="193">
        <f t="shared" si="14"/>
        <v>6530.4155150210754</v>
      </c>
      <c r="G188" s="192">
        <f t="shared" si="15"/>
        <v>876940.95241800463</v>
      </c>
    </row>
    <row r="189" spans="1:7" x14ac:dyDescent="0.25">
      <c r="A189" s="190">
        <f t="shared" si="16"/>
        <v>49553</v>
      </c>
      <c r="B189" s="191">
        <f t="shared" si="17"/>
        <v>172</v>
      </c>
      <c r="C189" s="192">
        <f t="shared" si="18"/>
        <v>876940.95241800463</v>
      </c>
      <c r="D189" s="193">
        <f t="shared" si="19"/>
        <v>3361.6069842690172</v>
      </c>
      <c r="E189" s="193">
        <f t="shared" si="20"/>
        <v>3168.8085307520578</v>
      </c>
      <c r="F189" s="193">
        <f t="shared" si="14"/>
        <v>6530.4155150210754</v>
      </c>
      <c r="G189" s="192">
        <f t="shared" si="15"/>
        <v>873772.14388725255</v>
      </c>
    </row>
    <row r="190" spans="1:7" x14ac:dyDescent="0.25">
      <c r="A190" s="190">
        <f t="shared" si="16"/>
        <v>49583</v>
      </c>
      <c r="B190" s="191">
        <f t="shared" si="17"/>
        <v>173</v>
      </c>
      <c r="C190" s="192">
        <f t="shared" si="18"/>
        <v>873772.14388725255</v>
      </c>
      <c r="D190" s="193">
        <f t="shared" si="19"/>
        <v>3349.459884901134</v>
      </c>
      <c r="E190" s="193">
        <f t="shared" si="20"/>
        <v>3180.9556301199409</v>
      </c>
      <c r="F190" s="193">
        <f t="shared" si="14"/>
        <v>6530.4155150210754</v>
      </c>
      <c r="G190" s="192">
        <f t="shared" si="15"/>
        <v>870591.18825713266</v>
      </c>
    </row>
    <row r="191" spans="1:7" x14ac:dyDescent="0.25">
      <c r="A191" s="190">
        <f t="shared" si="16"/>
        <v>49614</v>
      </c>
      <c r="B191" s="191">
        <f t="shared" si="17"/>
        <v>174</v>
      </c>
      <c r="C191" s="192">
        <f t="shared" si="18"/>
        <v>870591.18825713266</v>
      </c>
      <c r="D191" s="193">
        <f t="shared" si="19"/>
        <v>3337.2662216523413</v>
      </c>
      <c r="E191" s="193">
        <f t="shared" si="20"/>
        <v>3193.1492933687337</v>
      </c>
      <c r="F191" s="193">
        <f t="shared" si="14"/>
        <v>6530.4155150210754</v>
      </c>
      <c r="G191" s="192">
        <f t="shared" si="15"/>
        <v>867398.03896376397</v>
      </c>
    </row>
    <row r="192" spans="1:7" x14ac:dyDescent="0.25">
      <c r="A192" s="190">
        <f t="shared" si="16"/>
        <v>49644</v>
      </c>
      <c r="B192" s="191">
        <f t="shared" si="17"/>
        <v>175</v>
      </c>
      <c r="C192" s="192">
        <f t="shared" si="18"/>
        <v>867398.03896376397</v>
      </c>
      <c r="D192" s="193">
        <f t="shared" si="19"/>
        <v>3325.0258160277604</v>
      </c>
      <c r="E192" s="193">
        <f t="shared" si="20"/>
        <v>3205.3896989933141</v>
      </c>
      <c r="F192" s="193">
        <f t="shared" si="14"/>
        <v>6530.4155150210745</v>
      </c>
      <c r="G192" s="192">
        <f t="shared" si="15"/>
        <v>864192.64926477068</v>
      </c>
    </row>
    <row r="193" spans="1:7" x14ac:dyDescent="0.25">
      <c r="A193" s="190">
        <f t="shared" si="16"/>
        <v>49675</v>
      </c>
      <c r="B193" s="191">
        <f t="shared" si="17"/>
        <v>176</v>
      </c>
      <c r="C193" s="192">
        <f t="shared" si="18"/>
        <v>864192.64926477068</v>
      </c>
      <c r="D193" s="193">
        <f t="shared" si="19"/>
        <v>3312.7384888482866</v>
      </c>
      <c r="E193" s="193">
        <f t="shared" si="20"/>
        <v>3217.6770261727884</v>
      </c>
      <c r="F193" s="193">
        <f t="shared" si="14"/>
        <v>6530.4155150210754</v>
      </c>
      <c r="G193" s="192">
        <f t="shared" si="15"/>
        <v>860974.97223859793</v>
      </c>
    </row>
    <row r="194" spans="1:7" x14ac:dyDescent="0.25">
      <c r="A194" s="190">
        <f t="shared" si="16"/>
        <v>49706</v>
      </c>
      <c r="B194" s="191">
        <f t="shared" si="17"/>
        <v>177</v>
      </c>
      <c r="C194" s="192">
        <f t="shared" si="18"/>
        <v>860974.97223859793</v>
      </c>
      <c r="D194" s="193">
        <f t="shared" si="19"/>
        <v>3300.4040602479577</v>
      </c>
      <c r="E194" s="193">
        <f t="shared" si="20"/>
        <v>3230.0114547731177</v>
      </c>
      <c r="F194" s="193">
        <f t="shared" si="14"/>
        <v>6530.4155150210754</v>
      </c>
      <c r="G194" s="192">
        <f t="shared" si="15"/>
        <v>857744.96078382479</v>
      </c>
    </row>
    <row r="195" spans="1:7" x14ac:dyDescent="0.25">
      <c r="A195" s="190">
        <f t="shared" si="16"/>
        <v>49735</v>
      </c>
      <c r="B195" s="191">
        <f t="shared" si="17"/>
        <v>178</v>
      </c>
      <c r="C195" s="192">
        <f t="shared" si="18"/>
        <v>857744.96078382479</v>
      </c>
      <c r="D195" s="193">
        <f t="shared" si="19"/>
        <v>3288.0223496713274</v>
      </c>
      <c r="E195" s="193">
        <f t="shared" si="20"/>
        <v>3242.393165349748</v>
      </c>
      <c r="F195" s="193">
        <f t="shared" si="14"/>
        <v>6530.4155150210754</v>
      </c>
      <c r="G195" s="192">
        <f t="shared" si="15"/>
        <v>854502.56761847506</v>
      </c>
    </row>
    <row r="196" spans="1:7" x14ac:dyDescent="0.25">
      <c r="A196" s="190">
        <f t="shared" si="16"/>
        <v>49766</v>
      </c>
      <c r="B196" s="191">
        <f t="shared" si="17"/>
        <v>179</v>
      </c>
      <c r="C196" s="192">
        <f t="shared" si="18"/>
        <v>854502.56761847506</v>
      </c>
      <c r="D196" s="193">
        <f t="shared" si="19"/>
        <v>3275.5931758708198</v>
      </c>
      <c r="E196" s="193">
        <f t="shared" si="20"/>
        <v>3254.8223391502556</v>
      </c>
      <c r="F196" s="193">
        <f t="shared" si="14"/>
        <v>6530.4155150210754</v>
      </c>
      <c r="G196" s="192">
        <f t="shared" si="15"/>
        <v>851247.74527932482</v>
      </c>
    </row>
    <row r="197" spans="1:7" x14ac:dyDescent="0.25">
      <c r="A197" s="190">
        <f t="shared" si="16"/>
        <v>49796</v>
      </c>
      <c r="B197" s="191">
        <f t="shared" si="17"/>
        <v>180</v>
      </c>
      <c r="C197" s="192">
        <f t="shared" si="18"/>
        <v>851247.74527932482</v>
      </c>
      <c r="D197" s="193">
        <f t="shared" si="19"/>
        <v>3263.1163569040764</v>
      </c>
      <c r="E197" s="193">
        <f t="shared" si="20"/>
        <v>3267.2991581169977</v>
      </c>
      <c r="F197" s="193">
        <f t="shared" si="14"/>
        <v>6530.4155150210736</v>
      </c>
      <c r="G197" s="192">
        <f t="shared" si="15"/>
        <v>847980.44612120779</v>
      </c>
    </row>
    <row r="198" spans="1:7" x14ac:dyDescent="0.25">
      <c r="A198" s="190">
        <f t="shared" si="16"/>
        <v>49827</v>
      </c>
      <c r="B198" s="191">
        <f t="shared" si="17"/>
        <v>181</v>
      </c>
      <c r="C198" s="192">
        <f t="shared" si="18"/>
        <v>847980.44612120779</v>
      </c>
      <c r="D198" s="193">
        <f t="shared" si="19"/>
        <v>3250.5917101312953</v>
      </c>
      <c r="E198" s="193">
        <f t="shared" si="20"/>
        <v>3279.8238048897797</v>
      </c>
      <c r="F198" s="193">
        <f t="shared" si="14"/>
        <v>6530.4155150210754</v>
      </c>
      <c r="G198" s="192">
        <f t="shared" si="15"/>
        <v>844700.62231631798</v>
      </c>
    </row>
    <row r="199" spans="1:7" x14ac:dyDescent="0.25">
      <c r="A199" s="190">
        <f t="shared" si="16"/>
        <v>49857</v>
      </c>
      <c r="B199" s="191">
        <f t="shared" si="17"/>
        <v>182</v>
      </c>
      <c r="C199" s="192">
        <f t="shared" si="18"/>
        <v>844700.62231631798</v>
      </c>
      <c r="D199" s="193">
        <f t="shared" si="19"/>
        <v>3238.0190522125517</v>
      </c>
      <c r="E199" s="193">
        <f t="shared" si="20"/>
        <v>3292.3964628085241</v>
      </c>
      <c r="F199" s="193">
        <f t="shared" si="14"/>
        <v>6530.4155150210754</v>
      </c>
      <c r="G199" s="192">
        <f t="shared" si="15"/>
        <v>841408.2258535095</v>
      </c>
    </row>
    <row r="200" spans="1:7" x14ac:dyDescent="0.25">
      <c r="A200" s="190">
        <f t="shared" si="16"/>
        <v>49888</v>
      </c>
      <c r="B200" s="191">
        <f t="shared" si="17"/>
        <v>183</v>
      </c>
      <c r="C200" s="192">
        <f t="shared" si="18"/>
        <v>841408.2258535095</v>
      </c>
      <c r="D200" s="193">
        <f t="shared" si="19"/>
        <v>3225.3981991051178</v>
      </c>
      <c r="E200" s="193">
        <f t="shared" si="20"/>
        <v>3305.0173159159563</v>
      </c>
      <c r="F200" s="193">
        <f t="shared" si="14"/>
        <v>6530.4155150210736</v>
      </c>
      <c r="G200" s="192">
        <f t="shared" si="15"/>
        <v>838103.2085375936</v>
      </c>
    </row>
    <row r="201" spans="1:7" x14ac:dyDescent="0.25">
      <c r="A201" s="190">
        <f t="shared" si="16"/>
        <v>49919</v>
      </c>
      <c r="B201" s="191">
        <f t="shared" si="17"/>
        <v>184</v>
      </c>
      <c r="C201" s="192">
        <f t="shared" si="18"/>
        <v>838103.2085375936</v>
      </c>
      <c r="D201" s="193">
        <f t="shared" si="19"/>
        <v>3212.7289660607739</v>
      </c>
      <c r="E201" s="193">
        <f t="shared" si="20"/>
        <v>3317.686548960301</v>
      </c>
      <c r="F201" s="193">
        <f t="shared" si="14"/>
        <v>6530.4155150210754</v>
      </c>
      <c r="G201" s="192">
        <f t="shared" si="15"/>
        <v>834785.52198863332</v>
      </c>
    </row>
    <row r="202" spans="1:7" x14ac:dyDescent="0.25">
      <c r="A202" s="190">
        <f t="shared" si="16"/>
        <v>49949</v>
      </c>
      <c r="B202" s="191">
        <f t="shared" si="17"/>
        <v>185</v>
      </c>
      <c r="C202" s="192">
        <f t="shared" si="18"/>
        <v>834785.52198863332</v>
      </c>
      <c r="D202" s="193">
        <f t="shared" si="19"/>
        <v>3200.0111676230927</v>
      </c>
      <c r="E202" s="193">
        <f t="shared" si="20"/>
        <v>3330.4043473979823</v>
      </c>
      <c r="F202" s="193">
        <f t="shared" si="14"/>
        <v>6530.4155150210754</v>
      </c>
      <c r="G202" s="192">
        <f t="shared" si="15"/>
        <v>831455.11764123535</v>
      </c>
    </row>
    <row r="203" spans="1:7" x14ac:dyDescent="0.25">
      <c r="A203" s="190">
        <f t="shared" si="16"/>
        <v>49980</v>
      </c>
      <c r="B203" s="191">
        <f t="shared" si="17"/>
        <v>186</v>
      </c>
      <c r="C203" s="192">
        <f t="shared" si="18"/>
        <v>831455.11764123535</v>
      </c>
      <c r="D203" s="193">
        <f t="shared" si="19"/>
        <v>3187.244617624734</v>
      </c>
      <c r="E203" s="193">
        <f t="shared" si="20"/>
        <v>3343.1708973963409</v>
      </c>
      <c r="F203" s="193">
        <f t="shared" si="14"/>
        <v>6530.4155150210754</v>
      </c>
      <c r="G203" s="192">
        <f t="shared" si="15"/>
        <v>828111.94674383895</v>
      </c>
    </row>
    <row r="204" spans="1:7" x14ac:dyDescent="0.25">
      <c r="A204" s="190">
        <f t="shared" si="16"/>
        <v>50010</v>
      </c>
      <c r="B204" s="191">
        <f t="shared" si="17"/>
        <v>187</v>
      </c>
      <c r="C204" s="192">
        <f t="shared" si="18"/>
        <v>828111.94674383895</v>
      </c>
      <c r="D204" s="193">
        <f t="shared" si="19"/>
        <v>3174.4291291847139</v>
      </c>
      <c r="E204" s="193">
        <f t="shared" si="20"/>
        <v>3355.9863858363606</v>
      </c>
      <c r="F204" s="193">
        <f t="shared" si="14"/>
        <v>6530.4155150210745</v>
      </c>
      <c r="G204" s="192">
        <f t="shared" si="15"/>
        <v>824755.96035800257</v>
      </c>
    </row>
    <row r="205" spans="1:7" x14ac:dyDescent="0.25">
      <c r="A205" s="190">
        <f t="shared" si="16"/>
        <v>50041</v>
      </c>
      <c r="B205" s="191">
        <f t="shared" si="17"/>
        <v>188</v>
      </c>
      <c r="C205" s="192">
        <f t="shared" si="18"/>
        <v>824755.96035800257</v>
      </c>
      <c r="D205" s="193">
        <f t="shared" si="19"/>
        <v>3161.5645147056753</v>
      </c>
      <c r="E205" s="193">
        <f t="shared" si="20"/>
        <v>3368.8510003153997</v>
      </c>
      <c r="F205" s="193">
        <f t="shared" si="14"/>
        <v>6530.4155150210754</v>
      </c>
      <c r="G205" s="192">
        <f t="shared" si="15"/>
        <v>821387.10935768718</v>
      </c>
    </row>
    <row r="206" spans="1:7" x14ac:dyDescent="0.25">
      <c r="A206" s="190">
        <f t="shared" si="16"/>
        <v>50072</v>
      </c>
      <c r="B206" s="191">
        <f t="shared" si="17"/>
        <v>189</v>
      </c>
      <c r="C206" s="192">
        <f t="shared" si="18"/>
        <v>821387.10935768718</v>
      </c>
      <c r="D206" s="193">
        <f t="shared" si="19"/>
        <v>3148.6505858711325</v>
      </c>
      <c r="E206" s="193">
        <f t="shared" si="20"/>
        <v>3381.7649291499424</v>
      </c>
      <c r="F206" s="193">
        <f t="shared" si="14"/>
        <v>6530.4155150210754</v>
      </c>
      <c r="G206" s="192">
        <f t="shared" si="15"/>
        <v>818005.34442853718</v>
      </c>
    </row>
    <row r="207" spans="1:7" x14ac:dyDescent="0.25">
      <c r="A207" s="190">
        <f t="shared" si="16"/>
        <v>50100</v>
      </c>
      <c r="B207" s="191">
        <f t="shared" si="17"/>
        <v>190</v>
      </c>
      <c r="C207" s="192">
        <f t="shared" si="18"/>
        <v>818005.34442853718</v>
      </c>
      <c r="D207" s="193">
        <f t="shared" si="19"/>
        <v>3135.6871536427248</v>
      </c>
      <c r="E207" s="193">
        <f t="shared" si="20"/>
        <v>3394.7283613783507</v>
      </c>
      <c r="F207" s="193">
        <f t="shared" si="14"/>
        <v>6530.4155150210754</v>
      </c>
      <c r="G207" s="192">
        <f t="shared" si="15"/>
        <v>814610.61606715887</v>
      </c>
    </row>
    <row r="208" spans="1:7" x14ac:dyDescent="0.25">
      <c r="A208" s="190">
        <f t="shared" si="16"/>
        <v>50131</v>
      </c>
      <c r="B208" s="191">
        <f t="shared" si="17"/>
        <v>191</v>
      </c>
      <c r="C208" s="192">
        <f t="shared" si="18"/>
        <v>814610.61606715887</v>
      </c>
      <c r="D208" s="193">
        <f t="shared" si="19"/>
        <v>3122.6740282574415</v>
      </c>
      <c r="E208" s="193">
        <f t="shared" si="20"/>
        <v>3407.7414867636344</v>
      </c>
      <c r="F208" s="193">
        <f t="shared" si="14"/>
        <v>6530.4155150210754</v>
      </c>
      <c r="G208" s="192">
        <f t="shared" si="15"/>
        <v>811202.87458039529</v>
      </c>
    </row>
    <row r="209" spans="1:7" x14ac:dyDescent="0.25">
      <c r="A209" s="190">
        <f t="shared" si="16"/>
        <v>50161</v>
      </c>
      <c r="B209" s="191">
        <f t="shared" si="17"/>
        <v>192</v>
      </c>
      <c r="C209" s="192">
        <f t="shared" si="18"/>
        <v>811202.87458039529</v>
      </c>
      <c r="D209" s="193">
        <f t="shared" si="19"/>
        <v>3109.611019224847</v>
      </c>
      <c r="E209" s="193">
        <f t="shared" si="20"/>
        <v>3420.8044957962275</v>
      </c>
      <c r="F209" s="193">
        <f t="shared" si="14"/>
        <v>6530.4155150210745</v>
      </c>
      <c r="G209" s="192">
        <f t="shared" si="15"/>
        <v>807782.07008459908</v>
      </c>
    </row>
    <row r="210" spans="1:7" x14ac:dyDescent="0.25">
      <c r="A210" s="190">
        <f t="shared" si="16"/>
        <v>50192</v>
      </c>
      <c r="B210" s="191">
        <f t="shared" si="17"/>
        <v>193</v>
      </c>
      <c r="C210" s="192">
        <f t="shared" si="18"/>
        <v>807782.07008459908</v>
      </c>
      <c r="D210" s="193">
        <f t="shared" si="19"/>
        <v>3096.4979353242943</v>
      </c>
      <c r="E210" s="193">
        <f t="shared" si="20"/>
        <v>3433.9175796967802</v>
      </c>
      <c r="F210" s="193">
        <f t="shared" si="14"/>
        <v>6530.4155150210745</v>
      </c>
      <c r="G210" s="192">
        <f t="shared" si="15"/>
        <v>804348.15250490233</v>
      </c>
    </row>
    <row r="211" spans="1:7" x14ac:dyDescent="0.25">
      <c r="A211" s="190">
        <f t="shared" si="16"/>
        <v>50222</v>
      </c>
      <c r="B211" s="191">
        <f t="shared" si="17"/>
        <v>194</v>
      </c>
      <c r="C211" s="192">
        <f t="shared" si="18"/>
        <v>804348.15250490233</v>
      </c>
      <c r="D211" s="193">
        <f t="shared" si="19"/>
        <v>3083.3345846021239</v>
      </c>
      <c r="E211" s="193">
        <f t="shared" si="20"/>
        <v>3447.0809304189511</v>
      </c>
      <c r="F211" s="193">
        <f t="shared" ref="F211:F274" si="21">IF(B211="","",SUM(D211:E211))</f>
        <v>6530.4155150210754</v>
      </c>
      <c r="G211" s="192">
        <f t="shared" ref="G211:G274" si="22">IF(B211="","",SUM(C211)-SUM(E211))</f>
        <v>800901.07157448342</v>
      </c>
    </row>
    <row r="212" spans="1:7" x14ac:dyDescent="0.25">
      <c r="A212" s="190">
        <f t="shared" ref="A212:A275" si="23">IF(B212="","",EDATE(A211,1))</f>
        <v>50253</v>
      </c>
      <c r="B212" s="191">
        <f t="shared" ref="B212:B275" si="24">IF(B211="","",IF(SUM(B211)+1&lt;=$E$7,SUM(B211)+1,""))</f>
        <v>195</v>
      </c>
      <c r="C212" s="192">
        <f t="shared" ref="C212:C275" si="25">IF(B212="","",G211)</f>
        <v>800901.07157448342</v>
      </c>
      <c r="D212" s="193">
        <f t="shared" ref="D212:D275" si="26">IF(B212="","",IPMT($E$14/12,B212-1,$E$7-1,-$C$19,$E$13,0))</f>
        <v>3070.120774368851</v>
      </c>
      <c r="E212" s="193">
        <f t="shared" ref="E212:E275" si="27">IF(B212="","",PPMT($E$14/12,B212-1,$E$7-1,-$C$19,$E$13,0))</f>
        <v>3460.2947406522235</v>
      </c>
      <c r="F212" s="193">
        <f t="shared" si="21"/>
        <v>6530.4155150210745</v>
      </c>
      <c r="G212" s="192">
        <f t="shared" si="22"/>
        <v>797440.77683383122</v>
      </c>
    </row>
    <row r="213" spans="1:7" x14ac:dyDescent="0.25">
      <c r="A213" s="190">
        <f t="shared" si="23"/>
        <v>50284</v>
      </c>
      <c r="B213" s="191">
        <f t="shared" si="24"/>
        <v>196</v>
      </c>
      <c r="C213" s="192">
        <f t="shared" si="25"/>
        <v>797440.77683383122</v>
      </c>
      <c r="D213" s="193">
        <f t="shared" si="26"/>
        <v>3056.8563111963508</v>
      </c>
      <c r="E213" s="193">
        <f t="shared" si="27"/>
        <v>3473.5592038247241</v>
      </c>
      <c r="F213" s="193">
        <f t="shared" si="21"/>
        <v>6530.4155150210754</v>
      </c>
      <c r="G213" s="192">
        <f t="shared" si="22"/>
        <v>793967.21763000649</v>
      </c>
    </row>
    <row r="214" spans="1:7" x14ac:dyDescent="0.25">
      <c r="A214" s="190">
        <f t="shared" si="23"/>
        <v>50314</v>
      </c>
      <c r="B214" s="191">
        <f t="shared" si="24"/>
        <v>197</v>
      </c>
      <c r="C214" s="192">
        <f t="shared" si="25"/>
        <v>793967.21763000649</v>
      </c>
      <c r="D214" s="193">
        <f t="shared" si="26"/>
        <v>3043.5410009150228</v>
      </c>
      <c r="E214" s="193">
        <f t="shared" si="27"/>
        <v>3486.8745141060526</v>
      </c>
      <c r="F214" s="193">
        <f t="shared" si="21"/>
        <v>6530.4155150210754</v>
      </c>
      <c r="G214" s="192">
        <f t="shared" si="22"/>
        <v>790480.34311590041</v>
      </c>
    </row>
    <row r="215" spans="1:7" x14ac:dyDescent="0.25">
      <c r="A215" s="190">
        <f t="shared" si="23"/>
        <v>50345</v>
      </c>
      <c r="B215" s="191">
        <f t="shared" si="24"/>
        <v>198</v>
      </c>
      <c r="C215" s="192">
        <f t="shared" si="25"/>
        <v>790480.34311590041</v>
      </c>
      <c r="D215" s="193">
        <f t="shared" si="26"/>
        <v>3030.1746486109496</v>
      </c>
      <c r="E215" s="193">
        <f t="shared" si="27"/>
        <v>3500.2408664101249</v>
      </c>
      <c r="F215" s="193">
        <f t="shared" si="21"/>
        <v>6530.4155150210745</v>
      </c>
      <c r="G215" s="192">
        <f t="shared" si="22"/>
        <v>786980.10224949033</v>
      </c>
    </row>
    <row r="216" spans="1:7" x14ac:dyDescent="0.25">
      <c r="A216" s="190">
        <f t="shared" si="23"/>
        <v>50375</v>
      </c>
      <c r="B216" s="191">
        <f t="shared" si="24"/>
        <v>199</v>
      </c>
      <c r="C216" s="192">
        <f t="shared" si="25"/>
        <v>786980.10224949033</v>
      </c>
      <c r="D216" s="193">
        <f t="shared" si="26"/>
        <v>3016.7570586230449</v>
      </c>
      <c r="E216" s="193">
        <f t="shared" si="27"/>
        <v>3513.6584563980309</v>
      </c>
      <c r="F216" s="193">
        <f t="shared" si="21"/>
        <v>6530.4155150210754</v>
      </c>
      <c r="G216" s="192">
        <f t="shared" si="22"/>
        <v>783466.44379309227</v>
      </c>
    </row>
    <row r="217" spans="1:7" x14ac:dyDescent="0.25">
      <c r="A217" s="190">
        <f t="shared" si="23"/>
        <v>50406</v>
      </c>
      <c r="B217" s="191">
        <f t="shared" si="24"/>
        <v>200</v>
      </c>
      <c r="C217" s="192">
        <f t="shared" si="25"/>
        <v>783466.44379309227</v>
      </c>
      <c r="D217" s="193">
        <f t="shared" si="26"/>
        <v>3003.288034540185</v>
      </c>
      <c r="E217" s="193">
        <f t="shared" si="27"/>
        <v>3527.12748048089</v>
      </c>
      <c r="F217" s="193">
        <f t="shared" si="21"/>
        <v>6530.4155150210754</v>
      </c>
      <c r="G217" s="192">
        <f t="shared" si="22"/>
        <v>779939.31631261134</v>
      </c>
    </row>
    <row r="218" spans="1:7" x14ac:dyDescent="0.25">
      <c r="A218" s="190">
        <f t="shared" si="23"/>
        <v>50437</v>
      </c>
      <c r="B218" s="191">
        <f t="shared" si="24"/>
        <v>201</v>
      </c>
      <c r="C218" s="192">
        <f t="shared" si="25"/>
        <v>779939.31631261134</v>
      </c>
      <c r="D218" s="193">
        <f t="shared" si="26"/>
        <v>2989.767379198342</v>
      </c>
      <c r="E218" s="193">
        <f t="shared" si="27"/>
        <v>3540.6481358227329</v>
      </c>
      <c r="F218" s="193">
        <f t="shared" si="21"/>
        <v>6530.4155150210754</v>
      </c>
      <c r="G218" s="192">
        <f t="shared" si="22"/>
        <v>776398.6681767886</v>
      </c>
    </row>
    <row r="219" spans="1:7" x14ac:dyDescent="0.25">
      <c r="A219" s="190">
        <f t="shared" si="23"/>
        <v>50465</v>
      </c>
      <c r="B219" s="191">
        <f t="shared" si="24"/>
        <v>202</v>
      </c>
      <c r="C219" s="192">
        <f t="shared" si="25"/>
        <v>776398.6681767886</v>
      </c>
      <c r="D219" s="193">
        <f t="shared" si="26"/>
        <v>2976.1948946776879</v>
      </c>
      <c r="E219" s="193">
        <f t="shared" si="27"/>
        <v>3554.2206203433875</v>
      </c>
      <c r="F219" s="193">
        <f t="shared" si="21"/>
        <v>6530.4155150210754</v>
      </c>
      <c r="G219" s="192">
        <f t="shared" si="22"/>
        <v>772844.44755644526</v>
      </c>
    </row>
    <row r="220" spans="1:7" x14ac:dyDescent="0.25">
      <c r="A220" s="190">
        <f t="shared" si="23"/>
        <v>50496</v>
      </c>
      <c r="B220" s="191">
        <f t="shared" si="24"/>
        <v>203</v>
      </c>
      <c r="C220" s="192">
        <f t="shared" si="25"/>
        <v>772844.44755644526</v>
      </c>
      <c r="D220" s="193">
        <f t="shared" si="26"/>
        <v>2962.5703822997048</v>
      </c>
      <c r="E220" s="193">
        <f t="shared" si="27"/>
        <v>3567.8451327213702</v>
      </c>
      <c r="F220" s="193">
        <f t="shared" si="21"/>
        <v>6530.4155150210754</v>
      </c>
      <c r="G220" s="192">
        <f t="shared" si="22"/>
        <v>769276.6024237239</v>
      </c>
    </row>
    <row r="221" spans="1:7" x14ac:dyDescent="0.25">
      <c r="A221" s="190">
        <f t="shared" si="23"/>
        <v>50526</v>
      </c>
      <c r="B221" s="191">
        <f t="shared" si="24"/>
        <v>204</v>
      </c>
      <c r="C221" s="192">
        <f t="shared" si="25"/>
        <v>769276.6024237239</v>
      </c>
      <c r="D221" s="193">
        <f t="shared" si="26"/>
        <v>2948.8936426242726</v>
      </c>
      <c r="E221" s="193">
        <f t="shared" si="27"/>
        <v>3581.5218723968014</v>
      </c>
      <c r="F221" s="193">
        <f t="shared" si="21"/>
        <v>6530.4155150210736</v>
      </c>
      <c r="G221" s="192">
        <f t="shared" si="22"/>
        <v>765695.08055132709</v>
      </c>
    </row>
    <row r="222" spans="1:7" x14ac:dyDescent="0.25">
      <c r="A222" s="190">
        <f t="shared" si="23"/>
        <v>50557</v>
      </c>
      <c r="B222" s="191">
        <f t="shared" si="24"/>
        <v>205</v>
      </c>
      <c r="C222" s="192">
        <f t="shared" si="25"/>
        <v>765695.08055132709</v>
      </c>
      <c r="D222" s="193">
        <f t="shared" si="26"/>
        <v>2935.1644754467516</v>
      </c>
      <c r="E222" s="193">
        <f t="shared" si="27"/>
        <v>3595.2510395743229</v>
      </c>
      <c r="F222" s="193">
        <f t="shared" si="21"/>
        <v>6530.4155150210745</v>
      </c>
      <c r="G222" s="192">
        <f t="shared" si="22"/>
        <v>762099.82951175282</v>
      </c>
    </row>
    <row r="223" spans="1:7" x14ac:dyDescent="0.25">
      <c r="A223" s="190">
        <f t="shared" si="23"/>
        <v>50587</v>
      </c>
      <c r="B223" s="191">
        <f t="shared" si="24"/>
        <v>206</v>
      </c>
      <c r="C223" s="192">
        <f t="shared" si="25"/>
        <v>762099.82951175282</v>
      </c>
      <c r="D223" s="193">
        <f t="shared" si="26"/>
        <v>2921.3826797950501</v>
      </c>
      <c r="E223" s="193">
        <f t="shared" si="27"/>
        <v>3609.0328352260244</v>
      </c>
      <c r="F223" s="193">
        <f t="shared" si="21"/>
        <v>6530.4155150210745</v>
      </c>
      <c r="G223" s="192">
        <f t="shared" si="22"/>
        <v>758490.79667652678</v>
      </c>
    </row>
    <row r="224" spans="1:7" x14ac:dyDescent="0.25">
      <c r="A224" s="190">
        <f t="shared" si="23"/>
        <v>50618</v>
      </c>
      <c r="B224" s="191">
        <f t="shared" si="24"/>
        <v>207</v>
      </c>
      <c r="C224" s="192">
        <f t="shared" si="25"/>
        <v>758490.79667652678</v>
      </c>
      <c r="D224" s="193">
        <f t="shared" si="26"/>
        <v>2907.5480539266846</v>
      </c>
      <c r="E224" s="193">
        <f t="shared" si="27"/>
        <v>3622.8674610943913</v>
      </c>
      <c r="F224" s="193">
        <f t="shared" si="21"/>
        <v>6530.4155150210754</v>
      </c>
      <c r="G224" s="192">
        <f t="shared" si="22"/>
        <v>754867.92921543238</v>
      </c>
    </row>
    <row r="225" spans="1:7" x14ac:dyDescent="0.25">
      <c r="A225" s="190">
        <f t="shared" si="23"/>
        <v>50649</v>
      </c>
      <c r="B225" s="191">
        <f t="shared" si="24"/>
        <v>208</v>
      </c>
      <c r="C225" s="192">
        <f t="shared" si="25"/>
        <v>754867.92921543238</v>
      </c>
      <c r="D225" s="193">
        <f t="shared" si="26"/>
        <v>2893.6603953258223</v>
      </c>
      <c r="E225" s="193">
        <f t="shared" si="27"/>
        <v>3636.7551196952527</v>
      </c>
      <c r="F225" s="193">
        <f t="shared" si="21"/>
        <v>6530.4155150210754</v>
      </c>
      <c r="G225" s="192">
        <f t="shared" si="22"/>
        <v>751231.17409573717</v>
      </c>
    </row>
    <row r="226" spans="1:7" x14ac:dyDescent="0.25">
      <c r="A226" s="190">
        <f t="shared" si="23"/>
        <v>50679</v>
      </c>
      <c r="B226" s="191">
        <f t="shared" si="24"/>
        <v>209</v>
      </c>
      <c r="C226" s="192">
        <f t="shared" si="25"/>
        <v>751231.17409573717</v>
      </c>
      <c r="D226" s="193">
        <f t="shared" si="26"/>
        <v>2879.7195007003234</v>
      </c>
      <c r="E226" s="193">
        <f t="shared" si="27"/>
        <v>3650.6960143207516</v>
      </c>
      <c r="F226" s="193">
        <f t="shared" si="21"/>
        <v>6530.4155150210754</v>
      </c>
      <c r="G226" s="192">
        <f t="shared" si="22"/>
        <v>747580.47808141646</v>
      </c>
    </row>
    <row r="227" spans="1:7" x14ac:dyDescent="0.25">
      <c r="A227" s="190">
        <f t="shared" si="23"/>
        <v>50710</v>
      </c>
      <c r="B227" s="191">
        <f t="shared" si="24"/>
        <v>210</v>
      </c>
      <c r="C227" s="192">
        <f t="shared" si="25"/>
        <v>747580.47808141646</v>
      </c>
      <c r="D227" s="193">
        <f t="shared" si="26"/>
        <v>2865.7251659787607</v>
      </c>
      <c r="E227" s="193">
        <f t="shared" si="27"/>
        <v>3664.6903490423142</v>
      </c>
      <c r="F227" s="193">
        <f t="shared" si="21"/>
        <v>6530.4155150210754</v>
      </c>
      <c r="G227" s="192">
        <f t="shared" si="22"/>
        <v>743915.78773237416</v>
      </c>
    </row>
    <row r="228" spans="1:7" x14ac:dyDescent="0.25">
      <c r="A228" s="190">
        <f t="shared" si="23"/>
        <v>50740</v>
      </c>
      <c r="B228" s="191">
        <f t="shared" si="24"/>
        <v>211</v>
      </c>
      <c r="C228" s="192">
        <f t="shared" si="25"/>
        <v>743915.78773237416</v>
      </c>
      <c r="D228" s="193">
        <f t="shared" si="26"/>
        <v>2851.6771863074323</v>
      </c>
      <c r="E228" s="193">
        <f t="shared" si="27"/>
        <v>3678.7383287136436</v>
      </c>
      <c r="F228" s="193">
        <f t="shared" si="21"/>
        <v>6530.4155150210754</v>
      </c>
      <c r="G228" s="192">
        <f t="shared" si="22"/>
        <v>740237.04940366047</v>
      </c>
    </row>
    <row r="229" spans="1:7" x14ac:dyDescent="0.25">
      <c r="A229" s="190">
        <f t="shared" si="23"/>
        <v>50771</v>
      </c>
      <c r="B229" s="191">
        <f t="shared" si="24"/>
        <v>212</v>
      </c>
      <c r="C229" s="192">
        <f t="shared" si="25"/>
        <v>740237.04940366047</v>
      </c>
      <c r="D229" s="193">
        <f t="shared" si="26"/>
        <v>2837.5753560473627</v>
      </c>
      <c r="E229" s="193">
        <f t="shared" si="27"/>
        <v>3692.8401589737123</v>
      </c>
      <c r="F229" s="193">
        <f t="shared" si="21"/>
        <v>6530.4155150210754</v>
      </c>
      <c r="G229" s="192">
        <f t="shared" si="22"/>
        <v>736544.20924468676</v>
      </c>
    </row>
    <row r="230" spans="1:7" x14ac:dyDescent="0.25">
      <c r="A230" s="190">
        <f t="shared" si="23"/>
        <v>50802</v>
      </c>
      <c r="B230" s="191">
        <f t="shared" si="24"/>
        <v>213</v>
      </c>
      <c r="C230" s="192">
        <f t="shared" si="25"/>
        <v>736544.20924468676</v>
      </c>
      <c r="D230" s="193">
        <f t="shared" si="26"/>
        <v>2823.419468771297</v>
      </c>
      <c r="E230" s="193">
        <f t="shared" si="27"/>
        <v>3706.9960462497784</v>
      </c>
      <c r="F230" s="193">
        <f t="shared" si="21"/>
        <v>6530.4155150210754</v>
      </c>
      <c r="G230" s="192">
        <f t="shared" si="22"/>
        <v>732837.21319843701</v>
      </c>
    </row>
    <row r="231" spans="1:7" x14ac:dyDescent="0.25">
      <c r="A231" s="190">
        <f t="shared" si="23"/>
        <v>50830</v>
      </c>
      <c r="B231" s="191">
        <f t="shared" si="24"/>
        <v>214</v>
      </c>
      <c r="C231" s="192">
        <f t="shared" si="25"/>
        <v>732837.21319843701</v>
      </c>
      <c r="D231" s="193">
        <f t="shared" si="26"/>
        <v>2809.2093172606733</v>
      </c>
      <c r="E231" s="193">
        <f t="shared" si="27"/>
        <v>3721.2061977604026</v>
      </c>
      <c r="F231" s="193">
        <f t="shared" si="21"/>
        <v>6530.4155150210754</v>
      </c>
      <c r="G231" s="192">
        <f t="shared" si="22"/>
        <v>729116.00700067659</v>
      </c>
    </row>
    <row r="232" spans="1:7" x14ac:dyDescent="0.25">
      <c r="A232" s="190">
        <f t="shared" si="23"/>
        <v>50861</v>
      </c>
      <c r="B232" s="191">
        <f t="shared" si="24"/>
        <v>215</v>
      </c>
      <c r="C232" s="192">
        <f t="shared" si="25"/>
        <v>729116.00700067659</v>
      </c>
      <c r="D232" s="193">
        <f t="shared" si="26"/>
        <v>2794.9446935025912</v>
      </c>
      <c r="E232" s="193">
        <f t="shared" si="27"/>
        <v>3735.4708215184833</v>
      </c>
      <c r="F232" s="193">
        <f t="shared" si="21"/>
        <v>6530.4155150210745</v>
      </c>
      <c r="G232" s="192">
        <f t="shared" si="22"/>
        <v>725380.53617915814</v>
      </c>
    </row>
    <row r="233" spans="1:7" x14ac:dyDescent="0.25">
      <c r="A233" s="190">
        <f t="shared" si="23"/>
        <v>50891</v>
      </c>
      <c r="B233" s="191">
        <f t="shared" si="24"/>
        <v>216</v>
      </c>
      <c r="C233" s="192">
        <f t="shared" si="25"/>
        <v>725380.53617915814</v>
      </c>
      <c r="D233" s="193">
        <f t="shared" si="26"/>
        <v>2780.6253886867703</v>
      </c>
      <c r="E233" s="193">
        <f t="shared" si="27"/>
        <v>3749.7901263343051</v>
      </c>
      <c r="F233" s="193">
        <f t="shared" si="21"/>
        <v>6530.4155150210754</v>
      </c>
      <c r="G233" s="192">
        <f t="shared" si="22"/>
        <v>721630.74605282384</v>
      </c>
    </row>
    <row r="234" spans="1:7" x14ac:dyDescent="0.25">
      <c r="A234" s="190">
        <f t="shared" si="23"/>
        <v>50922</v>
      </c>
      <c r="B234" s="191">
        <f t="shared" si="24"/>
        <v>217</v>
      </c>
      <c r="C234" s="192">
        <f t="shared" si="25"/>
        <v>721630.74605282384</v>
      </c>
      <c r="D234" s="193">
        <f t="shared" si="26"/>
        <v>2766.2511932024886</v>
      </c>
      <c r="E234" s="193">
        <f t="shared" si="27"/>
        <v>3764.1643218185864</v>
      </c>
      <c r="F234" s="193">
        <f t="shared" si="21"/>
        <v>6530.4155150210754</v>
      </c>
      <c r="G234" s="192">
        <f t="shared" si="22"/>
        <v>717866.58173100522</v>
      </c>
    </row>
    <row r="235" spans="1:7" x14ac:dyDescent="0.25">
      <c r="A235" s="190">
        <f t="shared" si="23"/>
        <v>50952</v>
      </c>
      <c r="B235" s="191">
        <f t="shared" si="24"/>
        <v>218</v>
      </c>
      <c r="C235" s="192">
        <f t="shared" si="25"/>
        <v>717866.58173100522</v>
      </c>
      <c r="D235" s="193">
        <f t="shared" si="26"/>
        <v>2751.8218966355171</v>
      </c>
      <c r="E235" s="193">
        <f t="shared" si="27"/>
        <v>3778.593618385557</v>
      </c>
      <c r="F235" s="193">
        <f t="shared" si="21"/>
        <v>6530.4155150210736</v>
      </c>
      <c r="G235" s="192">
        <f t="shared" si="22"/>
        <v>714087.98811261961</v>
      </c>
    </row>
    <row r="236" spans="1:7" x14ac:dyDescent="0.25">
      <c r="A236" s="190">
        <f t="shared" si="23"/>
        <v>50983</v>
      </c>
      <c r="B236" s="191">
        <f t="shared" si="24"/>
        <v>219</v>
      </c>
      <c r="C236" s="192">
        <f t="shared" si="25"/>
        <v>714087.98811261961</v>
      </c>
      <c r="D236" s="193">
        <f t="shared" si="26"/>
        <v>2737.3372877650399</v>
      </c>
      <c r="E236" s="193">
        <f t="shared" si="27"/>
        <v>3793.078227256035</v>
      </c>
      <c r="F236" s="193">
        <f t="shared" si="21"/>
        <v>6530.4155150210754</v>
      </c>
      <c r="G236" s="192">
        <f t="shared" si="22"/>
        <v>710294.90988536354</v>
      </c>
    </row>
    <row r="237" spans="1:7" x14ac:dyDescent="0.25">
      <c r="A237" s="190">
        <f t="shared" si="23"/>
        <v>51014</v>
      </c>
      <c r="B237" s="191">
        <f t="shared" si="24"/>
        <v>220</v>
      </c>
      <c r="C237" s="192">
        <f t="shared" si="25"/>
        <v>710294.90988536354</v>
      </c>
      <c r="D237" s="193">
        <f t="shared" si="26"/>
        <v>2722.7971545605587</v>
      </c>
      <c r="E237" s="193">
        <f t="shared" si="27"/>
        <v>3807.6183604605171</v>
      </c>
      <c r="F237" s="193">
        <f t="shared" si="21"/>
        <v>6530.4155150210754</v>
      </c>
      <c r="G237" s="192">
        <f t="shared" si="22"/>
        <v>706487.29152490303</v>
      </c>
    </row>
    <row r="238" spans="1:7" x14ac:dyDescent="0.25">
      <c r="A238" s="190">
        <f t="shared" si="23"/>
        <v>51044</v>
      </c>
      <c r="B238" s="191">
        <f t="shared" si="24"/>
        <v>221</v>
      </c>
      <c r="C238" s="192">
        <f t="shared" si="25"/>
        <v>706487.29152490303</v>
      </c>
      <c r="D238" s="193">
        <f t="shared" si="26"/>
        <v>2708.2012841787932</v>
      </c>
      <c r="E238" s="193">
        <f t="shared" si="27"/>
        <v>3822.2142308422822</v>
      </c>
      <c r="F238" s="193">
        <f t="shared" si="21"/>
        <v>6530.4155150210754</v>
      </c>
      <c r="G238" s="192">
        <f t="shared" si="22"/>
        <v>702665.07729406073</v>
      </c>
    </row>
    <row r="239" spans="1:7" x14ac:dyDescent="0.25">
      <c r="A239" s="190">
        <f t="shared" si="23"/>
        <v>51075</v>
      </c>
      <c r="B239" s="191">
        <f t="shared" si="24"/>
        <v>222</v>
      </c>
      <c r="C239" s="192">
        <f t="shared" si="25"/>
        <v>702665.07729406073</v>
      </c>
      <c r="D239" s="193">
        <f t="shared" si="26"/>
        <v>2693.5494629605641</v>
      </c>
      <c r="E239" s="193">
        <f t="shared" si="27"/>
        <v>3836.8660520605108</v>
      </c>
      <c r="F239" s="193">
        <f t="shared" si="21"/>
        <v>6530.4155150210754</v>
      </c>
      <c r="G239" s="192">
        <f t="shared" si="22"/>
        <v>698828.21124200022</v>
      </c>
    </row>
    <row r="240" spans="1:7" x14ac:dyDescent="0.25">
      <c r="A240" s="190">
        <f t="shared" si="23"/>
        <v>51105</v>
      </c>
      <c r="B240" s="191">
        <f t="shared" si="24"/>
        <v>223</v>
      </c>
      <c r="C240" s="192">
        <f t="shared" si="25"/>
        <v>698828.21124200022</v>
      </c>
      <c r="D240" s="193">
        <f t="shared" si="26"/>
        <v>2678.8414764276654</v>
      </c>
      <c r="E240" s="193">
        <f t="shared" si="27"/>
        <v>3851.5740385934096</v>
      </c>
      <c r="F240" s="193">
        <f t="shared" si="21"/>
        <v>6530.4155150210754</v>
      </c>
      <c r="G240" s="192">
        <f t="shared" si="22"/>
        <v>694976.63720340678</v>
      </c>
    </row>
    <row r="241" spans="1:7" x14ac:dyDescent="0.25">
      <c r="A241" s="190">
        <f t="shared" si="23"/>
        <v>51136</v>
      </c>
      <c r="B241" s="191">
        <f t="shared" si="24"/>
        <v>224</v>
      </c>
      <c r="C241" s="192">
        <f t="shared" si="25"/>
        <v>694976.63720340678</v>
      </c>
      <c r="D241" s="193">
        <f t="shared" si="26"/>
        <v>2664.0771092797245</v>
      </c>
      <c r="E241" s="193">
        <f t="shared" si="27"/>
        <v>3866.3384057413509</v>
      </c>
      <c r="F241" s="193">
        <f t="shared" si="21"/>
        <v>6530.4155150210754</v>
      </c>
      <c r="G241" s="192">
        <f t="shared" si="22"/>
        <v>691110.2987976654</v>
      </c>
    </row>
    <row r="242" spans="1:7" x14ac:dyDescent="0.25">
      <c r="A242" s="190">
        <f t="shared" si="23"/>
        <v>51167</v>
      </c>
      <c r="B242" s="191">
        <f t="shared" si="24"/>
        <v>225</v>
      </c>
      <c r="C242" s="192">
        <f t="shared" si="25"/>
        <v>691110.2987976654</v>
      </c>
      <c r="D242" s="193">
        <f t="shared" si="26"/>
        <v>2649.2561453910494</v>
      </c>
      <c r="E242" s="193">
        <f t="shared" si="27"/>
        <v>3881.1593696300256</v>
      </c>
      <c r="F242" s="193">
        <f t="shared" si="21"/>
        <v>6530.4155150210754</v>
      </c>
      <c r="G242" s="192">
        <f t="shared" si="22"/>
        <v>687229.13942803536</v>
      </c>
    </row>
    <row r="243" spans="1:7" x14ac:dyDescent="0.25">
      <c r="A243" s="190">
        <f t="shared" si="23"/>
        <v>51196</v>
      </c>
      <c r="B243" s="191">
        <f t="shared" si="24"/>
        <v>226</v>
      </c>
      <c r="C243" s="192">
        <f t="shared" si="25"/>
        <v>687229.13942803536</v>
      </c>
      <c r="D243" s="193">
        <f t="shared" si="26"/>
        <v>2634.3783678074674</v>
      </c>
      <c r="E243" s="193">
        <f t="shared" si="27"/>
        <v>3896.0371472136076</v>
      </c>
      <c r="F243" s="193">
        <f t="shared" si="21"/>
        <v>6530.4155150210754</v>
      </c>
      <c r="G243" s="192">
        <f t="shared" si="22"/>
        <v>683333.10228082177</v>
      </c>
    </row>
    <row r="244" spans="1:7" x14ac:dyDescent="0.25">
      <c r="A244" s="190">
        <f t="shared" si="23"/>
        <v>51227</v>
      </c>
      <c r="B244" s="191">
        <f t="shared" si="24"/>
        <v>227</v>
      </c>
      <c r="C244" s="192">
        <f t="shared" si="25"/>
        <v>683333.10228082177</v>
      </c>
      <c r="D244" s="193">
        <f t="shared" si="26"/>
        <v>2619.4435587431485</v>
      </c>
      <c r="E244" s="193">
        <f t="shared" si="27"/>
        <v>3910.9719562779264</v>
      </c>
      <c r="F244" s="193">
        <f t="shared" si="21"/>
        <v>6530.4155150210754</v>
      </c>
      <c r="G244" s="192">
        <f t="shared" si="22"/>
        <v>679422.1303245438</v>
      </c>
    </row>
    <row r="245" spans="1:7" x14ac:dyDescent="0.25">
      <c r="A245" s="190">
        <f t="shared" si="23"/>
        <v>51257</v>
      </c>
      <c r="B245" s="191">
        <f t="shared" si="24"/>
        <v>228</v>
      </c>
      <c r="C245" s="192">
        <f t="shared" si="25"/>
        <v>679422.1303245438</v>
      </c>
      <c r="D245" s="193">
        <f t="shared" si="26"/>
        <v>2604.4514995774166</v>
      </c>
      <c r="E245" s="193">
        <f t="shared" si="27"/>
        <v>3925.9640154436588</v>
      </c>
      <c r="F245" s="193">
        <f t="shared" si="21"/>
        <v>6530.4155150210754</v>
      </c>
      <c r="G245" s="192">
        <f t="shared" si="22"/>
        <v>675496.16630910011</v>
      </c>
    </row>
    <row r="246" spans="1:7" x14ac:dyDescent="0.25">
      <c r="A246" s="190">
        <f t="shared" si="23"/>
        <v>51288</v>
      </c>
      <c r="B246" s="191">
        <f t="shared" si="24"/>
        <v>229</v>
      </c>
      <c r="C246" s="192">
        <f t="shared" si="25"/>
        <v>675496.16630910011</v>
      </c>
      <c r="D246" s="193">
        <f t="shared" si="26"/>
        <v>2589.4019708515489</v>
      </c>
      <c r="E246" s="193">
        <f t="shared" si="27"/>
        <v>3941.0135441695261</v>
      </c>
      <c r="F246" s="193">
        <f t="shared" si="21"/>
        <v>6530.4155150210754</v>
      </c>
      <c r="G246" s="192">
        <f t="shared" si="22"/>
        <v>671555.15276493062</v>
      </c>
    </row>
    <row r="247" spans="1:7" x14ac:dyDescent="0.25">
      <c r="A247" s="190">
        <f t="shared" si="23"/>
        <v>51318</v>
      </c>
      <c r="B247" s="191">
        <f t="shared" si="24"/>
        <v>230</v>
      </c>
      <c r="C247" s="192">
        <f t="shared" si="25"/>
        <v>671555.15276493062</v>
      </c>
      <c r="D247" s="193">
        <f t="shared" si="26"/>
        <v>2574.2947522655663</v>
      </c>
      <c r="E247" s="193">
        <f t="shared" si="27"/>
        <v>3956.1207627555091</v>
      </c>
      <c r="F247" s="193">
        <f t="shared" si="21"/>
        <v>6530.4155150210754</v>
      </c>
      <c r="G247" s="192">
        <f t="shared" si="22"/>
        <v>667599.03200217511</v>
      </c>
    </row>
    <row r="248" spans="1:7" x14ac:dyDescent="0.25">
      <c r="A248" s="190">
        <f t="shared" si="23"/>
        <v>51349</v>
      </c>
      <c r="B248" s="191">
        <f t="shared" si="24"/>
        <v>231</v>
      </c>
      <c r="C248" s="192">
        <f t="shared" si="25"/>
        <v>667599.03200217511</v>
      </c>
      <c r="D248" s="193">
        <f t="shared" si="26"/>
        <v>2559.1296226750032</v>
      </c>
      <c r="E248" s="193">
        <f t="shared" si="27"/>
        <v>3971.2858923460717</v>
      </c>
      <c r="F248" s="193">
        <f t="shared" si="21"/>
        <v>6530.4155150210754</v>
      </c>
      <c r="G248" s="192">
        <f t="shared" si="22"/>
        <v>663627.74610982905</v>
      </c>
    </row>
    <row r="249" spans="1:7" x14ac:dyDescent="0.25">
      <c r="A249" s="190">
        <f t="shared" si="23"/>
        <v>51380</v>
      </c>
      <c r="B249" s="191">
        <f t="shared" si="24"/>
        <v>232</v>
      </c>
      <c r="C249" s="192">
        <f t="shared" si="25"/>
        <v>663627.74610982905</v>
      </c>
      <c r="D249" s="193">
        <f t="shared" si="26"/>
        <v>2543.9063600876766</v>
      </c>
      <c r="E249" s="193">
        <f t="shared" si="27"/>
        <v>3986.5091549333988</v>
      </c>
      <c r="F249" s="193">
        <f t="shared" si="21"/>
        <v>6530.4155150210754</v>
      </c>
      <c r="G249" s="192">
        <f t="shared" si="22"/>
        <v>659641.23695489566</v>
      </c>
    </row>
    <row r="250" spans="1:7" x14ac:dyDescent="0.25">
      <c r="A250" s="190">
        <f t="shared" si="23"/>
        <v>51410</v>
      </c>
      <c r="B250" s="191">
        <f t="shared" si="24"/>
        <v>233</v>
      </c>
      <c r="C250" s="192">
        <f t="shared" si="25"/>
        <v>659641.23695489566</v>
      </c>
      <c r="D250" s="193">
        <f t="shared" si="26"/>
        <v>2528.6247416604319</v>
      </c>
      <c r="E250" s="193">
        <f t="shared" si="27"/>
        <v>4001.790773360643</v>
      </c>
      <c r="F250" s="193">
        <f t="shared" si="21"/>
        <v>6530.4155150210754</v>
      </c>
      <c r="G250" s="192">
        <f t="shared" si="22"/>
        <v>655639.44618153502</v>
      </c>
    </row>
    <row r="251" spans="1:7" x14ac:dyDescent="0.25">
      <c r="A251" s="190">
        <f t="shared" si="23"/>
        <v>51441</v>
      </c>
      <c r="B251" s="191">
        <f t="shared" si="24"/>
        <v>234</v>
      </c>
      <c r="C251" s="192">
        <f t="shared" si="25"/>
        <v>655639.44618153502</v>
      </c>
      <c r="D251" s="193">
        <f t="shared" si="26"/>
        <v>2513.2845436958828</v>
      </c>
      <c r="E251" s="193">
        <f t="shared" si="27"/>
        <v>4017.1309713251921</v>
      </c>
      <c r="F251" s="193">
        <f t="shared" si="21"/>
        <v>6530.4155150210754</v>
      </c>
      <c r="G251" s="192">
        <f t="shared" si="22"/>
        <v>651622.31521020981</v>
      </c>
    </row>
    <row r="252" spans="1:7" x14ac:dyDescent="0.25">
      <c r="A252" s="190">
        <f t="shared" si="23"/>
        <v>51471</v>
      </c>
      <c r="B252" s="191">
        <f t="shared" si="24"/>
        <v>235</v>
      </c>
      <c r="C252" s="192">
        <f t="shared" si="25"/>
        <v>651622.31521020981</v>
      </c>
      <c r="D252" s="193">
        <f t="shared" si="26"/>
        <v>2497.8855416391361</v>
      </c>
      <c r="E252" s="193">
        <f t="shared" si="27"/>
        <v>4032.5299733819388</v>
      </c>
      <c r="F252" s="193">
        <f t="shared" si="21"/>
        <v>6530.4155150210754</v>
      </c>
      <c r="G252" s="192">
        <f t="shared" si="22"/>
        <v>647589.78523682791</v>
      </c>
    </row>
    <row r="253" spans="1:7" x14ac:dyDescent="0.25">
      <c r="A253" s="190">
        <f t="shared" si="23"/>
        <v>51502</v>
      </c>
      <c r="B253" s="191">
        <f t="shared" si="24"/>
        <v>236</v>
      </c>
      <c r="C253" s="192">
        <f t="shared" si="25"/>
        <v>647589.78523682791</v>
      </c>
      <c r="D253" s="193">
        <f t="shared" si="26"/>
        <v>2482.4275100745049</v>
      </c>
      <c r="E253" s="193">
        <f t="shared" si="27"/>
        <v>4047.9880049465696</v>
      </c>
      <c r="F253" s="193">
        <f t="shared" si="21"/>
        <v>6530.4155150210745</v>
      </c>
      <c r="G253" s="192">
        <f t="shared" si="22"/>
        <v>643541.7972318813</v>
      </c>
    </row>
    <row r="254" spans="1:7" x14ac:dyDescent="0.25">
      <c r="A254" s="190">
        <f t="shared" si="23"/>
        <v>51533</v>
      </c>
      <c r="B254" s="191">
        <f t="shared" si="24"/>
        <v>237</v>
      </c>
      <c r="C254" s="192">
        <f t="shared" si="25"/>
        <v>643541.7972318813</v>
      </c>
      <c r="D254" s="193">
        <f t="shared" si="26"/>
        <v>2466.9102227222097</v>
      </c>
      <c r="E254" s="193">
        <f t="shared" si="27"/>
        <v>4063.5052922988648</v>
      </c>
      <c r="F254" s="193">
        <f t="shared" si="21"/>
        <v>6530.4155150210745</v>
      </c>
      <c r="G254" s="192">
        <f t="shared" si="22"/>
        <v>639478.29193958244</v>
      </c>
    </row>
    <row r="255" spans="1:7" x14ac:dyDescent="0.25">
      <c r="A255" s="190">
        <f t="shared" si="23"/>
        <v>51561</v>
      </c>
      <c r="B255" s="191">
        <f t="shared" si="24"/>
        <v>238</v>
      </c>
      <c r="C255" s="192">
        <f t="shared" si="25"/>
        <v>639478.29193958244</v>
      </c>
      <c r="D255" s="193">
        <f t="shared" si="26"/>
        <v>2451.3334524350644</v>
      </c>
      <c r="E255" s="193">
        <f t="shared" si="27"/>
        <v>4079.0820625860101</v>
      </c>
      <c r="F255" s="193">
        <f t="shared" si="21"/>
        <v>6530.4155150210745</v>
      </c>
      <c r="G255" s="192">
        <f t="shared" si="22"/>
        <v>635399.20987699647</v>
      </c>
    </row>
    <row r="256" spans="1:7" x14ac:dyDescent="0.25">
      <c r="A256" s="190">
        <f t="shared" si="23"/>
        <v>51592</v>
      </c>
      <c r="B256" s="191">
        <f t="shared" si="24"/>
        <v>239</v>
      </c>
      <c r="C256" s="192">
        <f t="shared" si="25"/>
        <v>635399.20987699647</v>
      </c>
      <c r="D256" s="193">
        <f t="shared" si="26"/>
        <v>2435.6969711951515</v>
      </c>
      <c r="E256" s="193">
        <f t="shared" si="27"/>
        <v>4094.7185438259239</v>
      </c>
      <c r="F256" s="193">
        <f t="shared" si="21"/>
        <v>6530.4155150210754</v>
      </c>
      <c r="G256" s="192">
        <f t="shared" si="22"/>
        <v>631304.49133317056</v>
      </c>
    </row>
    <row r="257" spans="1:7" x14ac:dyDescent="0.25">
      <c r="A257" s="190">
        <f t="shared" si="23"/>
        <v>51622</v>
      </c>
      <c r="B257" s="191">
        <f t="shared" si="24"/>
        <v>240</v>
      </c>
      <c r="C257" s="192">
        <f t="shared" si="25"/>
        <v>631304.49133317056</v>
      </c>
      <c r="D257" s="193">
        <f t="shared" si="26"/>
        <v>2420.0005501104852</v>
      </c>
      <c r="E257" s="193">
        <f t="shared" si="27"/>
        <v>4110.4149649105893</v>
      </c>
      <c r="F257" s="193">
        <f t="shared" si="21"/>
        <v>6530.4155150210745</v>
      </c>
      <c r="G257" s="192">
        <f t="shared" si="22"/>
        <v>627194.07636825996</v>
      </c>
    </row>
    <row r="258" spans="1:7" x14ac:dyDescent="0.25">
      <c r="A258" s="190">
        <f t="shared" si="23"/>
        <v>51653</v>
      </c>
      <c r="B258" s="191">
        <f t="shared" si="24"/>
        <v>241</v>
      </c>
      <c r="C258" s="192">
        <f t="shared" si="25"/>
        <v>627194.07636825996</v>
      </c>
      <c r="D258" s="193">
        <f t="shared" si="26"/>
        <v>2404.2439594116609</v>
      </c>
      <c r="E258" s="193">
        <f t="shared" si="27"/>
        <v>4126.1715556094141</v>
      </c>
      <c r="F258" s="193">
        <f t="shared" si="21"/>
        <v>6530.4155150210754</v>
      </c>
      <c r="G258" s="192">
        <f t="shared" si="22"/>
        <v>623067.90481265052</v>
      </c>
    </row>
    <row r="259" spans="1:7" x14ac:dyDescent="0.25">
      <c r="A259" s="190">
        <f t="shared" si="23"/>
        <v>51683</v>
      </c>
      <c r="B259" s="191">
        <f t="shared" si="24"/>
        <v>242</v>
      </c>
      <c r="C259" s="192">
        <f t="shared" si="25"/>
        <v>623067.90481265052</v>
      </c>
      <c r="D259" s="193">
        <f t="shared" si="26"/>
        <v>2388.4269684484916</v>
      </c>
      <c r="E259" s="193">
        <f t="shared" si="27"/>
        <v>4141.9885465725829</v>
      </c>
      <c r="F259" s="193">
        <f t="shared" si="21"/>
        <v>6530.4155150210745</v>
      </c>
      <c r="G259" s="192">
        <f t="shared" si="22"/>
        <v>618925.9162660779</v>
      </c>
    </row>
    <row r="260" spans="1:7" x14ac:dyDescent="0.25">
      <c r="A260" s="190">
        <f t="shared" si="23"/>
        <v>51714</v>
      </c>
      <c r="B260" s="191">
        <f t="shared" si="24"/>
        <v>243</v>
      </c>
      <c r="C260" s="192">
        <f t="shared" si="25"/>
        <v>618925.9162660779</v>
      </c>
      <c r="D260" s="193">
        <f t="shared" si="26"/>
        <v>2372.5493456866302</v>
      </c>
      <c r="E260" s="193">
        <f t="shared" si="27"/>
        <v>4157.8661693344438</v>
      </c>
      <c r="F260" s="193">
        <f t="shared" si="21"/>
        <v>6530.4155150210736</v>
      </c>
      <c r="G260" s="192">
        <f t="shared" si="22"/>
        <v>614768.05009674351</v>
      </c>
    </row>
    <row r="261" spans="1:7" x14ac:dyDescent="0.25">
      <c r="A261" s="190">
        <f t="shared" si="23"/>
        <v>51745</v>
      </c>
      <c r="B261" s="191">
        <f t="shared" si="24"/>
        <v>244</v>
      </c>
      <c r="C261" s="192">
        <f t="shared" si="25"/>
        <v>614768.05009674351</v>
      </c>
      <c r="D261" s="193">
        <f t="shared" si="26"/>
        <v>2356.6108587041817</v>
      </c>
      <c r="E261" s="193">
        <f t="shared" si="27"/>
        <v>4173.8046563168937</v>
      </c>
      <c r="F261" s="193">
        <f t="shared" si="21"/>
        <v>6530.4155150210754</v>
      </c>
      <c r="G261" s="192">
        <f t="shared" si="22"/>
        <v>610594.24544042663</v>
      </c>
    </row>
    <row r="262" spans="1:7" x14ac:dyDescent="0.25">
      <c r="A262" s="190">
        <f t="shared" si="23"/>
        <v>51775</v>
      </c>
      <c r="B262" s="191">
        <f t="shared" si="24"/>
        <v>245</v>
      </c>
      <c r="C262" s="192">
        <f t="shared" si="25"/>
        <v>610594.24544042663</v>
      </c>
      <c r="D262" s="193">
        <f t="shared" si="26"/>
        <v>2340.6112741883003</v>
      </c>
      <c r="E262" s="193">
        <f t="shared" si="27"/>
        <v>4189.8042408327747</v>
      </c>
      <c r="F262" s="193">
        <f t="shared" si="21"/>
        <v>6530.4155150210754</v>
      </c>
      <c r="G262" s="192">
        <f t="shared" si="22"/>
        <v>606404.44119959383</v>
      </c>
    </row>
    <row r="263" spans="1:7" x14ac:dyDescent="0.25">
      <c r="A263" s="190">
        <f t="shared" si="23"/>
        <v>51806</v>
      </c>
      <c r="B263" s="191">
        <f t="shared" si="24"/>
        <v>246</v>
      </c>
      <c r="C263" s="192">
        <f t="shared" si="25"/>
        <v>606404.44119959383</v>
      </c>
      <c r="D263" s="193">
        <f t="shared" si="26"/>
        <v>2324.5503579317747</v>
      </c>
      <c r="E263" s="193">
        <f t="shared" si="27"/>
        <v>4205.8651570892998</v>
      </c>
      <c r="F263" s="193">
        <f t="shared" si="21"/>
        <v>6530.4155150210745</v>
      </c>
      <c r="G263" s="192">
        <f t="shared" si="22"/>
        <v>602198.57604250452</v>
      </c>
    </row>
    <row r="264" spans="1:7" x14ac:dyDescent="0.25">
      <c r="A264" s="190">
        <f t="shared" si="23"/>
        <v>51836</v>
      </c>
      <c r="B264" s="191">
        <f t="shared" si="24"/>
        <v>247</v>
      </c>
      <c r="C264" s="192">
        <f t="shared" si="25"/>
        <v>602198.57604250452</v>
      </c>
      <c r="D264" s="193">
        <f t="shared" si="26"/>
        <v>2308.4278748295987</v>
      </c>
      <c r="E264" s="193">
        <f t="shared" si="27"/>
        <v>4221.9876401914753</v>
      </c>
      <c r="F264" s="193">
        <f t="shared" si="21"/>
        <v>6530.4155150210736</v>
      </c>
      <c r="G264" s="192">
        <f t="shared" si="22"/>
        <v>597976.58840231306</v>
      </c>
    </row>
    <row r="265" spans="1:7" x14ac:dyDescent="0.25">
      <c r="A265" s="190">
        <f t="shared" si="23"/>
        <v>51867</v>
      </c>
      <c r="B265" s="191">
        <f t="shared" si="24"/>
        <v>248</v>
      </c>
      <c r="C265" s="192">
        <f t="shared" si="25"/>
        <v>597976.58840231306</v>
      </c>
      <c r="D265" s="193">
        <f t="shared" si="26"/>
        <v>2292.2435888755317</v>
      </c>
      <c r="E265" s="193">
        <f t="shared" si="27"/>
        <v>4238.1719261455428</v>
      </c>
      <c r="F265" s="193">
        <f t="shared" si="21"/>
        <v>6530.4155150210745</v>
      </c>
      <c r="G265" s="192">
        <f t="shared" si="22"/>
        <v>593738.41647616751</v>
      </c>
    </row>
    <row r="266" spans="1:7" x14ac:dyDescent="0.25">
      <c r="A266" s="190">
        <f t="shared" si="23"/>
        <v>51898</v>
      </c>
      <c r="B266" s="191">
        <f t="shared" si="24"/>
        <v>249</v>
      </c>
      <c r="C266" s="192">
        <f t="shared" si="25"/>
        <v>593738.41647616751</v>
      </c>
      <c r="D266" s="193">
        <f t="shared" si="26"/>
        <v>2275.9972631586402</v>
      </c>
      <c r="E266" s="193">
        <f t="shared" si="27"/>
        <v>4254.4182518624339</v>
      </c>
      <c r="F266" s="193">
        <f t="shared" si="21"/>
        <v>6530.4155150210736</v>
      </c>
      <c r="G266" s="192">
        <f t="shared" si="22"/>
        <v>589483.99822430511</v>
      </c>
    </row>
    <row r="267" spans="1:7" x14ac:dyDescent="0.25">
      <c r="A267" s="190">
        <f t="shared" si="23"/>
        <v>51926</v>
      </c>
      <c r="B267" s="191">
        <f t="shared" si="24"/>
        <v>250</v>
      </c>
      <c r="C267" s="192">
        <f t="shared" si="25"/>
        <v>589483.99822430511</v>
      </c>
      <c r="D267" s="193">
        <f t="shared" si="26"/>
        <v>2259.6886598598344</v>
      </c>
      <c r="E267" s="193">
        <f t="shared" si="27"/>
        <v>4270.7268551612406</v>
      </c>
      <c r="F267" s="193">
        <f t="shared" si="21"/>
        <v>6530.4155150210754</v>
      </c>
      <c r="G267" s="192">
        <f t="shared" si="22"/>
        <v>585213.27136914385</v>
      </c>
    </row>
    <row r="268" spans="1:7" x14ac:dyDescent="0.25">
      <c r="A268" s="190">
        <f t="shared" si="23"/>
        <v>51957</v>
      </c>
      <c r="B268" s="191">
        <f t="shared" si="24"/>
        <v>251</v>
      </c>
      <c r="C268" s="192">
        <f t="shared" si="25"/>
        <v>585213.27136914385</v>
      </c>
      <c r="D268" s="193">
        <f t="shared" si="26"/>
        <v>2243.317540248383</v>
      </c>
      <c r="E268" s="193">
        <f t="shared" si="27"/>
        <v>4287.0979747726924</v>
      </c>
      <c r="F268" s="193">
        <f t="shared" si="21"/>
        <v>6530.4155150210754</v>
      </c>
      <c r="G268" s="192">
        <f t="shared" si="22"/>
        <v>580926.17339437117</v>
      </c>
    </row>
    <row r="269" spans="1:7" x14ac:dyDescent="0.25">
      <c r="A269" s="190">
        <f t="shared" si="23"/>
        <v>51987</v>
      </c>
      <c r="B269" s="191">
        <f t="shared" si="24"/>
        <v>252</v>
      </c>
      <c r="C269" s="192">
        <f t="shared" si="25"/>
        <v>580926.17339437117</v>
      </c>
      <c r="D269" s="193">
        <f t="shared" si="26"/>
        <v>2226.8836646784207</v>
      </c>
      <c r="E269" s="193">
        <f t="shared" si="27"/>
        <v>4303.5318503426533</v>
      </c>
      <c r="F269" s="193">
        <f t="shared" si="21"/>
        <v>6530.4155150210736</v>
      </c>
      <c r="G269" s="192">
        <f t="shared" si="22"/>
        <v>576622.64154402853</v>
      </c>
    </row>
    <row r="270" spans="1:7" x14ac:dyDescent="0.25">
      <c r="A270" s="190">
        <f t="shared" si="23"/>
        <v>52018</v>
      </c>
      <c r="B270" s="191">
        <f t="shared" si="24"/>
        <v>253</v>
      </c>
      <c r="C270" s="192">
        <f t="shared" si="25"/>
        <v>576622.64154402853</v>
      </c>
      <c r="D270" s="193">
        <f t="shared" si="26"/>
        <v>2210.3867925854411</v>
      </c>
      <c r="E270" s="193">
        <f t="shared" si="27"/>
        <v>4320.0287224356343</v>
      </c>
      <c r="F270" s="193">
        <f t="shared" si="21"/>
        <v>6530.4155150210754</v>
      </c>
      <c r="G270" s="192">
        <f t="shared" si="22"/>
        <v>572302.61282159295</v>
      </c>
    </row>
    <row r="271" spans="1:7" x14ac:dyDescent="0.25">
      <c r="A271" s="190">
        <f t="shared" si="23"/>
        <v>52048</v>
      </c>
      <c r="B271" s="191">
        <f t="shared" si="24"/>
        <v>254</v>
      </c>
      <c r="C271" s="192">
        <f t="shared" si="25"/>
        <v>572302.61282159295</v>
      </c>
      <c r="D271" s="193">
        <f t="shared" si="26"/>
        <v>2193.826682482771</v>
      </c>
      <c r="E271" s="193">
        <f t="shared" si="27"/>
        <v>4336.5888325383039</v>
      </c>
      <c r="F271" s="193">
        <f t="shared" si="21"/>
        <v>6530.4155150210754</v>
      </c>
      <c r="G271" s="192">
        <f t="shared" si="22"/>
        <v>567966.02398905461</v>
      </c>
    </row>
    <row r="272" spans="1:7" x14ac:dyDescent="0.25">
      <c r="A272" s="190">
        <f t="shared" si="23"/>
        <v>52079</v>
      </c>
      <c r="B272" s="191">
        <f t="shared" si="24"/>
        <v>255</v>
      </c>
      <c r="C272" s="192">
        <f t="shared" si="25"/>
        <v>567966.02398905461</v>
      </c>
      <c r="D272" s="193">
        <f t="shared" si="26"/>
        <v>2177.2030919580402</v>
      </c>
      <c r="E272" s="193">
        <f t="shared" si="27"/>
        <v>4353.2124230630352</v>
      </c>
      <c r="F272" s="193">
        <f t="shared" si="21"/>
        <v>6530.4155150210754</v>
      </c>
      <c r="G272" s="192">
        <f t="shared" si="22"/>
        <v>563612.81156599161</v>
      </c>
    </row>
    <row r="273" spans="1:7" x14ac:dyDescent="0.25">
      <c r="A273" s="190">
        <f t="shared" si="23"/>
        <v>52110</v>
      </c>
      <c r="B273" s="191">
        <f t="shared" si="24"/>
        <v>256</v>
      </c>
      <c r="C273" s="192">
        <f t="shared" si="25"/>
        <v>563612.81156599161</v>
      </c>
      <c r="D273" s="193">
        <f t="shared" si="26"/>
        <v>2160.5157776696324</v>
      </c>
      <c r="E273" s="193">
        <f t="shared" si="27"/>
        <v>4369.899737351443</v>
      </c>
      <c r="F273" s="193">
        <f t="shared" si="21"/>
        <v>6530.4155150210754</v>
      </c>
      <c r="G273" s="192">
        <f t="shared" si="22"/>
        <v>559242.91182864015</v>
      </c>
    </row>
    <row r="274" spans="1:7" x14ac:dyDescent="0.25">
      <c r="A274" s="190">
        <f t="shared" si="23"/>
        <v>52140</v>
      </c>
      <c r="B274" s="191">
        <f t="shared" si="24"/>
        <v>257</v>
      </c>
      <c r="C274" s="192">
        <f t="shared" si="25"/>
        <v>559242.91182864015</v>
      </c>
      <c r="D274" s="193">
        <f t="shared" si="26"/>
        <v>2143.7644953431181</v>
      </c>
      <c r="E274" s="193">
        <f t="shared" si="27"/>
        <v>4386.6510196779564</v>
      </c>
      <c r="F274" s="193">
        <f t="shared" si="21"/>
        <v>6530.4155150210745</v>
      </c>
      <c r="G274" s="192">
        <f t="shared" si="22"/>
        <v>554856.26080896216</v>
      </c>
    </row>
    <row r="275" spans="1:7" x14ac:dyDescent="0.25">
      <c r="A275" s="190">
        <f t="shared" si="23"/>
        <v>52171</v>
      </c>
      <c r="B275" s="191">
        <f t="shared" si="24"/>
        <v>258</v>
      </c>
      <c r="C275" s="192">
        <f t="shared" si="25"/>
        <v>554856.26080896216</v>
      </c>
      <c r="D275" s="193">
        <f t="shared" si="26"/>
        <v>2126.9489997676865</v>
      </c>
      <c r="E275" s="193">
        <f t="shared" si="27"/>
        <v>4403.4665152533889</v>
      </c>
      <c r="F275" s="193">
        <f t="shared" ref="F275:F338" si="28">IF(B275="","",SUM(D275:E275))</f>
        <v>6530.4155150210754</v>
      </c>
      <c r="G275" s="192">
        <f t="shared" ref="G275:G338" si="29">IF(B275="","",SUM(C275)-SUM(E275))</f>
        <v>550452.79429370875</v>
      </c>
    </row>
    <row r="276" spans="1:7" x14ac:dyDescent="0.25">
      <c r="A276" s="190">
        <f t="shared" ref="A276:A339" si="30">IF(B276="","",EDATE(A275,1))</f>
        <v>52201</v>
      </c>
      <c r="B276" s="191">
        <f t="shared" ref="B276:B339" si="31">IF(B275="","",IF(SUM(B275)+1&lt;=$E$7,SUM(B275)+1,""))</f>
        <v>259</v>
      </c>
      <c r="C276" s="192">
        <f t="shared" ref="C276:C339" si="32">IF(B276="","",G275)</f>
        <v>550452.79429370875</v>
      </c>
      <c r="D276" s="193">
        <f t="shared" ref="D276:D339" si="33">IF(B276="","",IPMT($E$14/12,B276-1,$E$7-1,-$C$19,$E$13,0))</f>
        <v>2110.0690447925485</v>
      </c>
      <c r="E276" s="193">
        <f t="shared" ref="E276:E339" si="34">IF(B276="","",PPMT($E$14/12,B276-1,$E$7-1,-$C$19,$E$13,0))</f>
        <v>4420.3464702285273</v>
      </c>
      <c r="F276" s="193">
        <f t="shared" si="28"/>
        <v>6530.4155150210754</v>
      </c>
      <c r="G276" s="192">
        <f t="shared" si="29"/>
        <v>546032.44782348024</v>
      </c>
    </row>
    <row r="277" spans="1:7" x14ac:dyDescent="0.25">
      <c r="A277" s="190">
        <f t="shared" si="30"/>
        <v>52232</v>
      </c>
      <c r="B277" s="191">
        <f t="shared" si="31"/>
        <v>260</v>
      </c>
      <c r="C277" s="192">
        <f t="shared" si="32"/>
        <v>546032.44782348024</v>
      </c>
      <c r="D277" s="193">
        <f t="shared" si="33"/>
        <v>2093.1243833233389</v>
      </c>
      <c r="E277" s="193">
        <f t="shared" si="34"/>
        <v>4437.2911316977361</v>
      </c>
      <c r="F277" s="193">
        <f t="shared" si="28"/>
        <v>6530.4155150210754</v>
      </c>
      <c r="G277" s="192">
        <f t="shared" si="29"/>
        <v>541595.15669178253</v>
      </c>
    </row>
    <row r="278" spans="1:7" x14ac:dyDescent="0.25">
      <c r="A278" s="190">
        <f t="shared" si="30"/>
        <v>52263</v>
      </c>
      <c r="B278" s="191">
        <f t="shared" si="31"/>
        <v>261</v>
      </c>
      <c r="C278" s="192">
        <f t="shared" si="32"/>
        <v>541595.15669178253</v>
      </c>
      <c r="D278" s="193">
        <f t="shared" si="33"/>
        <v>2076.1147673184978</v>
      </c>
      <c r="E278" s="193">
        <f t="shared" si="34"/>
        <v>4454.3007477025776</v>
      </c>
      <c r="F278" s="193">
        <f t="shared" si="28"/>
        <v>6530.4155150210754</v>
      </c>
      <c r="G278" s="192">
        <f t="shared" si="29"/>
        <v>537140.85594407993</v>
      </c>
    </row>
    <row r="279" spans="1:7" x14ac:dyDescent="0.25">
      <c r="A279" s="190">
        <f t="shared" si="30"/>
        <v>52291</v>
      </c>
      <c r="B279" s="191">
        <f t="shared" si="31"/>
        <v>262</v>
      </c>
      <c r="C279" s="192">
        <f t="shared" si="32"/>
        <v>537140.85594407993</v>
      </c>
      <c r="D279" s="193">
        <f t="shared" si="33"/>
        <v>2059.0399477856377</v>
      </c>
      <c r="E279" s="193">
        <f t="shared" si="34"/>
        <v>4471.3755672354364</v>
      </c>
      <c r="F279" s="193">
        <f t="shared" si="28"/>
        <v>6530.4155150210736</v>
      </c>
      <c r="G279" s="192">
        <f t="shared" si="29"/>
        <v>532669.48037684453</v>
      </c>
    </row>
    <row r="280" spans="1:7" x14ac:dyDescent="0.25">
      <c r="A280" s="190">
        <f t="shared" si="30"/>
        <v>52322</v>
      </c>
      <c r="B280" s="191">
        <f t="shared" si="31"/>
        <v>263</v>
      </c>
      <c r="C280" s="192">
        <f t="shared" si="32"/>
        <v>532669.48037684453</v>
      </c>
      <c r="D280" s="193">
        <f t="shared" si="33"/>
        <v>2041.8996747779022</v>
      </c>
      <c r="E280" s="193">
        <f t="shared" si="34"/>
        <v>4488.5158402431725</v>
      </c>
      <c r="F280" s="193">
        <f t="shared" si="28"/>
        <v>6530.4155150210745</v>
      </c>
      <c r="G280" s="192">
        <f t="shared" si="29"/>
        <v>528180.96453660133</v>
      </c>
    </row>
    <row r="281" spans="1:7" x14ac:dyDescent="0.25">
      <c r="A281" s="190">
        <f t="shared" si="30"/>
        <v>52352</v>
      </c>
      <c r="B281" s="191">
        <f t="shared" si="31"/>
        <v>264</v>
      </c>
      <c r="C281" s="192">
        <f t="shared" si="32"/>
        <v>528180.96453660133</v>
      </c>
      <c r="D281" s="193">
        <f t="shared" si="33"/>
        <v>2024.6936973903032</v>
      </c>
      <c r="E281" s="193">
        <f t="shared" si="34"/>
        <v>4505.7218176307724</v>
      </c>
      <c r="F281" s="193">
        <f t="shared" si="28"/>
        <v>6530.4155150210754</v>
      </c>
      <c r="G281" s="192">
        <f t="shared" si="29"/>
        <v>523675.24271897058</v>
      </c>
    </row>
    <row r="282" spans="1:7" x14ac:dyDescent="0.25">
      <c r="A282" s="190">
        <f t="shared" si="30"/>
        <v>52383</v>
      </c>
      <c r="B282" s="191">
        <f t="shared" si="31"/>
        <v>265</v>
      </c>
      <c r="C282" s="192">
        <f t="shared" si="32"/>
        <v>523675.24271897058</v>
      </c>
      <c r="D282" s="193">
        <f t="shared" si="33"/>
        <v>2007.4217637560521</v>
      </c>
      <c r="E282" s="193">
        <f t="shared" si="34"/>
        <v>4522.9937512650231</v>
      </c>
      <c r="F282" s="193">
        <f t="shared" si="28"/>
        <v>6530.4155150210754</v>
      </c>
      <c r="G282" s="192">
        <f t="shared" si="29"/>
        <v>519152.24896770553</v>
      </c>
    </row>
    <row r="283" spans="1:7" x14ac:dyDescent="0.25">
      <c r="A283" s="190">
        <f t="shared" si="30"/>
        <v>52413</v>
      </c>
      <c r="B283" s="191">
        <f t="shared" si="31"/>
        <v>266</v>
      </c>
      <c r="C283" s="192">
        <f t="shared" si="32"/>
        <v>519152.24896770553</v>
      </c>
      <c r="D283" s="193">
        <f t="shared" si="33"/>
        <v>1990.0836210428693</v>
      </c>
      <c r="E283" s="193">
        <f t="shared" si="34"/>
        <v>4540.3318939782057</v>
      </c>
      <c r="F283" s="193">
        <f t="shared" si="28"/>
        <v>6530.4155150210754</v>
      </c>
      <c r="G283" s="192">
        <f t="shared" si="29"/>
        <v>514611.91707372729</v>
      </c>
    </row>
    <row r="284" spans="1:7" x14ac:dyDescent="0.25">
      <c r="A284" s="190">
        <f t="shared" si="30"/>
        <v>52444</v>
      </c>
      <c r="B284" s="191">
        <f t="shared" si="31"/>
        <v>267</v>
      </c>
      <c r="C284" s="192">
        <f t="shared" si="32"/>
        <v>514611.91707372729</v>
      </c>
      <c r="D284" s="193">
        <f t="shared" si="33"/>
        <v>1972.6790154492865</v>
      </c>
      <c r="E284" s="193">
        <f t="shared" si="34"/>
        <v>4557.736499571789</v>
      </c>
      <c r="F284" s="193">
        <f t="shared" si="28"/>
        <v>6530.4155150210754</v>
      </c>
      <c r="G284" s="192">
        <f t="shared" si="29"/>
        <v>510054.18057415553</v>
      </c>
    </row>
    <row r="285" spans="1:7" x14ac:dyDescent="0.25">
      <c r="A285" s="190">
        <f t="shared" si="30"/>
        <v>52475</v>
      </c>
      <c r="B285" s="191">
        <f t="shared" si="31"/>
        <v>268</v>
      </c>
      <c r="C285" s="192">
        <f t="shared" si="32"/>
        <v>510054.18057415553</v>
      </c>
      <c r="D285" s="193">
        <f t="shared" si="33"/>
        <v>1955.2076922009278</v>
      </c>
      <c r="E285" s="193">
        <f t="shared" si="34"/>
        <v>4575.2078228201472</v>
      </c>
      <c r="F285" s="193">
        <f t="shared" si="28"/>
        <v>6530.4155150210754</v>
      </c>
      <c r="G285" s="192">
        <f t="shared" si="29"/>
        <v>505478.97275133536</v>
      </c>
    </row>
    <row r="286" spans="1:7" x14ac:dyDescent="0.25">
      <c r="A286" s="190">
        <f t="shared" si="30"/>
        <v>52505</v>
      </c>
      <c r="B286" s="191">
        <f t="shared" si="31"/>
        <v>269</v>
      </c>
      <c r="C286" s="192">
        <f t="shared" si="32"/>
        <v>505478.97275133536</v>
      </c>
      <c r="D286" s="193">
        <f t="shared" si="33"/>
        <v>1937.6693955467836</v>
      </c>
      <c r="E286" s="193">
        <f t="shared" si="34"/>
        <v>4592.7461194742918</v>
      </c>
      <c r="F286" s="193">
        <f t="shared" si="28"/>
        <v>6530.4155150210754</v>
      </c>
      <c r="G286" s="192">
        <f t="shared" si="29"/>
        <v>500886.22663186106</v>
      </c>
    </row>
    <row r="287" spans="1:7" x14ac:dyDescent="0.25">
      <c r="A287" s="190">
        <f t="shared" si="30"/>
        <v>52536</v>
      </c>
      <c r="B287" s="191">
        <f t="shared" si="31"/>
        <v>270</v>
      </c>
      <c r="C287" s="192">
        <f t="shared" si="32"/>
        <v>500886.22663186106</v>
      </c>
      <c r="D287" s="193">
        <f t="shared" si="33"/>
        <v>1920.0638687554656</v>
      </c>
      <c r="E287" s="193">
        <f t="shared" si="34"/>
        <v>4610.3516462656098</v>
      </c>
      <c r="F287" s="193">
        <f t="shared" si="28"/>
        <v>6530.4155150210754</v>
      </c>
      <c r="G287" s="192">
        <f t="shared" si="29"/>
        <v>496275.87498559547</v>
      </c>
    </row>
    <row r="288" spans="1:7" x14ac:dyDescent="0.25">
      <c r="A288" s="190">
        <f t="shared" si="30"/>
        <v>52566</v>
      </c>
      <c r="B288" s="191">
        <f t="shared" si="31"/>
        <v>271</v>
      </c>
      <c r="C288" s="192">
        <f t="shared" si="32"/>
        <v>496275.87498559547</v>
      </c>
      <c r="D288" s="193">
        <f t="shared" si="33"/>
        <v>1902.3908541114472</v>
      </c>
      <c r="E288" s="193">
        <f t="shared" si="34"/>
        <v>4628.0246609096275</v>
      </c>
      <c r="F288" s="193">
        <f t="shared" si="28"/>
        <v>6530.4155150210745</v>
      </c>
      <c r="G288" s="192">
        <f t="shared" si="29"/>
        <v>491647.85032468586</v>
      </c>
    </row>
    <row r="289" spans="1:7" x14ac:dyDescent="0.25">
      <c r="A289" s="190">
        <f t="shared" si="30"/>
        <v>52597</v>
      </c>
      <c r="B289" s="191">
        <f t="shared" si="31"/>
        <v>272</v>
      </c>
      <c r="C289" s="192">
        <f t="shared" si="32"/>
        <v>491647.85032468586</v>
      </c>
      <c r="D289" s="193">
        <f t="shared" si="33"/>
        <v>1884.650092911294</v>
      </c>
      <c r="E289" s="193">
        <f t="shared" si="34"/>
        <v>4645.7654221097819</v>
      </c>
      <c r="F289" s="193">
        <f t="shared" si="28"/>
        <v>6530.4155150210754</v>
      </c>
      <c r="G289" s="192">
        <f t="shared" si="29"/>
        <v>487002.08490257605</v>
      </c>
    </row>
    <row r="290" spans="1:7" x14ac:dyDescent="0.25">
      <c r="A290" s="190">
        <f t="shared" si="30"/>
        <v>52628</v>
      </c>
      <c r="B290" s="191">
        <f t="shared" si="31"/>
        <v>273</v>
      </c>
      <c r="C290" s="192">
        <f t="shared" si="32"/>
        <v>487002.08490257605</v>
      </c>
      <c r="D290" s="193">
        <f t="shared" si="33"/>
        <v>1866.8413254598731</v>
      </c>
      <c r="E290" s="193">
        <f t="shared" si="34"/>
        <v>4663.5741895612027</v>
      </c>
      <c r="F290" s="193">
        <f t="shared" si="28"/>
        <v>6530.4155150210754</v>
      </c>
      <c r="G290" s="192">
        <f t="shared" si="29"/>
        <v>482338.51071301487</v>
      </c>
    </row>
    <row r="291" spans="1:7" x14ac:dyDescent="0.25">
      <c r="A291" s="190">
        <f t="shared" si="30"/>
        <v>52657</v>
      </c>
      <c r="B291" s="191">
        <f t="shared" si="31"/>
        <v>274</v>
      </c>
      <c r="C291" s="192">
        <f t="shared" si="32"/>
        <v>482338.51071301487</v>
      </c>
      <c r="D291" s="193">
        <f t="shared" si="33"/>
        <v>1848.964291066555</v>
      </c>
      <c r="E291" s="193">
        <f t="shared" si="34"/>
        <v>4681.4512239545193</v>
      </c>
      <c r="F291" s="193">
        <f t="shared" si="28"/>
        <v>6530.4155150210745</v>
      </c>
      <c r="G291" s="192">
        <f t="shared" si="29"/>
        <v>477657.05948906037</v>
      </c>
    </row>
    <row r="292" spans="1:7" x14ac:dyDescent="0.25">
      <c r="A292" s="190">
        <f t="shared" si="30"/>
        <v>52688</v>
      </c>
      <c r="B292" s="191">
        <f t="shared" si="31"/>
        <v>275</v>
      </c>
      <c r="C292" s="192">
        <f t="shared" si="32"/>
        <v>477657.05948906037</v>
      </c>
      <c r="D292" s="193">
        <f t="shared" si="33"/>
        <v>1831.0187280413961</v>
      </c>
      <c r="E292" s="193">
        <f t="shared" si="34"/>
        <v>4699.3967869796788</v>
      </c>
      <c r="F292" s="193">
        <f t="shared" si="28"/>
        <v>6530.4155150210754</v>
      </c>
      <c r="G292" s="192">
        <f t="shared" si="29"/>
        <v>472957.66270208068</v>
      </c>
    </row>
    <row r="293" spans="1:7" x14ac:dyDescent="0.25">
      <c r="A293" s="190">
        <f t="shared" si="30"/>
        <v>52718</v>
      </c>
      <c r="B293" s="191">
        <f t="shared" si="31"/>
        <v>276</v>
      </c>
      <c r="C293" s="192">
        <f t="shared" si="32"/>
        <v>472957.66270208068</v>
      </c>
      <c r="D293" s="193">
        <f t="shared" si="33"/>
        <v>1813.0043736913074</v>
      </c>
      <c r="E293" s="193">
        <f t="shared" si="34"/>
        <v>4717.4111413297669</v>
      </c>
      <c r="F293" s="193">
        <f t="shared" si="28"/>
        <v>6530.4155150210745</v>
      </c>
      <c r="G293" s="192">
        <f t="shared" si="29"/>
        <v>468240.25156075088</v>
      </c>
    </row>
    <row r="294" spans="1:7" x14ac:dyDescent="0.25">
      <c r="A294" s="190">
        <f t="shared" si="30"/>
        <v>52749</v>
      </c>
      <c r="B294" s="191">
        <f t="shared" si="31"/>
        <v>277</v>
      </c>
      <c r="C294" s="192">
        <f t="shared" si="32"/>
        <v>468240.25156075088</v>
      </c>
      <c r="D294" s="193">
        <f t="shared" si="33"/>
        <v>1794.9209643162101</v>
      </c>
      <c r="E294" s="193">
        <f t="shared" si="34"/>
        <v>4735.4945507048651</v>
      </c>
      <c r="F294" s="193">
        <f t="shared" si="28"/>
        <v>6530.4155150210754</v>
      </c>
      <c r="G294" s="192">
        <f t="shared" si="29"/>
        <v>463504.75701004604</v>
      </c>
    </row>
    <row r="295" spans="1:7" x14ac:dyDescent="0.25">
      <c r="A295" s="190">
        <f t="shared" si="30"/>
        <v>52779</v>
      </c>
      <c r="B295" s="191">
        <f t="shared" si="31"/>
        <v>278</v>
      </c>
      <c r="C295" s="192">
        <f t="shared" si="32"/>
        <v>463504.75701004604</v>
      </c>
      <c r="D295" s="193">
        <f t="shared" si="33"/>
        <v>1776.7682352051745</v>
      </c>
      <c r="E295" s="193">
        <f t="shared" si="34"/>
        <v>4753.6472798159002</v>
      </c>
      <c r="F295" s="193">
        <f t="shared" si="28"/>
        <v>6530.4155150210745</v>
      </c>
      <c r="G295" s="192">
        <f t="shared" si="29"/>
        <v>458751.10973023012</v>
      </c>
    </row>
    <row r="296" spans="1:7" x14ac:dyDescent="0.25">
      <c r="A296" s="190">
        <f t="shared" si="30"/>
        <v>52810</v>
      </c>
      <c r="B296" s="191">
        <f t="shared" si="31"/>
        <v>279</v>
      </c>
      <c r="C296" s="192">
        <f t="shared" si="32"/>
        <v>458751.10973023012</v>
      </c>
      <c r="D296" s="193">
        <f t="shared" si="33"/>
        <v>1758.5459206325472</v>
      </c>
      <c r="E296" s="193">
        <f t="shared" si="34"/>
        <v>4771.8695943885277</v>
      </c>
      <c r="F296" s="193">
        <f t="shared" si="28"/>
        <v>6530.4155150210754</v>
      </c>
      <c r="G296" s="192">
        <f t="shared" si="29"/>
        <v>453979.2401358416</v>
      </c>
    </row>
    <row r="297" spans="1:7" x14ac:dyDescent="0.25">
      <c r="A297" s="190">
        <f t="shared" si="30"/>
        <v>52841</v>
      </c>
      <c r="B297" s="191">
        <f t="shared" si="31"/>
        <v>280</v>
      </c>
      <c r="C297" s="192">
        <f t="shared" si="32"/>
        <v>453979.2401358416</v>
      </c>
      <c r="D297" s="193">
        <f t="shared" si="33"/>
        <v>1740.2537538540578</v>
      </c>
      <c r="E297" s="193">
        <f t="shared" si="34"/>
        <v>4790.1617611670181</v>
      </c>
      <c r="F297" s="193">
        <f t="shared" si="28"/>
        <v>6530.4155150210754</v>
      </c>
      <c r="G297" s="192">
        <f t="shared" si="29"/>
        <v>449189.0783746746</v>
      </c>
    </row>
    <row r="298" spans="1:7" x14ac:dyDescent="0.25">
      <c r="A298" s="190">
        <f t="shared" si="30"/>
        <v>52871</v>
      </c>
      <c r="B298" s="191">
        <f t="shared" si="31"/>
        <v>281</v>
      </c>
      <c r="C298" s="192">
        <f t="shared" si="32"/>
        <v>449189.0783746746</v>
      </c>
      <c r="D298" s="193">
        <f t="shared" si="33"/>
        <v>1721.8914671029174</v>
      </c>
      <c r="E298" s="193">
        <f t="shared" si="34"/>
        <v>4808.5240479181575</v>
      </c>
      <c r="F298" s="193">
        <f t="shared" si="28"/>
        <v>6530.4155150210754</v>
      </c>
      <c r="G298" s="192">
        <f t="shared" si="29"/>
        <v>444380.55432675645</v>
      </c>
    </row>
    <row r="299" spans="1:7" x14ac:dyDescent="0.25">
      <c r="A299" s="190">
        <f t="shared" si="30"/>
        <v>52902</v>
      </c>
      <c r="B299" s="191">
        <f t="shared" si="31"/>
        <v>282</v>
      </c>
      <c r="C299" s="192">
        <f t="shared" si="32"/>
        <v>444380.55432675645</v>
      </c>
      <c r="D299" s="193">
        <f t="shared" si="33"/>
        <v>1703.4587915858979</v>
      </c>
      <c r="E299" s="193">
        <f t="shared" si="34"/>
        <v>4826.9567234351762</v>
      </c>
      <c r="F299" s="193">
        <f t="shared" si="28"/>
        <v>6530.4155150210736</v>
      </c>
      <c r="G299" s="192">
        <f t="shared" si="29"/>
        <v>439553.59760332125</v>
      </c>
    </row>
    <row r="300" spans="1:7" x14ac:dyDescent="0.25">
      <c r="A300" s="190">
        <f t="shared" si="30"/>
        <v>52932</v>
      </c>
      <c r="B300" s="191">
        <f t="shared" si="31"/>
        <v>283</v>
      </c>
      <c r="C300" s="192">
        <f t="shared" si="32"/>
        <v>439553.59760332125</v>
      </c>
      <c r="D300" s="193">
        <f t="shared" si="33"/>
        <v>1684.9554574793963</v>
      </c>
      <c r="E300" s="193">
        <f t="shared" si="34"/>
        <v>4845.4600575416789</v>
      </c>
      <c r="F300" s="193">
        <f t="shared" si="28"/>
        <v>6530.4155150210754</v>
      </c>
      <c r="G300" s="192">
        <f t="shared" si="29"/>
        <v>434708.13754577958</v>
      </c>
    </row>
    <row r="301" spans="1:7" x14ac:dyDescent="0.25">
      <c r="A301" s="190">
        <f t="shared" si="30"/>
        <v>52963</v>
      </c>
      <c r="B301" s="191">
        <f t="shared" si="31"/>
        <v>284</v>
      </c>
      <c r="C301" s="192">
        <f t="shared" si="32"/>
        <v>434708.13754577958</v>
      </c>
      <c r="D301" s="193">
        <f t="shared" si="33"/>
        <v>1666.3811939254863</v>
      </c>
      <c r="E301" s="193">
        <f t="shared" si="34"/>
        <v>4864.0343210955889</v>
      </c>
      <c r="F301" s="193">
        <f t="shared" si="28"/>
        <v>6530.4155150210754</v>
      </c>
      <c r="G301" s="192">
        <f t="shared" si="29"/>
        <v>429844.10322468402</v>
      </c>
    </row>
    <row r="302" spans="1:7" x14ac:dyDescent="0.25">
      <c r="A302" s="190">
        <f t="shared" si="30"/>
        <v>52994</v>
      </c>
      <c r="B302" s="191">
        <f t="shared" si="31"/>
        <v>285</v>
      </c>
      <c r="C302" s="192">
        <f t="shared" si="32"/>
        <v>429844.10322468402</v>
      </c>
      <c r="D302" s="193">
        <f t="shared" si="33"/>
        <v>1647.7357290279535</v>
      </c>
      <c r="E302" s="193">
        <f t="shared" si="34"/>
        <v>4882.6797859931212</v>
      </c>
      <c r="F302" s="193">
        <f t="shared" si="28"/>
        <v>6530.4155150210745</v>
      </c>
      <c r="G302" s="192">
        <f t="shared" si="29"/>
        <v>424961.42343869089</v>
      </c>
    </row>
    <row r="303" spans="1:7" x14ac:dyDescent="0.25">
      <c r="A303" s="190">
        <f t="shared" si="30"/>
        <v>53022</v>
      </c>
      <c r="B303" s="191">
        <f t="shared" si="31"/>
        <v>286</v>
      </c>
      <c r="C303" s="192">
        <f t="shared" si="32"/>
        <v>424961.42343869089</v>
      </c>
      <c r="D303" s="193">
        <f t="shared" si="33"/>
        <v>1629.018789848313</v>
      </c>
      <c r="E303" s="193">
        <f t="shared" si="34"/>
        <v>4901.3967251727618</v>
      </c>
      <c r="F303" s="193">
        <f t="shared" si="28"/>
        <v>6530.4155150210745</v>
      </c>
      <c r="G303" s="192">
        <f t="shared" si="29"/>
        <v>420060.02671351813</v>
      </c>
    </row>
    <row r="304" spans="1:7" x14ac:dyDescent="0.25">
      <c r="A304" s="190">
        <f t="shared" si="30"/>
        <v>53053</v>
      </c>
      <c r="B304" s="191">
        <f t="shared" si="31"/>
        <v>287</v>
      </c>
      <c r="C304" s="192">
        <f t="shared" si="32"/>
        <v>420060.02671351813</v>
      </c>
      <c r="D304" s="193">
        <f t="shared" si="33"/>
        <v>1610.2301024018177</v>
      </c>
      <c r="E304" s="193">
        <f t="shared" si="34"/>
        <v>4920.1854126192575</v>
      </c>
      <c r="F304" s="193">
        <f t="shared" si="28"/>
        <v>6530.4155150210754</v>
      </c>
      <c r="G304" s="192">
        <f t="shared" si="29"/>
        <v>415139.84130089887</v>
      </c>
    </row>
    <row r="305" spans="1:7" x14ac:dyDescent="0.25">
      <c r="A305" s="190">
        <f t="shared" si="30"/>
        <v>53083</v>
      </c>
      <c r="B305" s="191">
        <f t="shared" si="31"/>
        <v>288</v>
      </c>
      <c r="C305" s="192">
        <f t="shared" si="32"/>
        <v>415139.84130089887</v>
      </c>
      <c r="D305" s="193">
        <f t="shared" si="33"/>
        <v>1591.3693916534437</v>
      </c>
      <c r="E305" s="193">
        <f t="shared" si="34"/>
        <v>4939.0461233676315</v>
      </c>
      <c r="F305" s="193">
        <f t="shared" si="28"/>
        <v>6530.4155150210754</v>
      </c>
      <c r="G305" s="192">
        <f t="shared" si="29"/>
        <v>410200.79517753125</v>
      </c>
    </row>
    <row r="306" spans="1:7" x14ac:dyDescent="0.25">
      <c r="A306" s="190">
        <f t="shared" si="30"/>
        <v>53114</v>
      </c>
      <c r="B306" s="191">
        <f t="shared" si="31"/>
        <v>289</v>
      </c>
      <c r="C306" s="192">
        <f t="shared" si="32"/>
        <v>410200.79517753125</v>
      </c>
      <c r="D306" s="193">
        <f t="shared" si="33"/>
        <v>1572.4363815138677</v>
      </c>
      <c r="E306" s="193">
        <f t="shared" si="34"/>
        <v>4957.9791335072077</v>
      </c>
      <c r="F306" s="193">
        <f t="shared" si="28"/>
        <v>6530.4155150210754</v>
      </c>
      <c r="G306" s="192">
        <f t="shared" si="29"/>
        <v>405242.81604402408</v>
      </c>
    </row>
    <row r="307" spans="1:7" x14ac:dyDescent="0.25">
      <c r="A307" s="190">
        <f t="shared" si="30"/>
        <v>53144</v>
      </c>
      <c r="B307" s="191">
        <f t="shared" si="31"/>
        <v>290</v>
      </c>
      <c r="C307" s="192">
        <f t="shared" si="32"/>
        <v>405242.81604402408</v>
      </c>
      <c r="D307" s="193">
        <f t="shared" si="33"/>
        <v>1553.4307948354233</v>
      </c>
      <c r="E307" s="193">
        <f t="shared" si="34"/>
        <v>4976.984720185651</v>
      </c>
      <c r="F307" s="193">
        <f t="shared" si="28"/>
        <v>6530.4155150210745</v>
      </c>
      <c r="G307" s="192">
        <f t="shared" si="29"/>
        <v>400265.83132383844</v>
      </c>
    </row>
    <row r="308" spans="1:7" x14ac:dyDescent="0.25">
      <c r="A308" s="190">
        <f t="shared" si="30"/>
        <v>53175</v>
      </c>
      <c r="B308" s="191">
        <f t="shared" si="31"/>
        <v>291</v>
      </c>
      <c r="C308" s="192">
        <f t="shared" si="32"/>
        <v>400265.83132383844</v>
      </c>
      <c r="D308" s="193">
        <f t="shared" si="33"/>
        <v>1534.3523534080448</v>
      </c>
      <c r="E308" s="193">
        <f t="shared" si="34"/>
        <v>4996.0631616130304</v>
      </c>
      <c r="F308" s="193">
        <f t="shared" si="28"/>
        <v>6530.4155150210754</v>
      </c>
      <c r="G308" s="192">
        <f t="shared" si="29"/>
        <v>395269.76816222543</v>
      </c>
    </row>
    <row r="309" spans="1:7" x14ac:dyDescent="0.25">
      <c r="A309" s="190">
        <f t="shared" si="30"/>
        <v>53206</v>
      </c>
      <c r="B309" s="191">
        <f t="shared" si="31"/>
        <v>292</v>
      </c>
      <c r="C309" s="192">
        <f t="shared" si="32"/>
        <v>395269.76816222543</v>
      </c>
      <c r="D309" s="193">
        <f t="shared" si="33"/>
        <v>1515.2007779551952</v>
      </c>
      <c r="E309" s="193">
        <f t="shared" si="34"/>
        <v>5015.2147370658795</v>
      </c>
      <c r="F309" s="193">
        <f t="shared" si="28"/>
        <v>6530.4155150210745</v>
      </c>
      <c r="G309" s="192">
        <f t="shared" si="29"/>
        <v>390254.55342515954</v>
      </c>
    </row>
    <row r="310" spans="1:7" x14ac:dyDescent="0.25">
      <c r="A310" s="190">
        <f t="shared" si="30"/>
        <v>53236</v>
      </c>
      <c r="B310" s="191">
        <f t="shared" si="31"/>
        <v>293</v>
      </c>
      <c r="C310" s="192">
        <f t="shared" si="32"/>
        <v>390254.55342515954</v>
      </c>
      <c r="D310" s="193">
        <f t="shared" si="33"/>
        <v>1495.9757881297762</v>
      </c>
      <c r="E310" s="193">
        <f t="shared" si="34"/>
        <v>5034.4397268912999</v>
      </c>
      <c r="F310" s="193">
        <f t="shared" si="28"/>
        <v>6530.4155150210763</v>
      </c>
      <c r="G310" s="192">
        <f t="shared" si="29"/>
        <v>385220.11369826825</v>
      </c>
    </row>
    <row r="311" spans="1:7" x14ac:dyDescent="0.25">
      <c r="A311" s="190">
        <f t="shared" si="30"/>
        <v>53267</v>
      </c>
      <c r="B311" s="191">
        <f t="shared" si="31"/>
        <v>294</v>
      </c>
      <c r="C311" s="192">
        <f t="shared" si="32"/>
        <v>385220.11369826825</v>
      </c>
      <c r="D311" s="193">
        <f t="shared" si="33"/>
        <v>1476.6771025100263</v>
      </c>
      <c r="E311" s="193">
        <f t="shared" si="34"/>
        <v>5053.7384125110484</v>
      </c>
      <c r="F311" s="193">
        <f t="shared" si="28"/>
        <v>6530.4155150210745</v>
      </c>
      <c r="G311" s="192">
        <f t="shared" si="29"/>
        <v>380166.37528575718</v>
      </c>
    </row>
    <row r="312" spans="1:7" x14ac:dyDescent="0.25">
      <c r="A312" s="190">
        <f t="shared" si="30"/>
        <v>53297</v>
      </c>
      <c r="B312" s="191">
        <f t="shared" si="31"/>
        <v>295</v>
      </c>
      <c r="C312" s="192">
        <f t="shared" si="32"/>
        <v>380166.37528575718</v>
      </c>
      <c r="D312" s="193">
        <f t="shared" si="33"/>
        <v>1457.3044385954004</v>
      </c>
      <c r="E312" s="193">
        <f t="shared" si="34"/>
        <v>5073.1110764256746</v>
      </c>
      <c r="F312" s="193">
        <f t="shared" si="28"/>
        <v>6530.4155150210754</v>
      </c>
      <c r="G312" s="192">
        <f t="shared" si="29"/>
        <v>375093.26420933148</v>
      </c>
    </row>
    <row r="313" spans="1:7" x14ac:dyDescent="0.25">
      <c r="A313" s="190">
        <f t="shared" si="30"/>
        <v>53328</v>
      </c>
      <c r="B313" s="191">
        <f t="shared" si="31"/>
        <v>296</v>
      </c>
      <c r="C313" s="192">
        <f t="shared" si="32"/>
        <v>375093.26420933148</v>
      </c>
      <c r="D313" s="193">
        <f t="shared" si="33"/>
        <v>1437.8575128024352</v>
      </c>
      <c r="E313" s="193">
        <f t="shared" si="34"/>
        <v>5092.5580022186405</v>
      </c>
      <c r="F313" s="193">
        <f t="shared" si="28"/>
        <v>6530.4155150210754</v>
      </c>
      <c r="G313" s="192">
        <f t="shared" si="29"/>
        <v>370000.70620711282</v>
      </c>
    </row>
    <row r="314" spans="1:7" x14ac:dyDescent="0.25">
      <c r="A314" s="190">
        <f t="shared" si="30"/>
        <v>53359</v>
      </c>
      <c r="B314" s="191">
        <f t="shared" si="31"/>
        <v>297</v>
      </c>
      <c r="C314" s="192">
        <f t="shared" si="32"/>
        <v>370000.70620711282</v>
      </c>
      <c r="D314" s="193">
        <f t="shared" si="33"/>
        <v>1418.3360404605971</v>
      </c>
      <c r="E314" s="193">
        <f t="shared" si="34"/>
        <v>5112.0794745604771</v>
      </c>
      <c r="F314" s="193">
        <f t="shared" si="28"/>
        <v>6530.4155150210745</v>
      </c>
      <c r="G314" s="192">
        <f t="shared" si="29"/>
        <v>364888.62673255237</v>
      </c>
    </row>
    <row r="315" spans="1:7" x14ac:dyDescent="0.25">
      <c r="A315" s="190">
        <f t="shared" si="30"/>
        <v>53387</v>
      </c>
      <c r="B315" s="191">
        <f t="shared" si="31"/>
        <v>298</v>
      </c>
      <c r="C315" s="192">
        <f t="shared" si="32"/>
        <v>364888.62673255237</v>
      </c>
      <c r="D315" s="193">
        <f t="shared" si="33"/>
        <v>1398.7397358081153</v>
      </c>
      <c r="E315" s="193">
        <f t="shared" si="34"/>
        <v>5131.6757792129592</v>
      </c>
      <c r="F315" s="193">
        <f t="shared" si="28"/>
        <v>6530.4155150210745</v>
      </c>
      <c r="G315" s="192">
        <f t="shared" si="29"/>
        <v>359756.9509533394</v>
      </c>
    </row>
    <row r="316" spans="1:7" x14ac:dyDescent="0.25">
      <c r="A316" s="190">
        <f t="shared" si="30"/>
        <v>53418</v>
      </c>
      <c r="B316" s="191">
        <f t="shared" si="31"/>
        <v>299</v>
      </c>
      <c r="C316" s="192">
        <f t="shared" si="32"/>
        <v>359756.9509533394</v>
      </c>
      <c r="D316" s="193">
        <f t="shared" si="33"/>
        <v>1379.068311987799</v>
      </c>
      <c r="E316" s="193">
        <f t="shared" si="34"/>
        <v>5151.3472030332769</v>
      </c>
      <c r="F316" s="193">
        <f t="shared" si="28"/>
        <v>6530.4155150210754</v>
      </c>
      <c r="G316" s="192">
        <f t="shared" si="29"/>
        <v>354605.60375030612</v>
      </c>
    </row>
    <row r="317" spans="1:7" x14ac:dyDescent="0.25">
      <c r="A317" s="190">
        <f t="shared" si="30"/>
        <v>53448</v>
      </c>
      <c r="B317" s="191">
        <f t="shared" si="31"/>
        <v>300</v>
      </c>
      <c r="C317" s="192">
        <f t="shared" si="32"/>
        <v>354605.60375030612</v>
      </c>
      <c r="D317" s="193">
        <f t="shared" si="33"/>
        <v>1359.3214810428381</v>
      </c>
      <c r="E317" s="193">
        <f t="shared" si="34"/>
        <v>5171.0940339782364</v>
      </c>
      <c r="F317" s="193">
        <f t="shared" si="28"/>
        <v>6530.4155150210745</v>
      </c>
      <c r="G317" s="192">
        <f t="shared" si="29"/>
        <v>349434.50971632788</v>
      </c>
    </row>
    <row r="318" spans="1:7" x14ac:dyDescent="0.25">
      <c r="A318" s="190">
        <f t="shared" si="30"/>
        <v>53479</v>
      </c>
      <c r="B318" s="191">
        <f t="shared" si="31"/>
        <v>301</v>
      </c>
      <c r="C318" s="192">
        <f t="shared" si="32"/>
        <v>349434.50971632788</v>
      </c>
      <c r="D318" s="193">
        <f t="shared" si="33"/>
        <v>1339.4989539125881</v>
      </c>
      <c r="E318" s="193">
        <f t="shared" si="34"/>
        <v>5190.9165611084873</v>
      </c>
      <c r="F318" s="193">
        <f t="shared" si="28"/>
        <v>6530.4155150210754</v>
      </c>
      <c r="G318" s="192">
        <f t="shared" si="29"/>
        <v>344243.59315521939</v>
      </c>
    </row>
    <row r="319" spans="1:7" x14ac:dyDescent="0.25">
      <c r="A319" s="190">
        <f t="shared" si="30"/>
        <v>53509</v>
      </c>
      <c r="B319" s="191">
        <f t="shared" si="31"/>
        <v>302</v>
      </c>
      <c r="C319" s="192">
        <f t="shared" si="32"/>
        <v>344243.59315521939</v>
      </c>
      <c r="D319" s="193">
        <f t="shared" si="33"/>
        <v>1319.600440428339</v>
      </c>
      <c r="E319" s="193">
        <f t="shared" si="34"/>
        <v>5210.8150745927369</v>
      </c>
      <c r="F319" s="193">
        <f t="shared" si="28"/>
        <v>6530.4155150210754</v>
      </c>
      <c r="G319" s="192">
        <f t="shared" si="29"/>
        <v>339032.77808062668</v>
      </c>
    </row>
    <row r="320" spans="1:7" x14ac:dyDescent="0.25">
      <c r="A320" s="190">
        <f t="shared" si="30"/>
        <v>53540</v>
      </c>
      <c r="B320" s="191">
        <f t="shared" si="31"/>
        <v>303</v>
      </c>
      <c r="C320" s="192">
        <f t="shared" si="32"/>
        <v>339032.77808062668</v>
      </c>
      <c r="D320" s="193">
        <f t="shared" si="33"/>
        <v>1299.6256493090668</v>
      </c>
      <c r="E320" s="193">
        <f t="shared" si="34"/>
        <v>5230.7898657120086</v>
      </c>
      <c r="F320" s="193">
        <f t="shared" si="28"/>
        <v>6530.4155150210754</v>
      </c>
      <c r="G320" s="192">
        <f t="shared" si="29"/>
        <v>333801.98821491469</v>
      </c>
    </row>
    <row r="321" spans="1:7" x14ac:dyDescent="0.25">
      <c r="A321" s="190">
        <f t="shared" si="30"/>
        <v>53571</v>
      </c>
      <c r="B321" s="191">
        <f t="shared" si="31"/>
        <v>304</v>
      </c>
      <c r="C321" s="192">
        <f t="shared" si="32"/>
        <v>333801.98821491469</v>
      </c>
      <c r="D321" s="193">
        <f t="shared" si="33"/>
        <v>1279.5742881571709</v>
      </c>
      <c r="E321" s="193">
        <f t="shared" si="34"/>
        <v>5250.841226863904</v>
      </c>
      <c r="F321" s="193">
        <f t="shared" si="28"/>
        <v>6530.4155150210754</v>
      </c>
      <c r="G321" s="192">
        <f t="shared" si="29"/>
        <v>328551.14698805078</v>
      </c>
    </row>
    <row r="322" spans="1:7" x14ac:dyDescent="0.25">
      <c r="A322" s="190">
        <f t="shared" si="30"/>
        <v>53601</v>
      </c>
      <c r="B322" s="191">
        <f t="shared" si="31"/>
        <v>305</v>
      </c>
      <c r="C322" s="192">
        <f t="shared" si="32"/>
        <v>328551.14698805078</v>
      </c>
      <c r="D322" s="193">
        <f t="shared" si="33"/>
        <v>1259.4460634541927</v>
      </c>
      <c r="E322" s="193">
        <f t="shared" si="34"/>
        <v>5270.9694515668825</v>
      </c>
      <c r="F322" s="193">
        <f t="shared" si="28"/>
        <v>6530.4155150210754</v>
      </c>
      <c r="G322" s="192">
        <f t="shared" si="29"/>
        <v>323280.17753648391</v>
      </c>
    </row>
    <row r="323" spans="1:7" x14ac:dyDescent="0.25">
      <c r="A323" s="190">
        <f t="shared" si="30"/>
        <v>53632</v>
      </c>
      <c r="B323" s="191">
        <f t="shared" si="31"/>
        <v>306</v>
      </c>
      <c r="C323" s="192">
        <f t="shared" si="32"/>
        <v>323280.17753648391</v>
      </c>
      <c r="D323" s="193">
        <f t="shared" si="33"/>
        <v>1239.2406805565197</v>
      </c>
      <c r="E323" s="193">
        <f t="shared" si="34"/>
        <v>5291.1748344645557</v>
      </c>
      <c r="F323" s="193">
        <f t="shared" si="28"/>
        <v>6530.4155150210754</v>
      </c>
      <c r="G323" s="192">
        <f t="shared" si="29"/>
        <v>317989.00270201935</v>
      </c>
    </row>
    <row r="324" spans="1:7" x14ac:dyDescent="0.25">
      <c r="A324" s="190">
        <f t="shared" si="30"/>
        <v>53662</v>
      </c>
      <c r="B324" s="191">
        <f t="shared" si="31"/>
        <v>307</v>
      </c>
      <c r="C324" s="192">
        <f t="shared" si="32"/>
        <v>317989.00270201935</v>
      </c>
      <c r="D324" s="193">
        <f t="shared" si="33"/>
        <v>1218.9578436910722</v>
      </c>
      <c r="E324" s="193">
        <f t="shared" si="34"/>
        <v>5311.457671330003</v>
      </c>
      <c r="F324" s="193">
        <f t="shared" si="28"/>
        <v>6530.4155150210754</v>
      </c>
      <c r="G324" s="192">
        <f t="shared" si="29"/>
        <v>312677.54503068933</v>
      </c>
    </row>
    <row r="325" spans="1:7" x14ac:dyDescent="0.25">
      <c r="A325" s="190">
        <f t="shared" si="30"/>
        <v>53693</v>
      </c>
      <c r="B325" s="191">
        <f t="shared" si="31"/>
        <v>308</v>
      </c>
      <c r="C325" s="192">
        <f t="shared" si="32"/>
        <v>312677.54503068933</v>
      </c>
      <c r="D325" s="193">
        <f t="shared" si="33"/>
        <v>1198.5972559509735</v>
      </c>
      <c r="E325" s="193">
        <f t="shared" si="34"/>
        <v>5331.8182590701017</v>
      </c>
      <c r="F325" s="193">
        <f t="shared" si="28"/>
        <v>6530.4155150210754</v>
      </c>
      <c r="G325" s="192">
        <f t="shared" si="29"/>
        <v>307345.72677161923</v>
      </c>
    </row>
    <row r="326" spans="1:7" x14ac:dyDescent="0.25">
      <c r="A326" s="190">
        <f t="shared" si="30"/>
        <v>53724</v>
      </c>
      <c r="B326" s="191">
        <f t="shared" si="31"/>
        <v>309</v>
      </c>
      <c r="C326" s="192">
        <f t="shared" si="32"/>
        <v>307345.72677161923</v>
      </c>
      <c r="D326" s="193">
        <f t="shared" si="33"/>
        <v>1178.158619291205</v>
      </c>
      <c r="E326" s="193">
        <f t="shared" si="34"/>
        <v>5352.2568957298699</v>
      </c>
      <c r="F326" s="193">
        <f t="shared" si="28"/>
        <v>6530.4155150210754</v>
      </c>
      <c r="G326" s="192">
        <f t="shared" si="29"/>
        <v>301993.46987588936</v>
      </c>
    </row>
    <row r="327" spans="1:7" x14ac:dyDescent="0.25">
      <c r="A327" s="190">
        <f t="shared" si="30"/>
        <v>53752</v>
      </c>
      <c r="B327" s="191">
        <f t="shared" si="31"/>
        <v>310</v>
      </c>
      <c r="C327" s="192">
        <f t="shared" si="32"/>
        <v>301993.46987588936</v>
      </c>
      <c r="D327" s="193">
        <f t="shared" si="33"/>
        <v>1157.6416345242403</v>
      </c>
      <c r="E327" s="193">
        <f t="shared" si="34"/>
        <v>5372.773880496834</v>
      </c>
      <c r="F327" s="193">
        <f t="shared" si="28"/>
        <v>6530.4155150210745</v>
      </c>
      <c r="G327" s="192">
        <f t="shared" si="29"/>
        <v>296620.69599539251</v>
      </c>
    </row>
    <row r="328" spans="1:7" x14ac:dyDescent="0.25">
      <c r="A328" s="190">
        <f t="shared" si="30"/>
        <v>53783</v>
      </c>
      <c r="B328" s="191">
        <f t="shared" si="31"/>
        <v>311</v>
      </c>
      <c r="C328" s="192">
        <f t="shared" si="32"/>
        <v>296620.69599539251</v>
      </c>
      <c r="D328" s="193">
        <f t="shared" si="33"/>
        <v>1137.0460013156694</v>
      </c>
      <c r="E328" s="193">
        <f t="shared" si="34"/>
        <v>5393.3695137054056</v>
      </c>
      <c r="F328" s="193">
        <f t="shared" si="28"/>
        <v>6530.4155150210754</v>
      </c>
      <c r="G328" s="192">
        <f t="shared" si="29"/>
        <v>291227.32648168708</v>
      </c>
    </row>
    <row r="329" spans="1:7" x14ac:dyDescent="0.25">
      <c r="A329" s="190">
        <f t="shared" si="30"/>
        <v>53813</v>
      </c>
      <c r="B329" s="191">
        <f t="shared" si="31"/>
        <v>312</v>
      </c>
      <c r="C329" s="192">
        <f t="shared" si="32"/>
        <v>291227.32648168708</v>
      </c>
      <c r="D329" s="193">
        <f t="shared" si="33"/>
        <v>1116.3714181797984</v>
      </c>
      <c r="E329" s="193">
        <f t="shared" si="34"/>
        <v>5414.0440968412759</v>
      </c>
      <c r="F329" s="193">
        <f t="shared" si="28"/>
        <v>6530.4155150210745</v>
      </c>
      <c r="G329" s="192">
        <f t="shared" si="29"/>
        <v>285813.28238484578</v>
      </c>
    </row>
    <row r="330" spans="1:7" x14ac:dyDescent="0.25">
      <c r="A330" s="190">
        <f t="shared" si="30"/>
        <v>53844</v>
      </c>
      <c r="B330" s="191">
        <f t="shared" si="31"/>
        <v>313</v>
      </c>
      <c r="C330" s="192">
        <f t="shared" si="32"/>
        <v>285813.28238484578</v>
      </c>
      <c r="D330" s="193">
        <f t="shared" si="33"/>
        <v>1095.6175824752404</v>
      </c>
      <c r="E330" s="193">
        <f t="shared" si="34"/>
        <v>5434.7979325458355</v>
      </c>
      <c r="F330" s="193">
        <f t="shared" si="28"/>
        <v>6530.4155150210754</v>
      </c>
      <c r="G330" s="192">
        <f t="shared" si="29"/>
        <v>280378.48445229995</v>
      </c>
    </row>
    <row r="331" spans="1:7" x14ac:dyDescent="0.25">
      <c r="A331" s="190">
        <f t="shared" si="30"/>
        <v>53874</v>
      </c>
      <c r="B331" s="191">
        <f t="shared" si="31"/>
        <v>314</v>
      </c>
      <c r="C331" s="192">
        <f t="shared" si="32"/>
        <v>280378.48445229995</v>
      </c>
      <c r="D331" s="193">
        <f t="shared" si="33"/>
        <v>1074.7841904004813</v>
      </c>
      <c r="E331" s="193">
        <f t="shared" si="34"/>
        <v>5455.6313246205937</v>
      </c>
      <c r="F331" s="193">
        <f t="shared" si="28"/>
        <v>6530.4155150210754</v>
      </c>
      <c r="G331" s="192">
        <f t="shared" si="29"/>
        <v>274922.85312767938</v>
      </c>
    </row>
    <row r="332" spans="1:7" x14ac:dyDescent="0.25">
      <c r="A332" s="190">
        <f t="shared" si="30"/>
        <v>53905</v>
      </c>
      <c r="B332" s="191">
        <f t="shared" si="31"/>
        <v>315</v>
      </c>
      <c r="C332" s="192">
        <f t="shared" si="32"/>
        <v>274922.85312767938</v>
      </c>
      <c r="D332" s="193">
        <f t="shared" si="33"/>
        <v>1053.8709369894354</v>
      </c>
      <c r="E332" s="193">
        <f t="shared" si="34"/>
        <v>5476.5445780316395</v>
      </c>
      <c r="F332" s="193">
        <f t="shared" si="28"/>
        <v>6530.4155150210754</v>
      </c>
      <c r="G332" s="192">
        <f t="shared" si="29"/>
        <v>269446.30854964774</v>
      </c>
    </row>
    <row r="333" spans="1:7" x14ac:dyDescent="0.25">
      <c r="A333" s="190">
        <f t="shared" si="30"/>
        <v>53936</v>
      </c>
      <c r="B333" s="191">
        <f t="shared" si="31"/>
        <v>316</v>
      </c>
      <c r="C333" s="192">
        <f t="shared" si="32"/>
        <v>269446.30854964774</v>
      </c>
      <c r="D333" s="193">
        <f t="shared" si="33"/>
        <v>1032.8775161069809</v>
      </c>
      <c r="E333" s="193">
        <f t="shared" si="34"/>
        <v>5497.5379989140938</v>
      </c>
      <c r="F333" s="193">
        <f t="shared" si="28"/>
        <v>6530.4155150210745</v>
      </c>
      <c r="G333" s="192">
        <f t="shared" si="29"/>
        <v>263948.77055073367</v>
      </c>
    </row>
    <row r="334" spans="1:7" x14ac:dyDescent="0.25">
      <c r="A334" s="190">
        <f t="shared" si="30"/>
        <v>53966</v>
      </c>
      <c r="B334" s="191">
        <f t="shared" si="31"/>
        <v>317</v>
      </c>
      <c r="C334" s="192">
        <f t="shared" si="32"/>
        <v>263948.77055073367</v>
      </c>
      <c r="D334" s="193">
        <f t="shared" si="33"/>
        <v>1011.803620444477</v>
      </c>
      <c r="E334" s="193">
        <f t="shared" si="34"/>
        <v>5518.6118945765975</v>
      </c>
      <c r="F334" s="193">
        <f t="shared" si="28"/>
        <v>6530.4155150210745</v>
      </c>
      <c r="G334" s="192">
        <f t="shared" si="29"/>
        <v>258430.15865615706</v>
      </c>
    </row>
    <row r="335" spans="1:7" x14ac:dyDescent="0.25">
      <c r="A335" s="190">
        <f t="shared" si="30"/>
        <v>53997</v>
      </c>
      <c r="B335" s="191">
        <f t="shared" si="31"/>
        <v>318</v>
      </c>
      <c r="C335" s="192">
        <f t="shared" si="32"/>
        <v>258430.15865615706</v>
      </c>
      <c r="D335" s="193">
        <f t="shared" si="33"/>
        <v>990.64894151526664</v>
      </c>
      <c r="E335" s="193">
        <f t="shared" si="34"/>
        <v>5539.766573505809</v>
      </c>
      <c r="F335" s="193">
        <f t="shared" si="28"/>
        <v>6530.4155150210754</v>
      </c>
      <c r="G335" s="192">
        <f t="shared" si="29"/>
        <v>252890.39208265126</v>
      </c>
    </row>
    <row r="336" spans="1:7" x14ac:dyDescent="0.25">
      <c r="A336" s="190">
        <f t="shared" si="30"/>
        <v>54027</v>
      </c>
      <c r="B336" s="191">
        <f t="shared" si="31"/>
        <v>319</v>
      </c>
      <c r="C336" s="192">
        <f t="shared" si="32"/>
        <v>252890.39208265126</v>
      </c>
      <c r="D336" s="193">
        <f t="shared" si="33"/>
        <v>969.41316965016108</v>
      </c>
      <c r="E336" s="193">
        <f t="shared" si="34"/>
        <v>5561.0023453709146</v>
      </c>
      <c r="F336" s="193">
        <f t="shared" si="28"/>
        <v>6530.4155150210754</v>
      </c>
      <c r="G336" s="192">
        <f t="shared" si="29"/>
        <v>247329.38973728035</v>
      </c>
    </row>
    <row r="337" spans="1:7" x14ac:dyDescent="0.25">
      <c r="A337" s="190">
        <f t="shared" si="30"/>
        <v>54058</v>
      </c>
      <c r="B337" s="191">
        <f t="shared" si="31"/>
        <v>320</v>
      </c>
      <c r="C337" s="192">
        <f t="shared" si="32"/>
        <v>247329.38973728035</v>
      </c>
      <c r="D337" s="193">
        <f t="shared" si="33"/>
        <v>948.09599399290607</v>
      </c>
      <c r="E337" s="193">
        <f t="shared" si="34"/>
        <v>5582.3195210281692</v>
      </c>
      <c r="F337" s="193">
        <f t="shared" si="28"/>
        <v>6530.4155150210754</v>
      </c>
      <c r="G337" s="192">
        <f t="shared" si="29"/>
        <v>241747.07021625218</v>
      </c>
    </row>
    <row r="338" spans="1:7" x14ac:dyDescent="0.25">
      <c r="A338" s="190">
        <f t="shared" si="30"/>
        <v>54089</v>
      </c>
      <c r="B338" s="191">
        <f t="shared" si="31"/>
        <v>321</v>
      </c>
      <c r="C338" s="192">
        <f t="shared" si="32"/>
        <v>241747.07021625218</v>
      </c>
      <c r="D338" s="193">
        <f t="shared" si="33"/>
        <v>926.69710249563127</v>
      </c>
      <c r="E338" s="193">
        <f t="shared" si="34"/>
        <v>5603.7184125254444</v>
      </c>
      <c r="F338" s="193">
        <f t="shared" si="28"/>
        <v>6530.4155150210754</v>
      </c>
      <c r="G338" s="192">
        <f t="shared" si="29"/>
        <v>236143.35180372672</v>
      </c>
    </row>
    <row r="339" spans="1:7" x14ac:dyDescent="0.25">
      <c r="A339" s="190">
        <f t="shared" si="30"/>
        <v>54118</v>
      </c>
      <c r="B339" s="191">
        <f t="shared" si="31"/>
        <v>322</v>
      </c>
      <c r="C339" s="192">
        <f t="shared" si="32"/>
        <v>236143.35180372672</v>
      </c>
      <c r="D339" s="193">
        <f t="shared" si="33"/>
        <v>905.21618191428365</v>
      </c>
      <c r="E339" s="193">
        <f t="shared" si="34"/>
        <v>5625.1993331067906</v>
      </c>
      <c r="F339" s="193">
        <f t="shared" ref="F339:F402" si="35">IF(B339="","",SUM(D339:E339))</f>
        <v>6530.4155150210745</v>
      </c>
      <c r="G339" s="192">
        <f t="shared" ref="G339:G402" si="36">IF(B339="","",SUM(C339)-SUM(E339))</f>
        <v>230518.15247061994</v>
      </c>
    </row>
    <row r="340" spans="1:7" x14ac:dyDescent="0.25">
      <c r="A340" s="190">
        <f t="shared" ref="A340:A403" si="37">IF(B340="","",EDATE(A339,1))</f>
        <v>54149</v>
      </c>
      <c r="B340" s="191">
        <f t="shared" ref="B340:B403" si="38">IF(B339="","",IF(SUM(B339)+1&lt;=$E$7,SUM(B339)+1,""))</f>
        <v>323</v>
      </c>
      <c r="C340" s="192">
        <f t="shared" ref="C340:C403" si="39">IF(B340="","",G339)</f>
        <v>230518.15247061994</v>
      </c>
      <c r="D340" s="193">
        <f t="shared" ref="D340:D403" si="40">IF(B340="","",IPMT($E$14/12,B340-1,$E$7-1,-$C$19,$E$13,0))</f>
        <v>883.65291780404095</v>
      </c>
      <c r="E340" s="193">
        <f t="shared" ref="E340:E403" si="41">IF(B340="","",PPMT($E$14/12,B340-1,$E$7-1,-$C$19,$E$13,0))</f>
        <v>5646.7625972170335</v>
      </c>
      <c r="F340" s="193">
        <f t="shared" si="35"/>
        <v>6530.4155150210745</v>
      </c>
      <c r="G340" s="192">
        <f t="shared" si="36"/>
        <v>224871.38987340292</v>
      </c>
    </row>
    <row r="341" spans="1:7" x14ac:dyDescent="0.25">
      <c r="A341" s="190">
        <f t="shared" si="37"/>
        <v>54179</v>
      </c>
      <c r="B341" s="191">
        <f t="shared" si="38"/>
        <v>324</v>
      </c>
      <c r="C341" s="192">
        <f t="shared" si="39"/>
        <v>224871.38987340292</v>
      </c>
      <c r="D341" s="193">
        <f t="shared" si="40"/>
        <v>862.00699451470894</v>
      </c>
      <c r="E341" s="193">
        <f t="shared" si="41"/>
        <v>5668.4085205063666</v>
      </c>
      <c r="F341" s="193">
        <f t="shared" si="35"/>
        <v>6530.4155150210754</v>
      </c>
      <c r="G341" s="192">
        <f t="shared" si="36"/>
        <v>219202.98135289655</v>
      </c>
    </row>
    <row r="342" spans="1:7" x14ac:dyDescent="0.25">
      <c r="A342" s="190">
        <f t="shared" si="37"/>
        <v>54210</v>
      </c>
      <c r="B342" s="191">
        <f t="shared" si="38"/>
        <v>325</v>
      </c>
      <c r="C342" s="192">
        <f t="shared" si="39"/>
        <v>219202.98135289655</v>
      </c>
      <c r="D342" s="193">
        <f t="shared" si="40"/>
        <v>840.27809518610127</v>
      </c>
      <c r="E342" s="193">
        <f t="shared" si="41"/>
        <v>5690.137419834974</v>
      </c>
      <c r="F342" s="193">
        <f t="shared" si="35"/>
        <v>6530.4155150210754</v>
      </c>
      <c r="G342" s="192">
        <f t="shared" si="36"/>
        <v>213512.84393306158</v>
      </c>
    </row>
    <row r="343" spans="1:7" x14ac:dyDescent="0.25">
      <c r="A343" s="190">
        <f t="shared" si="37"/>
        <v>54240</v>
      </c>
      <c r="B343" s="191">
        <f t="shared" si="38"/>
        <v>326</v>
      </c>
      <c r="C343" s="192">
        <f t="shared" si="39"/>
        <v>213512.84393306158</v>
      </c>
      <c r="D343" s="193">
        <f t="shared" si="40"/>
        <v>818.46590174340054</v>
      </c>
      <c r="E343" s="193">
        <f t="shared" si="41"/>
        <v>5711.949613277674</v>
      </c>
      <c r="F343" s="193">
        <f t="shared" si="35"/>
        <v>6530.4155150210745</v>
      </c>
      <c r="G343" s="192">
        <f t="shared" si="36"/>
        <v>207800.8943197839</v>
      </c>
    </row>
    <row r="344" spans="1:7" x14ac:dyDescent="0.25">
      <c r="A344" s="190">
        <f t="shared" si="37"/>
        <v>54271</v>
      </c>
      <c r="B344" s="191">
        <f t="shared" si="38"/>
        <v>327</v>
      </c>
      <c r="C344" s="192">
        <f t="shared" si="39"/>
        <v>207800.8943197839</v>
      </c>
      <c r="D344" s="193">
        <f t="shared" si="40"/>
        <v>796.57009489250277</v>
      </c>
      <c r="E344" s="193">
        <f t="shared" si="41"/>
        <v>5733.8454201285722</v>
      </c>
      <c r="F344" s="193">
        <f t="shared" si="35"/>
        <v>6530.4155150210754</v>
      </c>
      <c r="G344" s="192">
        <f t="shared" si="36"/>
        <v>202067.04889965532</v>
      </c>
    </row>
    <row r="345" spans="1:7" x14ac:dyDescent="0.25">
      <c r="A345" s="190">
        <f t="shared" si="37"/>
        <v>54302</v>
      </c>
      <c r="B345" s="191">
        <f t="shared" si="38"/>
        <v>328</v>
      </c>
      <c r="C345" s="192">
        <f t="shared" si="39"/>
        <v>202067.04889965532</v>
      </c>
      <c r="D345" s="193">
        <f t="shared" si="40"/>
        <v>774.5903541153433</v>
      </c>
      <c r="E345" s="193">
        <f t="shared" si="41"/>
        <v>5755.8251609057315</v>
      </c>
      <c r="F345" s="193">
        <f t="shared" si="35"/>
        <v>6530.4155150210745</v>
      </c>
      <c r="G345" s="192">
        <f t="shared" si="36"/>
        <v>196311.2237387496</v>
      </c>
    </row>
    <row r="346" spans="1:7" x14ac:dyDescent="0.25">
      <c r="A346" s="190">
        <f t="shared" si="37"/>
        <v>54332</v>
      </c>
      <c r="B346" s="191">
        <f t="shared" si="38"/>
        <v>329</v>
      </c>
      <c r="C346" s="192">
        <f t="shared" si="39"/>
        <v>196311.2237387496</v>
      </c>
      <c r="D346" s="193">
        <f t="shared" si="40"/>
        <v>752.52635766520461</v>
      </c>
      <c r="E346" s="193">
        <f t="shared" si="41"/>
        <v>5777.8891573558703</v>
      </c>
      <c r="F346" s="193">
        <f t="shared" si="35"/>
        <v>6530.4155150210754</v>
      </c>
      <c r="G346" s="192">
        <f t="shared" si="36"/>
        <v>190533.33458139372</v>
      </c>
    </row>
    <row r="347" spans="1:7" x14ac:dyDescent="0.25">
      <c r="A347" s="190">
        <f t="shared" si="37"/>
        <v>54363</v>
      </c>
      <c r="B347" s="191">
        <f t="shared" si="38"/>
        <v>330</v>
      </c>
      <c r="C347" s="192">
        <f t="shared" si="39"/>
        <v>190533.33458139372</v>
      </c>
      <c r="D347" s="193">
        <f t="shared" si="40"/>
        <v>730.37778256200716</v>
      </c>
      <c r="E347" s="193">
        <f t="shared" si="41"/>
        <v>5800.0377324590681</v>
      </c>
      <c r="F347" s="193">
        <f t="shared" si="35"/>
        <v>6530.4155150210754</v>
      </c>
      <c r="G347" s="192">
        <f t="shared" si="36"/>
        <v>184733.29684893464</v>
      </c>
    </row>
    <row r="348" spans="1:7" x14ac:dyDescent="0.25">
      <c r="A348" s="190">
        <f t="shared" si="37"/>
        <v>54393</v>
      </c>
      <c r="B348" s="191">
        <f t="shared" si="38"/>
        <v>331</v>
      </c>
      <c r="C348" s="192">
        <f t="shared" si="39"/>
        <v>184733.29684893464</v>
      </c>
      <c r="D348" s="193">
        <f t="shared" si="40"/>
        <v>708.14430458758068</v>
      </c>
      <c r="E348" s="193">
        <f t="shared" si="41"/>
        <v>5822.2712104334942</v>
      </c>
      <c r="F348" s="193">
        <f t="shared" si="35"/>
        <v>6530.4155150210745</v>
      </c>
      <c r="G348" s="192">
        <f t="shared" si="36"/>
        <v>178911.02563850113</v>
      </c>
    </row>
    <row r="349" spans="1:7" x14ac:dyDescent="0.25">
      <c r="A349" s="190">
        <f t="shared" si="37"/>
        <v>54424</v>
      </c>
      <c r="B349" s="191">
        <f t="shared" si="38"/>
        <v>332</v>
      </c>
      <c r="C349" s="192">
        <f t="shared" si="39"/>
        <v>178911.02563850113</v>
      </c>
      <c r="D349" s="193">
        <f t="shared" si="40"/>
        <v>685.82559828091905</v>
      </c>
      <c r="E349" s="193">
        <f t="shared" si="41"/>
        <v>5844.5899167401558</v>
      </c>
      <c r="F349" s="193">
        <f t="shared" si="35"/>
        <v>6530.4155150210745</v>
      </c>
      <c r="G349" s="192">
        <f t="shared" si="36"/>
        <v>173066.43572176096</v>
      </c>
    </row>
    <row r="350" spans="1:7" x14ac:dyDescent="0.25">
      <c r="A350" s="190">
        <f t="shared" si="37"/>
        <v>54455</v>
      </c>
      <c r="B350" s="191">
        <f t="shared" si="38"/>
        <v>333</v>
      </c>
      <c r="C350" s="192">
        <f t="shared" si="39"/>
        <v>173066.43572176096</v>
      </c>
      <c r="D350" s="193">
        <f t="shared" si="40"/>
        <v>663.42133693341509</v>
      </c>
      <c r="E350" s="193">
        <f t="shared" si="41"/>
        <v>5866.9941780876607</v>
      </c>
      <c r="F350" s="193">
        <f t="shared" si="35"/>
        <v>6530.4155150210754</v>
      </c>
      <c r="G350" s="192">
        <f t="shared" si="36"/>
        <v>167199.44154367331</v>
      </c>
    </row>
    <row r="351" spans="1:7" x14ac:dyDescent="0.25">
      <c r="A351" s="190">
        <f t="shared" si="37"/>
        <v>54483</v>
      </c>
      <c r="B351" s="191">
        <f t="shared" si="38"/>
        <v>334</v>
      </c>
      <c r="C351" s="192">
        <f t="shared" si="39"/>
        <v>167199.44154367331</v>
      </c>
      <c r="D351" s="193">
        <f t="shared" si="40"/>
        <v>640.9311925840791</v>
      </c>
      <c r="E351" s="193">
        <f t="shared" si="41"/>
        <v>5889.4843224369961</v>
      </c>
      <c r="F351" s="193">
        <f t="shared" si="35"/>
        <v>6530.4155150210754</v>
      </c>
      <c r="G351" s="192">
        <f t="shared" si="36"/>
        <v>161309.95722123631</v>
      </c>
    </row>
    <row r="352" spans="1:7" x14ac:dyDescent="0.25">
      <c r="A352" s="190">
        <f t="shared" si="37"/>
        <v>54514</v>
      </c>
      <c r="B352" s="191">
        <f t="shared" si="38"/>
        <v>335</v>
      </c>
      <c r="C352" s="192">
        <f t="shared" si="39"/>
        <v>161309.95722123631</v>
      </c>
      <c r="D352" s="193">
        <f t="shared" si="40"/>
        <v>618.35483601473709</v>
      </c>
      <c r="E352" s="193">
        <f t="shared" si="41"/>
        <v>5912.0606790063375</v>
      </c>
      <c r="F352" s="193">
        <f t="shared" si="35"/>
        <v>6530.4155150210745</v>
      </c>
      <c r="G352" s="192">
        <f t="shared" si="36"/>
        <v>155397.89654222998</v>
      </c>
    </row>
    <row r="353" spans="1:7" x14ac:dyDescent="0.25">
      <c r="A353" s="190">
        <f t="shared" si="37"/>
        <v>54544</v>
      </c>
      <c r="B353" s="191">
        <f t="shared" si="38"/>
        <v>336</v>
      </c>
      <c r="C353" s="192">
        <f t="shared" si="39"/>
        <v>155397.89654222998</v>
      </c>
      <c r="D353" s="193">
        <f t="shared" si="40"/>
        <v>595.69193674521296</v>
      </c>
      <c r="E353" s="193">
        <f t="shared" si="41"/>
        <v>5934.7235782758626</v>
      </c>
      <c r="F353" s="193">
        <f t="shared" si="35"/>
        <v>6530.4155150210754</v>
      </c>
      <c r="G353" s="192">
        <f t="shared" si="36"/>
        <v>149463.17296395413</v>
      </c>
    </row>
    <row r="354" spans="1:7" x14ac:dyDescent="0.25">
      <c r="A354" s="190">
        <f t="shared" si="37"/>
        <v>54575</v>
      </c>
      <c r="B354" s="191">
        <f t="shared" si="38"/>
        <v>337</v>
      </c>
      <c r="C354" s="192">
        <f t="shared" si="39"/>
        <v>149463.17296395413</v>
      </c>
      <c r="D354" s="193">
        <f t="shared" si="40"/>
        <v>572.94216302848884</v>
      </c>
      <c r="E354" s="193">
        <f t="shared" si="41"/>
        <v>5957.4733519925867</v>
      </c>
      <c r="F354" s="193">
        <f t="shared" si="35"/>
        <v>6530.4155150210754</v>
      </c>
      <c r="G354" s="192">
        <f t="shared" si="36"/>
        <v>143505.69961196155</v>
      </c>
    </row>
    <row r="355" spans="1:7" x14ac:dyDescent="0.25">
      <c r="A355" s="190">
        <f t="shared" si="37"/>
        <v>54605</v>
      </c>
      <c r="B355" s="191">
        <f t="shared" si="38"/>
        <v>338</v>
      </c>
      <c r="C355" s="192">
        <f t="shared" si="39"/>
        <v>143505.69961196155</v>
      </c>
      <c r="D355" s="193">
        <f t="shared" si="40"/>
        <v>550.10518184585055</v>
      </c>
      <c r="E355" s="193">
        <f t="shared" si="41"/>
        <v>5980.3103331752245</v>
      </c>
      <c r="F355" s="193">
        <f t="shared" si="35"/>
        <v>6530.4155150210754</v>
      </c>
      <c r="G355" s="192">
        <f t="shared" si="36"/>
        <v>137525.38927878632</v>
      </c>
    </row>
    <row r="356" spans="1:7" x14ac:dyDescent="0.25">
      <c r="A356" s="190">
        <f t="shared" si="37"/>
        <v>54636</v>
      </c>
      <c r="B356" s="191">
        <f t="shared" si="38"/>
        <v>339</v>
      </c>
      <c r="C356" s="192">
        <f t="shared" si="39"/>
        <v>137525.38927878632</v>
      </c>
      <c r="D356" s="193">
        <f t="shared" si="40"/>
        <v>527.18065890201217</v>
      </c>
      <c r="E356" s="193">
        <f t="shared" si="41"/>
        <v>6003.2348561190629</v>
      </c>
      <c r="F356" s="193">
        <f t="shared" si="35"/>
        <v>6530.4155150210754</v>
      </c>
      <c r="G356" s="192">
        <f t="shared" si="36"/>
        <v>131522.15442266726</v>
      </c>
    </row>
    <row r="357" spans="1:7" x14ac:dyDescent="0.25">
      <c r="A357" s="190">
        <f t="shared" si="37"/>
        <v>54667</v>
      </c>
      <c r="B357" s="191">
        <f t="shared" si="38"/>
        <v>340</v>
      </c>
      <c r="C357" s="192">
        <f t="shared" si="39"/>
        <v>131522.15442266726</v>
      </c>
      <c r="D357" s="193">
        <f t="shared" si="40"/>
        <v>504.16825862022245</v>
      </c>
      <c r="E357" s="193">
        <f t="shared" si="41"/>
        <v>6026.2472564008531</v>
      </c>
      <c r="F357" s="193">
        <f t="shared" si="35"/>
        <v>6530.4155150210754</v>
      </c>
      <c r="G357" s="192">
        <f t="shared" si="36"/>
        <v>125495.90716626641</v>
      </c>
    </row>
    <row r="358" spans="1:7" x14ac:dyDescent="0.25">
      <c r="A358" s="190">
        <f t="shared" si="37"/>
        <v>54697</v>
      </c>
      <c r="B358" s="191">
        <f t="shared" si="38"/>
        <v>341</v>
      </c>
      <c r="C358" s="192">
        <f t="shared" si="39"/>
        <v>125495.90716626641</v>
      </c>
      <c r="D358" s="193">
        <f t="shared" si="40"/>
        <v>481.06764413735254</v>
      </c>
      <c r="E358" s="193">
        <f t="shared" si="41"/>
        <v>6049.3478708837229</v>
      </c>
      <c r="F358" s="193">
        <f t="shared" si="35"/>
        <v>6530.4155150210754</v>
      </c>
      <c r="G358" s="192">
        <f t="shared" si="36"/>
        <v>119446.55929538269</v>
      </c>
    </row>
    <row r="359" spans="1:7" x14ac:dyDescent="0.25">
      <c r="A359" s="190">
        <f t="shared" si="37"/>
        <v>54728</v>
      </c>
      <c r="B359" s="191">
        <f t="shared" si="38"/>
        <v>342</v>
      </c>
      <c r="C359" s="192">
        <f t="shared" si="39"/>
        <v>119446.55929538269</v>
      </c>
      <c r="D359" s="193">
        <f t="shared" si="40"/>
        <v>457.87847729896481</v>
      </c>
      <c r="E359" s="193">
        <f t="shared" si="41"/>
        <v>6072.5370377221107</v>
      </c>
      <c r="F359" s="193">
        <f t="shared" si="35"/>
        <v>6530.4155150210754</v>
      </c>
      <c r="G359" s="192">
        <f t="shared" si="36"/>
        <v>113374.02225766057</v>
      </c>
    </row>
    <row r="360" spans="1:7" x14ac:dyDescent="0.25">
      <c r="A360" s="190">
        <f t="shared" si="37"/>
        <v>54758</v>
      </c>
      <c r="B360" s="191">
        <f t="shared" si="38"/>
        <v>343</v>
      </c>
      <c r="C360" s="192">
        <f t="shared" si="39"/>
        <v>113374.02225766057</v>
      </c>
      <c r="D360" s="193">
        <f t="shared" si="40"/>
        <v>434.60041865436335</v>
      </c>
      <c r="E360" s="193">
        <f t="shared" si="41"/>
        <v>6095.8150963667113</v>
      </c>
      <c r="F360" s="193">
        <f t="shared" si="35"/>
        <v>6530.4155150210745</v>
      </c>
      <c r="G360" s="192">
        <f t="shared" si="36"/>
        <v>107278.20716129386</v>
      </c>
    </row>
    <row r="361" spans="1:7" x14ac:dyDescent="0.25">
      <c r="A361" s="190">
        <f t="shared" si="37"/>
        <v>54789</v>
      </c>
      <c r="B361" s="191">
        <f t="shared" si="38"/>
        <v>344</v>
      </c>
      <c r="C361" s="192">
        <f t="shared" si="39"/>
        <v>107278.20716129386</v>
      </c>
      <c r="D361" s="193">
        <f t="shared" si="40"/>
        <v>411.2331274516244</v>
      </c>
      <c r="E361" s="193">
        <f t="shared" si="41"/>
        <v>6119.1823875694508</v>
      </c>
      <c r="F361" s="193">
        <f t="shared" si="35"/>
        <v>6530.4155150210754</v>
      </c>
      <c r="G361" s="192">
        <f t="shared" si="36"/>
        <v>101159.02477372441</v>
      </c>
    </row>
    <row r="362" spans="1:7" x14ac:dyDescent="0.25">
      <c r="A362" s="190">
        <f t="shared" si="37"/>
        <v>54820</v>
      </c>
      <c r="B362" s="191">
        <f t="shared" si="38"/>
        <v>345</v>
      </c>
      <c r="C362" s="192">
        <f t="shared" si="39"/>
        <v>101159.02477372441</v>
      </c>
      <c r="D362" s="193">
        <f t="shared" si="40"/>
        <v>387.77626163260811</v>
      </c>
      <c r="E362" s="193">
        <f t="shared" si="41"/>
        <v>6142.6392533884664</v>
      </c>
      <c r="F362" s="193">
        <f t="shared" si="35"/>
        <v>6530.4155150210745</v>
      </c>
      <c r="G362" s="192">
        <f t="shared" si="36"/>
        <v>95016.385520335942</v>
      </c>
    </row>
    <row r="363" spans="1:7" x14ac:dyDescent="0.25">
      <c r="A363" s="190">
        <f t="shared" si="37"/>
        <v>54848</v>
      </c>
      <c r="B363" s="191">
        <f t="shared" si="38"/>
        <v>346</v>
      </c>
      <c r="C363" s="192">
        <f t="shared" si="39"/>
        <v>95016.385520335942</v>
      </c>
      <c r="D363" s="193">
        <f t="shared" si="40"/>
        <v>364.22947782795234</v>
      </c>
      <c r="E363" s="193">
        <f t="shared" si="41"/>
        <v>6166.1860371931225</v>
      </c>
      <c r="F363" s="193">
        <f t="shared" si="35"/>
        <v>6530.4155150210745</v>
      </c>
      <c r="G363" s="192">
        <f t="shared" si="36"/>
        <v>88850.199483142816</v>
      </c>
    </row>
    <row r="364" spans="1:7" x14ac:dyDescent="0.25">
      <c r="A364" s="190">
        <f t="shared" si="37"/>
        <v>54879</v>
      </c>
      <c r="B364" s="191">
        <f t="shared" si="38"/>
        <v>347</v>
      </c>
      <c r="C364" s="192">
        <f t="shared" si="39"/>
        <v>88850.199483142816</v>
      </c>
      <c r="D364" s="193">
        <f t="shared" si="40"/>
        <v>340.59243135204542</v>
      </c>
      <c r="E364" s="193">
        <f t="shared" si="41"/>
        <v>6189.82308366903</v>
      </c>
      <c r="F364" s="193">
        <f t="shared" si="35"/>
        <v>6530.4155150210754</v>
      </c>
      <c r="G364" s="192">
        <f t="shared" si="36"/>
        <v>82660.376399473782</v>
      </c>
    </row>
    <row r="365" spans="1:7" x14ac:dyDescent="0.25">
      <c r="A365" s="190">
        <f t="shared" si="37"/>
        <v>54909</v>
      </c>
      <c r="B365" s="191">
        <f t="shared" si="38"/>
        <v>348</v>
      </c>
      <c r="C365" s="192">
        <f t="shared" si="39"/>
        <v>82660.376399473782</v>
      </c>
      <c r="D365" s="193">
        <f t="shared" si="40"/>
        <v>316.8647761979808</v>
      </c>
      <c r="E365" s="193">
        <f t="shared" si="41"/>
        <v>6213.5507388230944</v>
      </c>
      <c r="F365" s="193">
        <f t="shared" si="35"/>
        <v>6530.4155150210754</v>
      </c>
      <c r="G365" s="192">
        <f t="shared" si="36"/>
        <v>76446.825660650691</v>
      </c>
    </row>
    <row r="366" spans="1:7" x14ac:dyDescent="0.25">
      <c r="A366" s="190">
        <f t="shared" si="37"/>
        <v>54940</v>
      </c>
      <c r="B366" s="191">
        <f t="shared" si="38"/>
        <v>349</v>
      </c>
      <c r="C366" s="192">
        <f t="shared" si="39"/>
        <v>76446.825660650691</v>
      </c>
      <c r="D366" s="193">
        <f t="shared" si="40"/>
        <v>293.0461650324923</v>
      </c>
      <c r="E366" s="193">
        <f t="shared" si="41"/>
        <v>6237.3693499885831</v>
      </c>
      <c r="F366" s="193">
        <f t="shared" si="35"/>
        <v>6530.4155150210754</v>
      </c>
      <c r="G366" s="192">
        <f t="shared" si="36"/>
        <v>70209.456310662106</v>
      </c>
    </row>
    <row r="367" spans="1:7" x14ac:dyDescent="0.25">
      <c r="A367" s="190">
        <f t="shared" si="37"/>
        <v>54970</v>
      </c>
      <c r="B367" s="191">
        <f t="shared" si="38"/>
        <v>350</v>
      </c>
      <c r="C367" s="192">
        <f t="shared" si="39"/>
        <v>70209.456310662106</v>
      </c>
      <c r="D367" s="193">
        <f t="shared" si="40"/>
        <v>269.13624919086931</v>
      </c>
      <c r="E367" s="193">
        <f t="shared" si="41"/>
        <v>6261.279265830206</v>
      </c>
      <c r="F367" s="193">
        <f t="shared" si="35"/>
        <v>6530.4155150210754</v>
      </c>
      <c r="G367" s="192">
        <f t="shared" si="36"/>
        <v>63948.1770448319</v>
      </c>
    </row>
    <row r="368" spans="1:7" x14ac:dyDescent="0.25">
      <c r="A368" s="190">
        <f t="shared" si="37"/>
        <v>55001</v>
      </c>
      <c r="B368" s="191">
        <f t="shared" si="38"/>
        <v>351</v>
      </c>
      <c r="C368" s="192">
        <f t="shared" si="39"/>
        <v>63948.1770448319</v>
      </c>
      <c r="D368" s="193">
        <f t="shared" si="40"/>
        <v>245.13467867185361</v>
      </c>
      <c r="E368" s="193">
        <f t="shared" si="41"/>
        <v>6285.2808363492213</v>
      </c>
      <c r="F368" s="193">
        <f t="shared" si="35"/>
        <v>6530.4155150210745</v>
      </c>
      <c r="G368" s="192">
        <f t="shared" si="36"/>
        <v>57662.896208482678</v>
      </c>
    </row>
    <row r="369" spans="1:7" x14ac:dyDescent="0.25">
      <c r="A369" s="190">
        <f t="shared" si="37"/>
        <v>55032</v>
      </c>
      <c r="B369" s="191">
        <f t="shared" si="38"/>
        <v>352</v>
      </c>
      <c r="C369" s="192">
        <f t="shared" si="39"/>
        <v>57662.896208482678</v>
      </c>
      <c r="D369" s="193">
        <f t="shared" si="40"/>
        <v>221.04110213251491</v>
      </c>
      <c r="E369" s="193">
        <f t="shared" si="41"/>
        <v>6309.3744128885601</v>
      </c>
      <c r="F369" s="193">
        <f t="shared" si="35"/>
        <v>6530.4155150210754</v>
      </c>
      <c r="G369" s="192">
        <f t="shared" si="36"/>
        <v>51353.521795594119</v>
      </c>
    </row>
    <row r="370" spans="1:7" x14ac:dyDescent="0.25">
      <c r="A370" s="190">
        <f t="shared" si="37"/>
        <v>55062</v>
      </c>
      <c r="B370" s="191">
        <f t="shared" si="38"/>
        <v>353</v>
      </c>
      <c r="C370" s="192">
        <f t="shared" si="39"/>
        <v>51353.521795594119</v>
      </c>
      <c r="D370" s="193">
        <f t="shared" si="40"/>
        <v>196.85516688310875</v>
      </c>
      <c r="E370" s="193">
        <f t="shared" si="41"/>
        <v>6333.5603481379658</v>
      </c>
      <c r="F370" s="193">
        <f t="shared" si="35"/>
        <v>6530.4155150210745</v>
      </c>
      <c r="G370" s="192">
        <f t="shared" si="36"/>
        <v>45019.961447456153</v>
      </c>
    </row>
    <row r="371" spans="1:7" x14ac:dyDescent="0.25">
      <c r="A371" s="190">
        <f t="shared" si="37"/>
        <v>55093</v>
      </c>
      <c r="B371" s="191">
        <f t="shared" si="38"/>
        <v>354</v>
      </c>
      <c r="C371" s="192">
        <f t="shared" si="39"/>
        <v>45019.961447456153</v>
      </c>
      <c r="D371" s="193">
        <f t="shared" si="40"/>
        <v>172.57651888191322</v>
      </c>
      <c r="E371" s="193">
        <f t="shared" si="41"/>
        <v>6357.8389961391613</v>
      </c>
      <c r="F371" s="193">
        <f t="shared" si="35"/>
        <v>6530.4155150210745</v>
      </c>
      <c r="G371" s="192">
        <f t="shared" si="36"/>
        <v>38662.122451316995</v>
      </c>
    </row>
    <row r="372" spans="1:7" x14ac:dyDescent="0.25">
      <c r="A372" s="190">
        <f t="shared" si="37"/>
        <v>55123</v>
      </c>
      <c r="B372" s="191">
        <f t="shared" si="38"/>
        <v>355</v>
      </c>
      <c r="C372" s="192">
        <f t="shared" si="39"/>
        <v>38662.122451316995</v>
      </c>
      <c r="D372" s="193">
        <f t="shared" si="40"/>
        <v>148.20480273004642</v>
      </c>
      <c r="E372" s="193">
        <f t="shared" si="41"/>
        <v>6382.2107122910293</v>
      </c>
      <c r="F372" s="193">
        <f t="shared" si="35"/>
        <v>6530.4155150210754</v>
      </c>
      <c r="G372" s="192">
        <f t="shared" si="36"/>
        <v>32279.911739025963</v>
      </c>
    </row>
    <row r="373" spans="1:7" x14ac:dyDescent="0.25">
      <c r="A373" s="190">
        <f t="shared" si="37"/>
        <v>55154</v>
      </c>
      <c r="B373" s="191">
        <f t="shared" si="38"/>
        <v>356</v>
      </c>
      <c r="C373" s="192">
        <f t="shared" si="39"/>
        <v>32279.911739025963</v>
      </c>
      <c r="D373" s="193">
        <f t="shared" si="40"/>
        <v>123.73966166626417</v>
      </c>
      <c r="E373" s="193">
        <f t="shared" si="41"/>
        <v>6406.6758533548109</v>
      </c>
      <c r="F373" s="193">
        <f t="shared" si="35"/>
        <v>6530.4155150210754</v>
      </c>
      <c r="G373" s="192">
        <f t="shared" si="36"/>
        <v>25873.235885671151</v>
      </c>
    </row>
    <row r="374" spans="1:7" x14ac:dyDescent="0.25">
      <c r="A374" s="190">
        <f t="shared" si="37"/>
        <v>55185</v>
      </c>
      <c r="B374" s="191">
        <f t="shared" si="38"/>
        <v>357</v>
      </c>
      <c r="C374" s="192">
        <f t="shared" si="39"/>
        <v>25873.235885671151</v>
      </c>
      <c r="D374" s="193">
        <f t="shared" si="40"/>
        <v>99.180737561737374</v>
      </c>
      <c r="E374" s="193">
        <f t="shared" si="41"/>
        <v>6431.2347774593372</v>
      </c>
      <c r="F374" s="193">
        <f t="shared" si="35"/>
        <v>6530.4155150210745</v>
      </c>
      <c r="G374" s="192">
        <f t="shared" si="36"/>
        <v>19442.001108211814</v>
      </c>
    </row>
    <row r="375" spans="1:7" x14ac:dyDescent="0.25">
      <c r="A375" s="190">
        <f t="shared" si="37"/>
        <v>55213</v>
      </c>
      <c r="B375" s="191">
        <f t="shared" si="38"/>
        <v>358</v>
      </c>
      <c r="C375" s="192">
        <f t="shared" si="39"/>
        <v>19442.001108211814</v>
      </c>
      <c r="D375" s="193">
        <f t="shared" si="40"/>
        <v>74.527670914809917</v>
      </c>
      <c r="E375" s="193">
        <f t="shared" si="41"/>
        <v>6455.8878441062643</v>
      </c>
      <c r="F375" s="193">
        <f t="shared" si="35"/>
        <v>6530.4155150210745</v>
      </c>
      <c r="G375" s="192">
        <f t="shared" si="36"/>
        <v>12986.11326410555</v>
      </c>
    </row>
    <row r="376" spans="1:7" x14ac:dyDescent="0.25">
      <c r="A376" s="190">
        <f t="shared" si="37"/>
        <v>55244</v>
      </c>
      <c r="B376" s="191">
        <f t="shared" si="38"/>
        <v>359</v>
      </c>
      <c r="C376" s="192">
        <f t="shared" si="39"/>
        <v>12986.11326410555</v>
      </c>
      <c r="D376" s="193">
        <f t="shared" si="40"/>
        <v>49.780100845735895</v>
      </c>
      <c r="E376" s="193">
        <f t="shared" si="41"/>
        <v>6480.6354141753391</v>
      </c>
      <c r="F376" s="193">
        <f t="shared" si="35"/>
        <v>6530.4155150210754</v>
      </c>
      <c r="G376" s="192">
        <f t="shared" si="36"/>
        <v>6505.4778499302111</v>
      </c>
    </row>
    <row r="377" spans="1:7" x14ac:dyDescent="0.25">
      <c r="A377" s="190">
        <f t="shared" si="37"/>
        <v>55274</v>
      </c>
      <c r="B377" s="191">
        <f t="shared" si="38"/>
        <v>360</v>
      </c>
      <c r="C377" s="192">
        <f t="shared" si="39"/>
        <v>6505.4778499302111</v>
      </c>
      <c r="D377" s="193">
        <f t="shared" si="40"/>
        <v>24.937665091397101</v>
      </c>
      <c r="E377" s="193">
        <f t="shared" si="41"/>
        <v>6505.4778499296781</v>
      </c>
      <c r="F377" s="193">
        <f t="shared" si="35"/>
        <v>6530.4155150210754</v>
      </c>
      <c r="G377" s="192">
        <f t="shared" si="36"/>
        <v>5.3296389523893595E-10</v>
      </c>
    </row>
    <row r="378" spans="1:7" x14ac:dyDescent="0.25">
      <c r="A378" s="190" t="str">
        <f t="shared" si="37"/>
        <v/>
      </c>
      <c r="B378" s="191" t="str">
        <f t="shared" si="38"/>
        <v/>
      </c>
      <c r="C378" s="192" t="str">
        <f t="shared" si="39"/>
        <v/>
      </c>
      <c r="D378" s="193" t="str">
        <f t="shared" si="40"/>
        <v/>
      </c>
      <c r="E378" s="193" t="str">
        <f t="shared" si="41"/>
        <v/>
      </c>
      <c r="F378" s="193" t="str">
        <f t="shared" si="35"/>
        <v/>
      </c>
      <c r="G378" s="192" t="str">
        <f t="shared" si="36"/>
        <v/>
      </c>
    </row>
    <row r="379" spans="1:7" x14ac:dyDescent="0.25">
      <c r="A379" s="190" t="str">
        <f t="shared" si="37"/>
        <v/>
      </c>
      <c r="B379" s="191" t="str">
        <f t="shared" si="38"/>
        <v/>
      </c>
      <c r="C379" s="192" t="str">
        <f t="shared" si="39"/>
        <v/>
      </c>
      <c r="D379" s="193" t="str">
        <f t="shared" si="40"/>
        <v/>
      </c>
      <c r="E379" s="193" t="str">
        <f t="shared" si="41"/>
        <v/>
      </c>
      <c r="F379" s="193" t="str">
        <f t="shared" si="35"/>
        <v/>
      </c>
      <c r="G379" s="192" t="str">
        <f t="shared" si="36"/>
        <v/>
      </c>
    </row>
    <row r="380" spans="1:7" x14ac:dyDescent="0.25">
      <c r="A380" s="190" t="str">
        <f t="shared" si="37"/>
        <v/>
      </c>
      <c r="B380" s="191" t="str">
        <f t="shared" si="38"/>
        <v/>
      </c>
      <c r="C380" s="192" t="str">
        <f t="shared" si="39"/>
        <v/>
      </c>
      <c r="D380" s="193" t="str">
        <f t="shared" si="40"/>
        <v/>
      </c>
      <c r="E380" s="193" t="str">
        <f t="shared" si="41"/>
        <v/>
      </c>
      <c r="F380" s="193" t="str">
        <f t="shared" si="35"/>
        <v/>
      </c>
      <c r="G380" s="192" t="str">
        <f t="shared" si="36"/>
        <v/>
      </c>
    </row>
    <row r="381" spans="1:7" x14ac:dyDescent="0.25">
      <c r="A381" s="190" t="str">
        <f t="shared" si="37"/>
        <v/>
      </c>
      <c r="B381" s="191" t="str">
        <f t="shared" si="38"/>
        <v/>
      </c>
      <c r="C381" s="192" t="str">
        <f t="shared" si="39"/>
        <v/>
      </c>
      <c r="D381" s="193" t="str">
        <f t="shared" si="40"/>
        <v/>
      </c>
      <c r="E381" s="193" t="str">
        <f t="shared" si="41"/>
        <v/>
      </c>
      <c r="F381" s="193" t="str">
        <f t="shared" si="35"/>
        <v/>
      </c>
      <c r="G381" s="192" t="str">
        <f t="shared" si="36"/>
        <v/>
      </c>
    </row>
    <row r="382" spans="1:7" x14ac:dyDescent="0.25">
      <c r="A382" s="190" t="str">
        <f t="shared" si="37"/>
        <v/>
      </c>
      <c r="B382" s="191" t="str">
        <f t="shared" si="38"/>
        <v/>
      </c>
      <c r="C382" s="192" t="str">
        <f t="shared" si="39"/>
        <v/>
      </c>
      <c r="D382" s="193" t="str">
        <f t="shared" si="40"/>
        <v/>
      </c>
      <c r="E382" s="193" t="str">
        <f t="shared" si="41"/>
        <v/>
      </c>
      <c r="F382" s="193" t="str">
        <f t="shared" si="35"/>
        <v/>
      </c>
      <c r="G382" s="192" t="str">
        <f t="shared" si="36"/>
        <v/>
      </c>
    </row>
    <row r="383" spans="1:7" x14ac:dyDescent="0.25">
      <c r="A383" s="190" t="str">
        <f t="shared" si="37"/>
        <v/>
      </c>
      <c r="B383" s="191" t="str">
        <f t="shared" si="38"/>
        <v/>
      </c>
      <c r="C383" s="192" t="str">
        <f t="shared" si="39"/>
        <v/>
      </c>
      <c r="D383" s="193" t="str">
        <f t="shared" si="40"/>
        <v/>
      </c>
      <c r="E383" s="193" t="str">
        <f t="shared" si="41"/>
        <v/>
      </c>
      <c r="F383" s="193" t="str">
        <f t="shared" si="35"/>
        <v/>
      </c>
      <c r="G383" s="192" t="str">
        <f t="shared" si="36"/>
        <v/>
      </c>
    </row>
    <row r="384" spans="1:7" x14ac:dyDescent="0.25">
      <c r="A384" s="190" t="str">
        <f t="shared" si="37"/>
        <v/>
      </c>
      <c r="B384" s="191" t="str">
        <f t="shared" si="38"/>
        <v/>
      </c>
      <c r="C384" s="192" t="str">
        <f t="shared" si="39"/>
        <v/>
      </c>
      <c r="D384" s="193" t="str">
        <f t="shared" si="40"/>
        <v/>
      </c>
      <c r="E384" s="193" t="str">
        <f t="shared" si="41"/>
        <v/>
      </c>
      <c r="F384" s="193" t="str">
        <f t="shared" si="35"/>
        <v/>
      </c>
      <c r="G384" s="192" t="str">
        <f t="shared" si="36"/>
        <v/>
      </c>
    </row>
    <row r="385" spans="1:7" x14ac:dyDescent="0.25">
      <c r="A385" s="190" t="str">
        <f t="shared" si="37"/>
        <v/>
      </c>
      <c r="B385" s="191" t="str">
        <f t="shared" si="38"/>
        <v/>
      </c>
      <c r="C385" s="192" t="str">
        <f t="shared" si="39"/>
        <v/>
      </c>
      <c r="D385" s="193" t="str">
        <f t="shared" si="40"/>
        <v/>
      </c>
      <c r="E385" s="193" t="str">
        <f t="shared" si="41"/>
        <v/>
      </c>
      <c r="F385" s="193" t="str">
        <f t="shared" si="35"/>
        <v/>
      </c>
      <c r="G385" s="192" t="str">
        <f t="shared" si="36"/>
        <v/>
      </c>
    </row>
    <row r="386" spans="1:7" x14ac:dyDescent="0.25">
      <c r="A386" s="190" t="str">
        <f t="shared" si="37"/>
        <v/>
      </c>
      <c r="B386" s="191" t="str">
        <f t="shared" si="38"/>
        <v/>
      </c>
      <c r="C386" s="192" t="str">
        <f t="shared" si="39"/>
        <v/>
      </c>
      <c r="D386" s="193" t="str">
        <f t="shared" si="40"/>
        <v/>
      </c>
      <c r="E386" s="193" t="str">
        <f t="shared" si="41"/>
        <v/>
      </c>
      <c r="F386" s="193" t="str">
        <f t="shared" si="35"/>
        <v/>
      </c>
      <c r="G386" s="192" t="str">
        <f t="shared" si="36"/>
        <v/>
      </c>
    </row>
    <row r="387" spans="1:7" x14ac:dyDescent="0.25">
      <c r="A387" s="190" t="str">
        <f t="shared" si="37"/>
        <v/>
      </c>
      <c r="B387" s="191" t="str">
        <f t="shared" si="38"/>
        <v/>
      </c>
      <c r="C387" s="192" t="str">
        <f t="shared" si="39"/>
        <v/>
      </c>
      <c r="D387" s="193" t="str">
        <f t="shared" si="40"/>
        <v/>
      </c>
      <c r="E387" s="193" t="str">
        <f t="shared" si="41"/>
        <v/>
      </c>
      <c r="F387" s="193" t="str">
        <f t="shared" si="35"/>
        <v/>
      </c>
      <c r="G387" s="192" t="str">
        <f t="shared" si="36"/>
        <v/>
      </c>
    </row>
    <row r="388" spans="1:7" x14ac:dyDescent="0.25">
      <c r="A388" s="190" t="str">
        <f t="shared" si="37"/>
        <v/>
      </c>
      <c r="B388" s="191" t="str">
        <f t="shared" si="38"/>
        <v/>
      </c>
      <c r="C388" s="192" t="str">
        <f t="shared" si="39"/>
        <v/>
      </c>
      <c r="D388" s="193" t="str">
        <f t="shared" si="40"/>
        <v/>
      </c>
      <c r="E388" s="193" t="str">
        <f t="shared" si="41"/>
        <v/>
      </c>
      <c r="F388" s="193" t="str">
        <f t="shared" si="35"/>
        <v/>
      </c>
      <c r="G388" s="192" t="str">
        <f t="shared" si="36"/>
        <v/>
      </c>
    </row>
    <row r="389" spans="1:7" x14ac:dyDescent="0.25">
      <c r="A389" s="190" t="str">
        <f t="shared" si="37"/>
        <v/>
      </c>
      <c r="B389" s="191" t="str">
        <f t="shared" si="38"/>
        <v/>
      </c>
      <c r="C389" s="192" t="str">
        <f t="shared" si="39"/>
        <v/>
      </c>
      <c r="D389" s="193" t="str">
        <f t="shared" si="40"/>
        <v/>
      </c>
      <c r="E389" s="193" t="str">
        <f t="shared" si="41"/>
        <v/>
      </c>
      <c r="F389" s="193" t="str">
        <f t="shared" si="35"/>
        <v/>
      </c>
      <c r="G389" s="192" t="str">
        <f t="shared" si="36"/>
        <v/>
      </c>
    </row>
    <row r="390" spans="1:7" x14ac:dyDescent="0.25">
      <c r="A390" s="190" t="str">
        <f t="shared" si="37"/>
        <v/>
      </c>
      <c r="B390" s="191" t="str">
        <f t="shared" si="38"/>
        <v/>
      </c>
      <c r="C390" s="192" t="str">
        <f t="shared" si="39"/>
        <v/>
      </c>
      <c r="D390" s="193" t="str">
        <f t="shared" si="40"/>
        <v/>
      </c>
      <c r="E390" s="193" t="str">
        <f t="shared" si="41"/>
        <v/>
      </c>
      <c r="F390" s="193" t="str">
        <f t="shared" si="35"/>
        <v/>
      </c>
      <c r="G390" s="192" t="str">
        <f t="shared" si="36"/>
        <v/>
      </c>
    </row>
    <row r="391" spans="1:7" x14ac:dyDescent="0.25">
      <c r="A391" s="190" t="str">
        <f t="shared" si="37"/>
        <v/>
      </c>
      <c r="B391" s="191" t="str">
        <f t="shared" si="38"/>
        <v/>
      </c>
      <c r="C391" s="192" t="str">
        <f t="shared" si="39"/>
        <v/>
      </c>
      <c r="D391" s="193" t="str">
        <f t="shared" si="40"/>
        <v/>
      </c>
      <c r="E391" s="193" t="str">
        <f t="shared" si="41"/>
        <v/>
      </c>
      <c r="F391" s="193" t="str">
        <f t="shared" si="35"/>
        <v/>
      </c>
      <c r="G391" s="192" t="str">
        <f t="shared" si="36"/>
        <v/>
      </c>
    </row>
    <row r="392" spans="1:7" x14ac:dyDescent="0.25">
      <c r="A392" s="190" t="str">
        <f t="shared" si="37"/>
        <v/>
      </c>
      <c r="B392" s="191" t="str">
        <f t="shared" si="38"/>
        <v/>
      </c>
      <c r="C392" s="192" t="str">
        <f t="shared" si="39"/>
        <v/>
      </c>
      <c r="D392" s="193" t="str">
        <f t="shared" si="40"/>
        <v/>
      </c>
      <c r="E392" s="193" t="str">
        <f t="shared" si="41"/>
        <v/>
      </c>
      <c r="F392" s="193" t="str">
        <f t="shared" si="35"/>
        <v/>
      </c>
      <c r="G392" s="192" t="str">
        <f t="shared" si="36"/>
        <v/>
      </c>
    </row>
    <row r="393" spans="1:7" x14ac:dyDescent="0.25">
      <c r="A393" s="190" t="str">
        <f t="shared" si="37"/>
        <v/>
      </c>
      <c r="B393" s="191" t="str">
        <f t="shared" si="38"/>
        <v/>
      </c>
      <c r="C393" s="192" t="str">
        <f t="shared" si="39"/>
        <v/>
      </c>
      <c r="D393" s="193" t="str">
        <f t="shared" si="40"/>
        <v/>
      </c>
      <c r="E393" s="193" t="str">
        <f t="shared" si="41"/>
        <v/>
      </c>
      <c r="F393" s="193" t="str">
        <f t="shared" si="35"/>
        <v/>
      </c>
      <c r="G393" s="192" t="str">
        <f t="shared" si="36"/>
        <v/>
      </c>
    </row>
    <row r="394" spans="1:7" x14ac:dyDescent="0.25">
      <c r="A394" s="190" t="str">
        <f t="shared" si="37"/>
        <v/>
      </c>
      <c r="B394" s="191" t="str">
        <f t="shared" si="38"/>
        <v/>
      </c>
      <c r="C394" s="192" t="str">
        <f t="shared" si="39"/>
        <v/>
      </c>
      <c r="D394" s="193" t="str">
        <f t="shared" si="40"/>
        <v/>
      </c>
      <c r="E394" s="193" t="str">
        <f t="shared" si="41"/>
        <v/>
      </c>
      <c r="F394" s="193" t="str">
        <f t="shared" si="35"/>
        <v/>
      </c>
      <c r="G394" s="192" t="str">
        <f t="shared" si="36"/>
        <v/>
      </c>
    </row>
    <row r="395" spans="1:7" x14ac:dyDescent="0.25">
      <c r="A395" s="190" t="str">
        <f t="shared" si="37"/>
        <v/>
      </c>
      <c r="B395" s="191" t="str">
        <f t="shared" si="38"/>
        <v/>
      </c>
      <c r="C395" s="192" t="str">
        <f t="shared" si="39"/>
        <v/>
      </c>
      <c r="D395" s="193" t="str">
        <f t="shared" si="40"/>
        <v/>
      </c>
      <c r="E395" s="193" t="str">
        <f t="shared" si="41"/>
        <v/>
      </c>
      <c r="F395" s="193" t="str">
        <f t="shared" si="35"/>
        <v/>
      </c>
      <c r="G395" s="192" t="str">
        <f t="shared" si="36"/>
        <v/>
      </c>
    </row>
    <row r="396" spans="1:7" x14ac:dyDescent="0.25">
      <c r="A396" s="190" t="str">
        <f t="shared" si="37"/>
        <v/>
      </c>
      <c r="B396" s="191" t="str">
        <f t="shared" si="38"/>
        <v/>
      </c>
      <c r="C396" s="192" t="str">
        <f t="shared" si="39"/>
        <v/>
      </c>
      <c r="D396" s="193" t="str">
        <f t="shared" si="40"/>
        <v/>
      </c>
      <c r="E396" s="193" t="str">
        <f t="shared" si="41"/>
        <v/>
      </c>
      <c r="F396" s="193" t="str">
        <f t="shared" si="35"/>
        <v/>
      </c>
      <c r="G396" s="192" t="str">
        <f t="shared" si="36"/>
        <v/>
      </c>
    </row>
    <row r="397" spans="1:7" x14ac:dyDescent="0.25">
      <c r="A397" s="190" t="str">
        <f t="shared" si="37"/>
        <v/>
      </c>
      <c r="B397" s="191" t="str">
        <f t="shared" si="38"/>
        <v/>
      </c>
      <c r="C397" s="192" t="str">
        <f t="shared" si="39"/>
        <v/>
      </c>
      <c r="D397" s="193" t="str">
        <f t="shared" si="40"/>
        <v/>
      </c>
      <c r="E397" s="193" t="str">
        <f t="shared" si="41"/>
        <v/>
      </c>
      <c r="F397" s="193" t="str">
        <f t="shared" si="35"/>
        <v/>
      </c>
      <c r="G397" s="192" t="str">
        <f t="shared" si="36"/>
        <v/>
      </c>
    </row>
    <row r="398" spans="1:7" x14ac:dyDescent="0.25">
      <c r="A398" s="190" t="str">
        <f t="shared" si="37"/>
        <v/>
      </c>
      <c r="B398" s="191" t="str">
        <f t="shared" si="38"/>
        <v/>
      </c>
      <c r="C398" s="192" t="str">
        <f t="shared" si="39"/>
        <v/>
      </c>
      <c r="D398" s="193" t="str">
        <f t="shared" si="40"/>
        <v/>
      </c>
      <c r="E398" s="193" t="str">
        <f t="shared" si="41"/>
        <v/>
      </c>
      <c r="F398" s="193" t="str">
        <f t="shared" si="35"/>
        <v/>
      </c>
      <c r="G398" s="192" t="str">
        <f t="shared" si="36"/>
        <v/>
      </c>
    </row>
    <row r="399" spans="1:7" x14ac:dyDescent="0.25">
      <c r="A399" s="190" t="str">
        <f t="shared" si="37"/>
        <v/>
      </c>
      <c r="B399" s="191" t="str">
        <f t="shared" si="38"/>
        <v/>
      </c>
      <c r="C399" s="192" t="str">
        <f t="shared" si="39"/>
        <v/>
      </c>
      <c r="D399" s="193" t="str">
        <f t="shared" si="40"/>
        <v/>
      </c>
      <c r="E399" s="193" t="str">
        <f t="shared" si="41"/>
        <v/>
      </c>
      <c r="F399" s="193" t="str">
        <f t="shared" si="35"/>
        <v/>
      </c>
      <c r="G399" s="192" t="str">
        <f t="shared" si="36"/>
        <v/>
      </c>
    </row>
    <row r="400" spans="1:7" x14ac:dyDescent="0.25">
      <c r="A400" s="190" t="str">
        <f t="shared" si="37"/>
        <v/>
      </c>
      <c r="B400" s="191" t="str">
        <f t="shared" si="38"/>
        <v/>
      </c>
      <c r="C400" s="192" t="str">
        <f t="shared" si="39"/>
        <v/>
      </c>
      <c r="D400" s="193" t="str">
        <f t="shared" si="40"/>
        <v/>
      </c>
      <c r="E400" s="193" t="str">
        <f t="shared" si="41"/>
        <v/>
      </c>
      <c r="F400" s="193" t="str">
        <f t="shared" si="35"/>
        <v/>
      </c>
      <c r="G400" s="192" t="str">
        <f t="shared" si="36"/>
        <v/>
      </c>
    </row>
    <row r="401" spans="1:7" x14ac:dyDescent="0.25">
      <c r="A401" s="190" t="str">
        <f t="shared" si="37"/>
        <v/>
      </c>
      <c r="B401" s="191" t="str">
        <f t="shared" si="38"/>
        <v/>
      </c>
      <c r="C401" s="192" t="str">
        <f t="shared" si="39"/>
        <v/>
      </c>
      <c r="D401" s="193" t="str">
        <f t="shared" si="40"/>
        <v/>
      </c>
      <c r="E401" s="193" t="str">
        <f t="shared" si="41"/>
        <v/>
      </c>
      <c r="F401" s="193" t="str">
        <f t="shared" si="35"/>
        <v/>
      </c>
      <c r="G401" s="192" t="str">
        <f t="shared" si="36"/>
        <v/>
      </c>
    </row>
    <row r="402" spans="1:7" x14ac:dyDescent="0.25">
      <c r="A402" s="190" t="str">
        <f t="shared" si="37"/>
        <v/>
      </c>
      <c r="B402" s="191" t="str">
        <f t="shared" si="38"/>
        <v/>
      </c>
      <c r="C402" s="192" t="str">
        <f t="shared" si="39"/>
        <v/>
      </c>
      <c r="D402" s="193" t="str">
        <f t="shared" si="40"/>
        <v/>
      </c>
      <c r="E402" s="193" t="str">
        <f t="shared" si="41"/>
        <v/>
      </c>
      <c r="F402" s="193" t="str">
        <f t="shared" si="35"/>
        <v/>
      </c>
      <c r="G402" s="192" t="str">
        <f t="shared" si="36"/>
        <v/>
      </c>
    </row>
    <row r="403" spans="1:7" x14ac:dyDescent="0.25">
      <c r="A403" s="190" t="str">
        <f t="shared" si="37"/>
        <v/>
      </c>
      <c r="B403" s="191" t="str">
        <f t="shared" si="38"/>
        <v/>
      </c>
      <c r="C403" s="192" t="str">
        <f t="shared" si="39"/>
        <v/>
      </c>
      <c r="D403" s="193" t="str">
        <f t="shared" si="40"/>
        <v/>
      </c>
      <c r="E403" s="193" t="str">
        <f t="shared" si="41"/>
        <v/>
      </c>
      <c r="F403" s="193" t="str">
        <f t="shared" ref="F403:F466" si="42">IF(B403="","",SUM(D403:E403))</f>
        <v/>
      </c>
      <c r="G403" s="192" t="str">
        <f t="shared" ref="G403:G466" si="43">IF(B403="","",SUM(C403)-SUM(E403))</f>
        <v/>
      </c>
    </row>
    <row r="404" spans="1:7" x14ac:dyDescent="0.25">
      <c r="A404" s="190" t="str">
        <f t="shared" ref="A404:A467" si="44">IF(B404="","",EDATE(A403,1))</f>
        <v/>
      </c>
      <c r="B404" s="191" t="str">
        <f t="shared" ref="B404:B467" si="45">IF(B403="","",IF(SUM(B403)+1&lt;=$E$7,SUM(B403)+1,""))</f>
        <v/>
      </c>
      <c r="C404" s="192" t="str">
        <f t="shared" ref="C404:C467" si="46">IF(B404="","",G403)</f>
        <v/>
      </c>
      <c r="D404" s="193" t="str">
        <f t="shared" ref="D404:D467" si="47">IF(B404="","",IPMT($E$14/12,B404-1,$E$7-1,-$C$19,$E$13,0))</f>
        <v/>
      </c>
      <c r="E404" s="193" t="str">
        <f t="shared" ref="E404:E467" si="48">IF(B404="","",PPMT($E$14/12,B404-1,$E$7-1,-$C$19,$E$13,0))</f>
        <v/>
      </c>
      <c r="F404" s="193" t="str">
        <f t="shared" si="42"/>
        <v/>
      </c>
      <c r="G404" s="192" t="str">
        <f t="shared" si="43"/>
        <v/>
      </c>
    </row>
    <row r="405" spans="1:7" x14ac:dyDescent="0.25">
      <c r="A405" s="190" t="str">
        <f t="shared" si="44"/>
        <v/>
      </c>
      <c r="B405" s="191" t="str">
        <f t="shared" si="45"/>
        <v/>
      </c>
      <c r="C405" s="192" t="str">
        <f t="shared" si="46"/>
        <v/>
      </c>
      <c r="D405" s="193" t="str">
        <f t="shared" si="47"/>
        <v/>
      </c>
      <c r="E405" s="193" t="str">
        <f t="shared" si="48"/>
        <v/>
      </c>
      <c r="F405" s="193" t="str">
        <f t="shared" si="42"/>
        <v/>
      </c>
      <c r="G405" s="192" t="str">
        <f t="shared" si="43"/>
        <v/>
      </c>
    </row>
    <row r="406" spans="1:7" x14ac:dyDescent="0.25">
      <c r="A406" s="190" t="str">
        <f t="shared" si="44"/>
        <v/>
      </c>
      <c r="B406" s="191" t="str">
        <f t="shared" si="45"/>
        <v/>
      </c>
      <c r="C406" s="192" t="str">
        <f t="shared" si="46"/>
        <v/>
      </c>
      <c r="D406" s="193" t="str">
        <f t="shared" si="47"/>
        <v/>
      </c>
      <c r="E406" s="193" t="str">
        <f t="shared" si="48"/>
        <v/>
      </c>
      <c r="F406" s="193" t="str">
        <f t="shared" si="42"/>
        <v/>
      </c>
      <c r="G406" s="192" t="str">
        <f t="shared" si="43"/>
        <v/>
      </c>
    </row>
    <row r="407" spans="1:7" x14ac:dyDescent="0.25">
      <c r="A407" s="190" t="str">
        <f t="shared" si="44"/>
        <v/>
      </c>
      <c r="B407" s="191" t="str">
        <f t="shared" si="45"/>
        <v/>
      </c>
      <c r="C407" s="192" t="str">
        <f t="shared" si="46"/>
        <v/>
      </c>
      <c r="D407" s="193" t="str">
        <f t="shared" si="47"/>
        <v/>
      </c>
      <c r="E407" s="193" t="str">
        <f t="shared" si="48"/>
        <v/>
      </c>
      <c r="F407" s="193" t="str">
        <f t="shared" si="42"/>
        <v/>
      </c>
      <c r="G407" s="192" t="str">
        <f t="shared" si="43"/>
        <v/>
      </c>
    </row>
    <row r="408" spans="1:7" x14ac:dyDescent="0.25">
      <c r="A408" s="190" t="str">
        <f t="shared" si="44"/>
        <v/>
      </c>
      <c r="B408" s="191" t="str">
        <f t="shared" si="45"/>
        <v/>
      </c>
      <c r="C408" s="192" t="str">
        <f t="shared" si="46"/>
        <v/>
      </c>
      <c r="D408" s="193" t="str">
        <f t="shared" si="47"/>
        <v/>
      </c>
      <c r="E408" s="193" t="str">
        <f t="shared" si="48"/>
        <v/>
      </c>
      <c r="F408" s="193" t="str">
        <f t="shared" si="42"/>
        <v/>
      </c>
      <c r="G408" s="192" t="str">
        <f t="shared" si="43"/>
        <v/>
      </c>
    </row>
    <row r="409" spans="1:7" x14ac:dyDescent="0.25">
      <c r="A409" s="190" t="str">
        <f t="shared" si="44"/>
        <v/>
      </c>
      <c r="B409" s="191" t="str">
        <f t="shared" si="45"/>
        <v/>
      </c>
      <c r="C409" s="192" t="str">
        <f t="shared" si="46"/>
        <v/>
      </c>
      <c r="D409" s="193" t="str">
        <f t="shared" si="47"/>
        <v/>
      </c>
      <c r="E409" s="193" t="str">
        <f t="shared" si="48"/>
        <v/>
      </c>
      <c r="F409" s="193" t="str">
        <f t="shared" si="42"/>
        <v/>
      </c>
      <c r="G409" s="192" t="str">
        <f t="shared" si="43"/>
        <v/>
      </c>
    </row>
    <row r="410" spans="1:7" x14ac:dyDescent="0.25">
      <c r="A410" s="190" t="str">
        <f t="shared" si="44"/>
        <v/>
      </c>
      <c r="B410" s="191" t="str">
        <f t="shared" si="45"/>
        <v/>
      </c>
      <c r="C410" s="192" t="str">
        <f t="shared" si="46"/>
        <v/>
      </c>
      <c r="D410" s="193" t="str">
        <f t="shared" si="47"/>
        <v/>
      </c>
      <c r="E410" s="193" t="str">
        <f t="shared" si="48"/>
        <v/>
      </c>
      <c r="F410" s="193" t="str">
        <f t="shared" si="42"/>
        <v/>
      </c>
      <c r="G410" s="192" t="str">
        <f t="shared" si="43"/>
        <v/>
      </c>
    </row>
    <row r="411" spans="1:7" x14ac:dyDescent="0.25">
      <c r="A411" s="190" t="str">
        <f t="shared" si="44"/>
        <v/>
      </c>
      <c r="B411" s="191" t="str">
        <f t="shared" si="45"/>
        <v/>
      </c>
      <c r="C411" s="192" t="str">
        <f t="shared" si="46"/>
        <v/>
      </c>
      <c r="D411" s="193" t="str">
        <f t="shared" si="47"/>
        <v/>
      </c>
      <c r="E411" s="193" t="str">
        <f t="shared" si="48"/>
        <v/>
      </c>
      <c r="F411" s="193" t="str">
        <f t="shared" si="42"/>
        <v/>
      </c>
      <c r="G411" s="192" t="str">
        <f t="shared" si="43"/>
        <v/>
      </c>
    </row>
    <row r="412" spans="1:7" x14ac:dyDescent="0.25">
      <c r="A412" s="190" t="str">
        <f t="shared" si="44"/>
        <v/>
      </c>
      <c r="B412" s="191" t="str">
        <f t="shared" si="45"/>
        <v/>
      </c>
      <c r="C412" s="192" t="str">
        <f t="shared" si="46"/>
        <v/>
      </c>
      <c r="D412" s="193" t="str">
        <f t="shared" si="47"/>
        <v/>
      </c>
      <c r="E412" s="193" t="str">
        <f t="shared" si="48"/>
        <v/>
      </c>
      <c r="F412" s="193" t="str">
        <f t="shared" si="42"/>
        <v/>
      </c>
      <c r="G412" s="192" t="str">
        <f t="shared" si="43"/>
        <v/>
      </c>
    </row>
    <row r="413" spans="1:7" x14ac:dyDescent="0.25">
      <c r="A413" s="190" t="str">
        <f t="shared" si="44"/>
        <v/>
      </c>
      <c r="B413" s="191" t="str">
        <f t="shared" si="45"/>
        <v/>
      </c>
      <c r="C413" s="192" t="str">
        <f t="shared" si="46"/>
        <v/>
      </c>
      <c r="D413" s="193" t="str">
        <f t="shared" si="47"/>
        <v/>
      </c>
      <c r="E413" s="193" t="str">
        <f t="shared" si="48"/>
        <v/>
      </c>
      <c r="F413" s="193" t="str">
        <f t="shared" si="42"/>
        <v/>
      </c>
      <c r="G413" s="192" t="str">
        <f t="shared" si="43"/>
        <v/>
      </c>
    </row>
    <row r="414" spans="1:7" x14ac:dyDescent="0.25">
      <c r="A414" s="190" t="str">
        <f t="shared" si="44"/>
        <v/>
      </c>
      <c r="B414" s="191" t="str">
        <f t="shared" si="45"/>
        <v/>
      </c>
      <c r="C414" s="192" t="str">
        <f t="shared" si="46"/>
        <v/>
      </c>
      <c r="D414" s="193" t="str">
        <f t="shared" si="47"/>
        <v/>
      </c>
      <c r="E414" s="193" t="str">
        <f t="shared" si="48"/>
        <v/>
      </c>
      <c r="F414" s="193" t="str">
        <f t="shared" si="42"/>
        <v/>
      </c>
      <c r="G414" s="192" t="str">
        <f t="shared" si="43"/>
        <v/>
      </c>
    </row>
    <row r="415" spans="1:7" x14ac:dyDescent="0.25">
      <c r="A415" s="190" t="str">
        <f t="shared" si="44"/>
        <v/>
      </c>
      <c r="B415" s="191" t="str">
        <f t="shared" si="45"/>
        <v/>
      </c>
      <c r="C415" s="192" t="str">
        <f t="shared" si="46"/>
        <v/>
      </c>
      <c r="D415" s="193" t="str">
        <f t="shared" si="47"/>
        <v/>
      </c>
      <c r="E415" s="193" t="str">
        <f t="shared" si="48"/>
        <v/>
      </c>
      <c r="F415" s="193" t="str">
        <f t="shared" si="42"/>
        <v/>
      </c>
      <c r="G415" s="192" t="str">
        <f t="shared" si="43"/>
        <v/>
      </c>
    </row>
    <row r="416" spans="1:7" x14ac:dyDescent="0.25">
      <c r="A416" s="190" t="str">
        <f t="shared" si="44"/>
        <v/>
      </c>
      <c r="B416" s="191" t="str">
        <f t="shared" si="45"/>
        <v/>
      </c>
      <c r="C416" s="192" t="str">
        <f t="shared" si="46"/>
        <v/>
      </c>
      <c r="D416" s="193" t="str">
        <f t="shared" si="47"/>
        <v/>
      </c>
      <c r="E416" s="193" t="str">
        <f t="shared" si="48"/>
        <v/>
      </c>
      <c r="F416" s="193" t="str">
        <f t="shared" si="42"/>
        <v/>
      </c>
      <c r="G416" s="192" t="str">
        <f t="shared" si="43"/>
        <v/>
      </c>
    </row>
    <row r="417" spans="1:7" x14ac:dyDescent="0.25">
      <c r="A417" s="190" t="str">
        <f t="shared" si="44"/>
        <v/>
      </c>
      <c r="B417" s="191" t="str">
        <f t="shared" si="45"/>
        <v/>
      </c>
      <c r="C417" s="192" t="str">
        <f t="shared" si="46"/>
        <v/>
      </c>
      <c r="D417" s="193" t="str">
        <f t="shared" si="47"/>
        <v/>
      </c>
      <c r="E417" s="193" t="str">
        <f t="shared" si="48"/>
        <v/>
      </c>
      <c r="F417" s="193" t="str">
        <f t="shared" si="42"/>
        <v/>
      </c>
      <c r="G417" s="192" t="str">
        <f t="shared" si="43"/>
        <v/>
      </c>
    </row>
    <row r="418" spans="1:7" x14ac:dyDescent="0.25">
      <c r="A418" s="190" t="str">
        <f t="shared" si="44"/>
        <v/>
      </c>
      <c r="B418" s="191" t="str">
        <f t="shared" si="45"/>
        <v/>
      </c>
      <c r="C418" s="192" t="str">
        <f t="shared" si="46"/>
        <v/>
      </c>
      <c r="D418" s="193" t="str">
        <f t="shared" si="47"/>
        <v/>
      </c>
      <c r="E418" s="193" t="str">
        <f t="shared" si="48"/>
        <v/>
      </c>
      <c r="F418" s="193" t="str">
        <f t="shared" si="42"/>
        <v/>
      </c>
      <c r="G418" s="192" t="str">
        <f t="shared" si="43"/>
        <v/>
      </c>
    </row>
    <row r="419" spans="1:7" x14ac:dyDescent="0.25">
      <c r="A419" s="190" t="str">
        <f t="shared" si="44"/>
        <v/>
      </c>
      <c r="B419" s="191" t="str">
        <f t="shared" si="45"/>
        <v/>
      </c>
      <c r="C419" s="192" t="str">
        <f t="shared" si="46"/>
        <v/>
      </c>
      <c r="D419" s="193" t="str">
        <f t="shared" si="47"/>
        <v/>
      </c>
      <c r="E419" s="193" t="str">
        <f t="shared" si="48"/>
        <v/>
      </c>
      <c r="F419" s="193" t="str">
        <f t="shared" si="42"/>
        <v/>
      </c>
      <c r="G419" s="192" t="str">
        <f t="shared" si="43"/>
        <v/>
      </c>
    </row>
    <row r="420" spans="1:7" x14ac:dyDescent="0.25">
      <c r="A420" s="190" t="str">
        <f t="shared" si="44"/>
        <v/>
      </c>
      <c r="B420" s="191" t="str">
        <f t="shared" si="45"/>
        <v/>
      </c>
      <c r="C420" s="192" t="str">
        <f t="shared" si="46"/>
        <v/>
      </c>
      <c r="D420" s="193" t="str">
        <f t="shared" si="47"/>
        <v/>
      </c>
      <c r="E420" s="193" t="str">
        <f t="shared" si="48"/>
        <v/>
      </c>
      <c r="F420" s="193" t="str">
        <f t="shared" si="42"/>
        <v/>
      </c>
      <c r="G420" s="192" t="str">
        <f t="shared" si="43"/>
        <v/>
      </c>
    </row>
    <row r="421" spans="1:7" x14ac:dyDescent="0.25">
      <c r="A421" s="190" t="str">
        <f t="shared" si="44"/>
        <v/>
      </c>
      <c r="B421" s="191" t="str">
        <f t="shared" si="45"/>
        <v/>
      </c>
      <c r="C421" s="192" t="str">
        <f t="shared" si="46"/>
        <v/>
      </c>
      <c r="D421" s="193" t="str">
        <f t="shared" si="47"/>
        <v/>
      </c>
      <c r="E421" s="193" t="str">
        <f t="shared" si="48"/>
        <v/>
      </c>
      <c r="F421" s="193" t="str">
        <f t="shared" si="42"/>
        <v/>
      </c>
      <c r="G421" s="192" t="str">
        <f t="shared" si="43"/>
        <v/>
      </c>
    </row>
    <row r="422" spans="1:7" x14ac:dyDescent="0.25">
      <c r="A422" s="190" t="str">
        <f t="shared" si="44"/>
        <v/>
      </c>
      <c r="B422" s="191" t="str">
        <f t="shared" si="45"/>
        <v/>
      </c>
      <c r="C422" s="192" t="str">
        <f t="shared" si="46"/>
        <v/>
      </c>
      <c r="D422" s="193" t="str">
        <f t="shared" si="47"/>
        <v/>
      </c>
      <c r="E422" s="193" t="str">
        <f t="shared" si="48"/>
        <v/>
      </c>
      <c r="F422" s="193" t="str">
        <f t="shared" si="42"/>
        <v/>
      </c>
      <c r="G422" s="192" t="str">
        <f t="shared" si="43"/>
        <v/>
      </c>
    </row>
    <row r="423" spans="1:7" x14ac:dyDescent="0.25">
      <c r="A423" s="190" t="str">
        <f t="shared" si="44"/>
        <v/>
      </c>
      <c r="B423" s="191" t="str">
        <f t="shared" si="45"/>
        <v/>
      </c>
      <c r="C423" s="192" t="str">
        <f t="shared" si="46"/>
        <v/>
      </c>
      <c r="D423" s="193" t="str">
        <f t="shared" si="47"/>
        <v/>
      </c>
      <c r="E423" s="193" t="str">
        <f t="shared" si="48"/>
        <v/>
      </c>
      <c r="F423" s="193" t="str">
        <f t="shared" si="42"/>
        <v/>
      </c>
      <c r="G423" s="192" t="str">
        <f t="shared" si="43"/>
        <v/>
      </c>
    </row>
    <row r="424" spans="1:7" x14ac:dyDescent="0.25">
      <c r="A424" s="190" t="str">
        <f t="shared" si="44"/>
        <v/>
      </c>
      <c r="B424" s="191" t="str">
        <f t="shared" si="45"/>
        <v/>
      </c>
      <c r="C424" s="192" t="str">
        <f t="shared" si="46"/>
        <v/>
      </c>
      <c r="D424" s="193" t="str">
        <f t="shared" si="47"/>
        <v/>
      </c>
      <c r="E424" s="193" t="str">
        <f t="shared" si="48"/>
        <v/>
      </c>
      <c r="F424" s="193" t="str">
        <f t="shared" si="42"/>
        <v/>
      </c>
      <c r="G424" s="192" t="str">
        <f t="shared" si="43"/>
        <v/>
      </c>
    </row>
    <row r="425" spans="1:7" x14ac:dyDescent="0.25">
      <c r="A425" s="190" t="str">
        <f t="shared" si="44"/>
        <v/>
      </c>
      <c r="B425" s="191" t="str">
        <f t="shared" si="45"/>
        <v/>
      </c>
      <c r="C425" s="192" t="str">
        <f t="shared" si="46"/>
        <v/>
      </c>
      <c r="D425" s="193" t="str">
        <f t="shared" si="47"/>
        <v/>
      </c>
      <c r="E425" s="193" t="str">
        <f t="shared" si="48"/>
        <v/>
      </c>
      <c r="F425" s="193" t="str">
        <f t="shared" si="42"/>
        <v/>
      </c>
      <c r="G425" s="192" t="str">
        <f t="shared" si="43"/>
        <v/>
      </c>
    </row>
    <row r="426" spans="1:7" x14ac:dyDescent="0.25">
      <c r="A426" s="190" t="str">
        <f t="shared" si="44"/>
        <v/>
      </c>
      <c r="B426" s="191" t="str">
        <f t="shared" si="45"/>
        <v/>
      </c>
      <c r="C426" s="192" t="str">
        <f t="shared" si="46"/>
        <v/>
      </c>
      <c r="D426" s="193" t="str">
        <f t="shared" si="47"/>
        <v/>
      </c>
      <c r="E426" s="193" t="str">
        <f t="shared" si="48"/>
        <v/>
      </c>
      <c r="F426" s="193" t="str">
        <f t="shared" si="42"/>
        <v/>
      </c>
      <c r="G426" s="192" t="str">
        <f t="shared" si="43"/>
        <v/>
      </c>
    </row>
    <row r="427" spans="1:7" x14ac:dyDescent="0.25">
      <c r="A427" s="190" t="str">
        <f t="shared" si="44"/>
        <v/>
      </c>
      <c r="B427" s="191" t="str">
        <f t="shared" si="45"/>
        <v/>
      </c>
      <c r="C427" s="192" t="str">
        <f t="shared" si="46"/>
        <v/>
      </c>
      <c r="D427" s="193" t="str">
        <f t="shared" si="47"/>
        <v/>
      </c>
      <c r="E427" s="193" t="str">
        <f t="shared" si="48"/>
        <v/>
      </c>
      <c r="F427" s="193" t="str">
        <f t="shared" si="42"/>
        <v/>
      </c>
      <c r="G427" s="192" t="str">
        <f t="shared" si="43"/>
        <v/>
      </c>
    </row>
    <row r="428" spans="1:7" x14ac:dyDescent="0.25">
      <c r="A428" s="190" t="str">
        <f t="shared" si="44"/>
        <v/>
      </c>
      <c r="B428" s="191" t="str">
        <f t="shared" si="45"/>
        <v/>
      </c>
      <c r="C428" s="192" t="str">
        <f t="shared" si="46"/>
        <v/>
      </c>
      <c r="D428" s="193" t="str">
        <f t="shared" si="47"/>
        <v/>
      </c>
      <c r="E428" s="193" t="str">
        <f t="shared" si="48"/>
        <v/>
      </c>
      <c r="F428" s="193" t="str">
        <f t="shared" si="42"/>
        <v/>
      </c>
      <c r="G428" s="192" t="str">
        <f t="shared" si="43"/>
        <v/>
      </c>
    </row>
    <row r="429" spans="1:7" x14ac:dyDescent="0.25">
      <c r="A429" s="190" t="str">
        <f t="shared" si="44"/>
        <v/>
      </c>
      <c r="B429" s="191" t="str">
        <f t="shared" si="45"/>
        <v/>
      </c>
      <c r="C429" s="192" t="str">
        <f t="shared" si="46"/>
        <v/>
      </c>
      <c r="D429" s="193" t="str">
        <f t="shared" si="47"/>
        <v/>
      </c>
      <c r="E429" s="193" t="str">
        <f t="shared" si="48"/>
        <v/>
      </c>
      <c r="F429" s="193" t="str">
        <f t="shared" si="42"/>
        <v/>
      </c>
      <c r="G429" s="192" t="str">
        <f t="shared" si="43"/>
        <v/>
      </c>
    </row>
    <row r="430" spans="1:7" x14ac:dyDescent="0.25">
      <c r="A430" s="190" t="str">
        <f t="shared" si="44"/>
        <v/>
      </c>
      <c r="B430" s="191" t="str">
        <f t="shared" si="45"/>
        <v/>
      </c>
      <c r="C430" s="192" t="str">
        <f t="shared" si="46"/>
        <v/>
      </c>
      <c r="D430" s="193" t="str">
        <f t="shared" si="47"/>
        <v/>
      </c>
      <c r="E430" s="193" t="str">
        <f t="shared" si="48"/>
        <v/>
      </c>
      <c r="F430" s="193" t="str">
        <f t="shared" si="42"/>
        <v/>
      </c>
      <c r="G430" s="192" t="str">
        <f t="shared" si="43"/>
        <v/>
      </c>
    </row>
    <row r="431" spans="1:7" x14ac:dyDescent="0.25">
      <c r="A431" s="190" t="str">
        <f t="shared" si="44"/>
        <v/>
      </c>
      <c r="B431" s="191" t="str">
        <f t="shared" si="45"/>
        <v/>
      </c>
      <c r="C431" s="192" t="str">
        <f t="shared" si="46"/>
        <v/>
      </c>
      <c r="D431" s="193" t="str">
        <f t="shared" si="47"/>
        <v/>
      </c>
      <c r="E431" s="193" t="str">
        <f t="shared" si="48"/>
        <v/>
      </c>
      <c r="F431" s="193" t="str">
        <f t="shared" si="42"/>
        <v/>
      </c>
      <c r="G431" s="192" t="str">
        <f t="shared" si="43"/>
        <v/>
      </c>
    </row>
    <row r="432" spans="1:7" x14ac:dyDescent="0.25">
      <c r="A432" s="190" t="str">
        <f t="shared" si="44"/>
        <v/>
      </c>
      <c r="B432" s="191" t="str">
        <f t="shared" si="45"/>
        <v/>
      </c>
      <c r="C432" s="192" t="str">
        <f t="shared" si="46"/>
        <v/>
      </c>
      <c r="D432" s="193" t="str">
        <f t="shared" si="47"/>
        <v/>
      </c>
      <c r="E432" s="193" t="str">
        <f t="shared" si="48"/>
        <v/>
      </c>
      <c r="F432" s="193" t="str">
        <f t="shared" si="42"/>
        <v/>
      </c>
      <c r="G432" s="192" t="str">
        <f t="shared" si="43"/>
        <v/>
      </c>
    </row>
    <row r="433" spans="1:7" x14ac:dyDescent="0.25">
      <c r="A433" s="190" t="str">
        <f t="shared" si="44"/>
        <v/>
      </c>
      <c r="B433" s="191" t="str">
        <f t="shared" si="45"/>
        <v/>
      </c>
      <c r="C433" s="192" t="str">
        <f t="shared" si="46"/>
        <v/>
      </c>
      <c r="D433" s="193" t="str">
        <f t="shared" si="47"/>
        <v/>
      </c>
      <c r="E433" s="193" t="str">
        <f t="shared" si="48"/>
        <v/>
      </c>
      <c r="F433" s="193" t="str">
        <f t="shared" si="42"/>
        <v/>
      </c>
      <c r="G433" s="192" t="str">
        <f t="shared" si="43"/>
        <v/>
      </c>
    </row>
    <row r="434" spans="1:7" x14ac:dyDescent="0.25">
      <c r="A434" s="190" t="str">
        <f t="shared" si="44"/>
        <v/>
      </c>
      <c r="B434" s="191" t="str">
        <f t="shared" si="45"/>
        <v/>
      </c>
      <c r="C434" s="192" t="str">
        <f t="shared" si="46"/>
        <v/>
      </c>
      <c r="D434" s="193" t="str">
        <f t="shared" si="47"/>
        <v/>
      </c>
      <c r="E434" s="193" t="str">
        <f t="shared" si="48"/>
        <v/>
      </c>
      <c r="F434" s="193" t="str">
        <f t="shared" si="42"/>
        <v/>
      </c>
      <c r="G434" s="192" t="str">
        <f t="shared" si="43"/>
        <v/>
      </c>
    </row>
    <row r="435" spans="1:7" x14ac:dyDescent="0.25">
      <c r="A435" s="190" t="str">
        <f t="shared" si="44"/>
        <v/>
      </c>
      <c r="B435" s="191" t="str">
        <f t="shared" si="45"/>
        <v/>
      </c>
      <c r="C435" s="192" t="str">
        <f t="shared" si="46"/>
        <v/>
      </c>
      <c r="D435" s="193" t="str">
        <f t="shared" si="47"/>
        <v/>
      </c>
      <c r="E435" s="193" t="str">
        <f t="shared" si="48"/>
        <v/>
      </c>
      <c r="F435" s="193" t="str">
        <f t="shared" si="42"/>
        <v/>
      </c>
      <c r="G435" s="192" t="str">
        <f t="shared" si="43"/>
        <v/>
      </c>
    </row>
    <row r="436" spans="1:7" x14ac:dyDescent="0.25">
      <c r="A436" s="190" t="str">
        <f t="shared" si="44"/>
        <v/>
      </c>
      <c r="B436" s="191" t="str">
        <f t="shared" si="45"/>
        <v/>
      </c>
      <c r="C436" s="192" t="str">
        <f t="shared" si="46"/>
        <v/>
      </c>
      <c r="D436" s="193" t="str">
        <f t="shared" si="47"/>
        <v/>
      </c>
      <c r="E436" s="193" t="str">
        <f t="shared" si="48"/>
        <v/>
      </c>
      <c r="F436" s="193" t="str">
        <f t="shared" si="42"/>
        <v/>
      </c>
      <c r="G436" s="192" t="str">
        <f t="shared" si="43"/>
        <v/>
      </c>
    </row>
    <row r="437" spans="1:7" x14ac:dyDescent="0.25">
      <c r="A437" s="190" t="str">
        <f t="shared" si="44"/>
        <v/>
      </c>
      <c r="B437" s="191" t="str">
        <f t="shared" si="45"/>
        <v/>
      </c>
      <c r="C437" s="192" t="str">
        <f t="shared" si="46"/>
        <v/>
      </c>
      <c r="D437" s="193" t="str">
        <f t="shared" si="47"/>
        <v/>
      </c>
      <c r="E437" s="193" t="str">
        <f t="shared" si="48"/>
        <v/>
      </c>
      <c r="F437" s="193" t="str">
        <f t="shared" si="42"/>
        <v/>
      </c>
      <c r="G437" s="192" t="str">
        <f t="shared" si="43"/>
        <v/>
      </c>
    </row>
    <row r="438" spans="1:7" x14ac:dyDescent="0.25">
      <c r="A438" s="190" t="str">
        <f t="shared" si="44"/>
        <v/>
      </c>
      <c r="B438" s="191" t="str">
        <f t="shared" si="45"/>
        <v/>
      </c>
      <c r="C438" s="192" t="str">
        <f t="shared" si="46"/>
        <v/>
      </c>
      <c r="D438" s="193" t="str">
        <f t="shared" si="47"/>
        <v/>
      </c>
      <c r="E438" s="193" t="str">
        <f t="shared" si="48"/>
        <v/>
      </c>
      <c r="F438" s="193" t="str">
        <f t="shared" si="42"/>
        <v/>
      </c>
      <c r="G438" s="192" t="str">
        <f t="shared" si="43"/>
        <v/>
      </c>
    </row>
    <row r="439" spans="1:7" x14ac:dyDescent="0.25">
      <c r="A439" s="190" t="str">
        <f t="shared" si="44"/>
        <v/>
      </c>
      <c r="B439" s="191" t="str">
        <f t="shared" si="45"/>
        <v/>
      </c>
      <c r="C439" s="192" t="str">
        <f t="shared" si="46"/>
        <v/>
      </c>
      <c r="D439" s="193" t="str">
        <f t="shared" si="47"/>
        <v/>
      </c>
      <c r="E439" s="193" t="str">
        <f t="shared" si="48"/>
        <v/>
      </c>
      <c r="F439" s="193" t="str">
        <f t="shared" si="42"/>
        <v/>
      </c>
      <c r="G439" s="192" t="str">
        <f t="shared" si="43"/>
        <v/>
      </c>
    </row>
    <row r="440" spans="1:7" x14ac:dyDescent="0.25">
      <c r="A440" s="190" t="str">
        <f t="shared" si="44"/>
        <v/>
      </c>
      <c r="B440" s="191" t="str">
        <f t="shared" si="45"/>
        <v/>
      </c>
      <c r="C440" s="192" t="str">
        <f t="shared" si="46"/>
        <v/>
      </c>
      <c r="D440" s="193" t="str">
        <f t="shared" si="47"/>
        <v/>
      </c>
      <c r="E440" s="193" t="str">
        <f t="shared" si="48"/>
        <v/>
      </c>
      <c r="F440" s="193" t="str">
        <f t="shared" si="42"/>
        <v/>
      </c>
      <c r="G440" s="192" t="str">
        <f t="shared" si="43"/>
        <v/>
      </c>
    </row>
    <row r="441" spans="1:7" x14ac:dyDescent="0.25">
      <c r="A441" s="190" t="str">
        <f t="shared" si="44"/>
        <v/>
      </c>
      <c r="B441" s="191" t="str">
        <f t="shared" si="45"/>
        <v/>
      </c>
      <c r="C441" s="192" t="str">
        <f t="shared" si="46"/>
        <v/>
      </c>
      <c r="D441" s="193" t="str">
        <f t="shared" si="47"/>
        <v/>
      </c>
      <c r="E441" s="193" t="str">
        <f t="shared" si="48"/>
        <v/>
      </c>
      <c r="F441" s="193" t="str">
        <f t="shared" si="42"/>
        <v/>
      </c>
      <c r="G441" s="192" t="str">
        <f t="shared" si="43"/>
        <v/>
      </c>
    </row>
    <row r="442" spans="1:7" x14ac:dyDescent="0.25">
      <c r="A442" s="190" t="str">
        <f t="shared" si="44"/>
        <v/>
      </c>
      <c r="B442" s="191" t="str">
        <f t="shared" si="45"/>
        <v/>
      </c>
      <c r="C442" s="192" t="str">
        <f t="shared" si="46"/>
        <v/>
      </c>
      <c r="D442" s="193" t="str">
        <f t="shared" si="47"/>
        <v/>
      </c>
      <c r="E442" s="193" t="str">
        <f t="shared" si="48"/>
        <v/>
      </c>
      <c r="F442" s="193" t="str">
        <f t="shared" si="42"/>
        <v/>
      </c>
      <c r="G442" s="192" t="str">
        <f t="shared" si="43"/>
        <v/>
      </c>
    </row>
    <row r="443" spans="1:7" x14ac:dyDescent="0.25">
      <c r="A443" s="190" t="str">
        <f t="shared" si="44"/>
        <v/>
      </c>
      <c r="B443" s="191" t="str">
        <f t="shared" si="45"/>
        <v/>
      </c>
      <c r="C443" s="192" t="str">
        <f t="shared" si="46"/>
        <v/>
      </c>
      <c r="D443" s="193" t="str">
        <f t="shared" si="47"/>
        <v/>
      </c>
      <c r="E443" s="193" t="str">
        <f t="shared" si="48"/>
        <v/>
      </c>
      <c r="F443" s="193" t="str">
        <f t="shared" si="42"/>
        <v/>
      </c>
      <c r="G443" s="192" t="str">
        <f t="shared" si="43"/>
        <v/>
      </c>
    </row>
    <row r="444" spans="1:7" x14ac:dyDescent="0.25">
      <c r="A444" s="190" t="str">
        <f t="shared" si="44"/>
        <v/>
      </c>
      <c r="B444" s="191" t="str">
        <f t="shared" si="45"/>
        <v/>
      </c>
      <c r="C444" s="192" t="str">
        <f t="shared" si="46"/>
        <v/>
      </c>
      <c r="D444" s="193" t="str">
        <f t="shared" si="47"/>
        <v/>
      </c>
      <c r="E444" s="193" t="str">
        <f t="shared" si="48"/>
        <v/>
      </c>
      <c r="F444" s="193" t="str">
        <f t="shared" si="42"/>
        <v/>
      </c>
      <c r="G444" s="192" t="str">
        <f t="shared" si="43"/>
        <v/>
      </c>
    </row>
    <row r="445" spans="1:7" x14ac:dyDescent="0.25">
      <c r="A445" s="190" t="str">
        <f t="shared" si="44"/>
        <v/>
      </c>
      <c r="B445" s="191" t="str">
        <f t="shared" si="45"/>
        <v/>
      </c>
      <c r="C445" s="192" t="str">
        <f t="shared" si="46"/>
        <v/>
      </c>
      <c r="D445" s="193" t="str">
        <f t="shared" si="47"/>
        <v/>
      </c>
      <c r="E445" s="193" t="str">
        <f t="shared" si="48"/>
        <v/>
      </c>
      <c r="F445" s="193" t="str">
        <f t="shared" si="42"/>
        <v/>
      </c>
      <c r="G445" s="192" t="str">
        <f t="shared" si="43"/>
        <v/>
      </c>
    </row>
    <row r="446" spans="1:7" x14ac:dyDescent="0.25">
      <c r="A446" s="190" t="str">
        <f t="shared" si="44"/>
        <v/>
      </c>
      <c r="B446" s="191" t="str">
        <f t="shared" si="45"/>
        <v/>
      </c>
      <c r="C446" s="192" t="str">
        <f t="shared" si="46"/>
        <v/>
      </c>
      <c r="D446" s="193" t="str">
        <f t="shared" si="47"/>
        <v/>
      </c>
      <c r="E446" s="193" t="str">
        <f t="shared" si="48"/>
        <v/>
      </c>
      <c r="F446" s="193" t="str">
        <f t="shared" si="42"/>
        <v/>
      </c>
      <c r="G446" s="192" t="str">
        <f t="shared" si="43"/>
        <v/>
      </c>
    </row>
    <row r="447" spans="1:7" x14ac:dyDescent="0.25">
      <c r="A447" s="190" t="str">
        <f t="shared" si="44"/>
        <v/>
      </c>
      <c r="B447" s="191" t="str">
        <f t="shared" si="45"/>
        <v/>
      </c>
      <c r="C447" s="192" t="str">
        <f t="shared" si="46"/>
        <v/>
      </c>
      <c r="D447" s="193" t="str">
        <f t="shared" si="47"/>
        <v/>
      </c>
      <c r="E447" s="193" t="str">
        <f t="shared" si="48"/>
        <v/>
      </c>
      <c r="F447" s="193" t="str">
        <f t="shared" si="42"/>
        <v/>
      </c>
      <c r="G447" s="192" t="str">
        <f t="shared" si="43"/>
        <v/>
      </c>
    </row>
    <row r="448" spans="1:7" x14ac:dyDescent="0.25">
      <c r="A448" s="190" t="str">
        <f t="shared" si="44"/>
        <v/>
      </c>
      <c r="B448" s="191" t="str">
        <f t="shared" si="45"/>
        <v/>
      </c>
      <c r="C448" s="192" t="str">
        <f t="shared" si="46"/>
        <v/>
      </c>
      <c r="D448" s="193" t="str">
        <f t="shared" si="47"/>
        <v/>
      </c>
      <c r="E448" s="193" t="str">
        <f t="shared" si="48"/>
        <v/>
      </c>
      <c r="F448" s="193" t="str">
        <f t="shared" si="42"/>
        <v/>
      </c>
      <c r="G448" s="192" t="str">
        <f t="shared" si="43"/>
        <v/>
      </c>
    </row>
    <row r="449" spans="1:7" x14ac:dyDescent="0.25">
      <c r="A449" s="190" t="str">
        <f t="shared" si="44"/>
        <v/>
      </c>
      <c r="B449" s="191" t="str">
        <f t="shared" si="45"/>
        <v/>
      </c>
      <c r="C449" s="192" t="str">
        <f t="shared" si="46"/>
        <v/>
      </c>
      <c r="D449" s="193" t="str">
        <f t="shared" si="47"/>
        <v/>
      </c>
      <c r="E449" s="193" t="str">
        <f t="shared" si="48"/>
        <v/>
      </c>
      <c r="F449" s="193" t="str">
        <f t="shared" si="42"/>
        <v/>
      </c>
      <c r="G449" s="192" t="str">
        <f t="shared" si="43"/>
        <v/>
      </c>
    </row>
    <row r="450" spans="1:7" x14ac:dyDescent="0.25">
      <c r="A450" s="190" t="str">
        <f t="shared" si="44"/>
        <v/>
      </c>
      <c r="B450" s="191" t="str">
        <f t="shared" si="45"/>
        <v/>
      </c>
      <c r="C450" s="192" t="str">
        <f t="shared" si="46"/>
        <v/>
      </c>
      <c r="D450" s="193" t="str">
        <f t="shared" si="47"/>
        <v/>
      </c>
      <c r="E450" s="193" t="str">
        <f t="shared" si="48"/>
        <v/>
      </c>
      <c r="F450" s="193" t="str">
        <f t="shared" si="42"/>
        <v/>
      </c>
      <c r="G450" s="192" t="str">
        <f t="shared" si="43"/>
        <v/>
      </c>
    </row>
    <row r="451" spans="1:7" x14ac:dyDescent="0.25">
      <c r="A451" s="190" t="str">
        <f t="shared" si="44"/>
        <v/>
      </c>
      <c r="B451" s="191" t="str">
        <f t="shared" si="45"/>
        <v/>
      </c>
      <c r="C451" s="192" t="str">
        <f t="shared" si="46"/>
        <v/>
      </c>
      <c r="D451" s="193" t="str">
        <f t="shared" si="47"/>
        <v/>
      </c>
      <c r="E451" s="193" t="str">
        <f t="shared" si="48"/>
        <v/>
      </c>
      <c r="F451" s="193" t="str">
        <f t="shared" si="42"/>
        <v/>
      </c>
      <c r="G451" s="192" t="str">
        <f t="shared" si="43"/>
        <v/>
      </c>
    </row>
    <row r="452" spans="1:7" x14ac:dyDescent="0.25">
      <c r="A452" s="190" t="str">
        <f t="shared" si="44"/>
        <v/>
      </c>
      <c r="B452" s="191" t="str">
        <f t="shared" si="45"/>
        <v/>
      </c>
      <c r="C452" s="192" t="str">
        <f t="shared" si="46"/>
        <v/>
      </c>
      <c r="D452" s="193" t="str">
        <f t="shared" si="47"/>
        <v/>
      </c>
      <c r="E452" s="193" t="str">
        <f t="shared" si="48"/>
        <v/>
      </c>
      <c r="F452" s="193" t="str">
        <f t="shared" si="42"/>
        <v/>
      </c>
      <c r="G452" s="192" t="str">
        <f t="shared" si="43"/>
        <v/>
      </c>
    </row>
    <row r="453" spans="1:7" x14ac:dyDescent="0.25">
      <c r="A453" s="190" t="str">
        <f t="shared" si="44"/>
        <v/>
      </c>
      <c r="B453" s="191" t="str">
        <f t="shared" si="45"/>
        <v/>
      </c>
      <c r="C453" s="192" t="str">
        <f t="shared" si="46"/>
        <v/>
      </c>
      <c r="D453" s="193" t="str">
        <f t="shared" si="47"/>
        <v/>
      </c>
      <c r="E453" s="193" t="str">
        <f t="shared" si="48"/>
        <v/>
      </c>
      <c r="F453" s="193" t="str">
        <f t="shared" si="42"/>
        <v/>
      </c>
      <c r="G453" s="192" t="str">
        <f t="shared" si="43"/>
        <v/>
      </c>
    </row>
    <row r="454" spans="1:7" x14ac:dyDescent="0.25">
      <c r="A454" s="190" t="str">
        <f t="shared" si="44"/>
        <v/>
      </c>
      <c r="B454" s="191" t="str">
        <f t="shared" si="45"/>
        <v/>
      </c>
      <c r="C454" s="192" t="str">
        <f t="shared" si="46"/>
        <v/>
      </c>
      <c r="D454" s="193" t="str">
        <f t="shared" si="47"/>
        <v/>
      </c>
      <c r="E454" s="193" t="str">
        <f t="shared" si="48"/>
        <v/>
      </c>
      <c r="F454" s="193" t="str">
        <f t="shared" si="42"/>
        <v/>
      </c>
      <c r="G454" s="192" t="str">
        <f t="shared" si="43"/>
        <v/>
      </c>
    </row>
    <row r="455" spans="1:7" x14ac:dyDescent="0.25">
      <c r="A455" s="190" t="str">
        <f t="shared" si="44"/>
        <v/>
      </c>
      <c r="B455" s="191" t="str">
        <f t="shared" si="45"/>
        <v/>
      </c>
      <c r="C455" s="192" t="str">
        <f t="shared" si="46"/>
        <v/>
      </c>
      <c r="D455" s="193" t="str">
        <f t="shared" si="47"/>
        <v/>
      </c>
      <c r="E455" s="193" t="str">
        <f t="shared" si="48"/>
        <v/>
      </c>
      <c r="F455" s="193" t="str">
        <f t="shared" si="42"/>
        <v/>
      </c>
      <c r="G455" s="192" t="str">
        <f t="shared" si="43"/>
        <v/>
      </c>
    </row>
    <row r="456" spans="1:7" x14ac:dyDescent="0.25">
      <c r="A456" s="190" t="str">
        <f t="shared" si="44"/>
        <v/>
      </c>
      <c r="B456" s="191" t="str">
        <f t="shared" si="45"/>
        <v/>
      </c>
      <c r="C456" s="192" t="str">
        <f t="shared" si="46"/>
        <v/>
      </c>
      <c r="D456" s="193" t="str">
        <f t="shared" si="47"/>
        <v/>
      </c>
      <c r="E456" s="193" t="str">
        <f t="shared" si="48"/>
        <v/>
      </c>
      <c r="F456" s="193" t="str">
        <f t="shared" si="42"/>
        <v/>
      </c>
      <c r="G456" s="192" t="str">
        <f t="shared" si="43"/>
        <v/>
      </c>
    </row>
    <row r="457" spans="1:7" x14ac:dyDescent="0.25">
      <c r="A457" s="190" t="str">
        <f t="shared" si="44"/>
        <v/>
      </c>
      <c r="B457" s="191" t="str">
        <f t="shared" si="45"/>
        <v/>
      </c>
      <c r="C457" s="192" t="str">
        <f t="shared" si="46"/>
        <v/>
      </c>
      <c r="D457" s="193" t="str">
        <f t="shared" si="47"/>
        <v/>
      </c>
      <c r="E457" s="193" t="str">
        <f t="shared" si="48"/>
        <v/>
      </c>
      <c r="F457" s="193" t="str">
        <f t="shared" si="42"/>
        <v/>
      </c>
      <c r="G457" s="192" t="str">
        <f t="shared" si="43"/>
        <v/>
      </c>
    </row>
    <row r="458" spans="1:7" x14ac:dyDescent="0.25">
      <c r="A458" s="190" t="str">
        <f t="shared" si="44"/>
        <v/>
      </c>
      <c r="B458" s="191" t="str">
        <f t="shared" si="45"/>
        <v/>
      </c>
      <c r="C458" s="192" t="str">
        <f t="shared" si="46"/>
        <v/>
      </c>
      <c r="D458" s="193" t="str">
        <f t="shared" si="47"/>
        <v/>
      </c>
      <c r="E458" s="193" t="str">
        <f t="shared" si="48"/>
        <v/>
      </c>
      <c r="F458" s="193" t="str">
        <f t="shared" si="42"/>
        <v/>
      </c>
      <c r="G458" s="192" t="str">
        <f t="shared" si="43"/>
        <v/>
      </c>
    </row>
    <row r="459" spans="1:7" x14ac:dyDescent="0.25">
      <c r="A459" s="190" t="str">
        <f t="shared" si="44"/>
        <v/>
      </c>
      <c r="B459" s="191" t="str">
        <f t="shared" si="45"/>
        <v/>
      </c>
      <c r="C459" s="192" t="str">
        <f t="shared" si="46"/>
        <v/>
      </c>
      <c r="D459" s="193" t="str">
        <f t="shared" si="47"/>
        <v/>
      </c>
      <c r="E459" s="193" t="str">
        <f t="shared" si="48"/>
        <v/>
      </c>
      <c r="F459" s="193" t="str">
        <f t="shared" si="42"/>
        <v/>
      </c>
      <c r="G459" s="192" t="str">
        <f t="shared" si="43"/>
        <v/>
      </c>
    </row>
    <row r="460" spans="1:7" x14ac:dyDescent="0.25">
      <c r="A460" s="190" t="str">
        <f t="shared" si="44"/>
        <v/>
      </c>
      <c r="B460" s="191" t="str">
        <f t="shared" si="45"/>
        <v/>
      </c>
      <c r="C460" s="192" t="str">
        <f t="shared" si="46"/>
        <v/>
      </c>
      <c r="D460" s="193" t="str">
        <f t="shared" si="47"/>
        <v/>
      </c>
      <c r="E460" s="193" t="str">
        <f t="shared" si="48"/>
        <v/>
      </c>
      <c r="F460" s="193" t="str">
        <f t="shared" si="42"/>
        <v/>
      </c>
      <c r="G460" s="192" t="str">
        <f t="shared" si="43"/>
        <v/>
      </c>
    </row>
    <row r="461" spans="1:7" x14ac:dyDescent="0.25">
      <c r="A461" s="190" t="str">
        <f t="shared" si="44"/>
        <v/>
      </c>
      <c r="B461" s="191" t="str">
        <f t="shared" si="45"/>
        <v/>
      </c>
      <c r="C461" s="192" t="str">
        <f t="shared" si="46"/>
        <v/>
      </c>
      <c r="D461" s="193" t="str">
        <f t="shared" si="47"/>
        <v/>
      </c>
      <c r="E461" s="193" t="str">
        <f t="shared" si="48"/>
        <v/>
      </c>
      <c r="F461" s="193" t="str">
        <f t="shared" si="42"/>
        <v/>
      </c>
      <c r="G461" s="192" t="str">
        <f t="shared" si="43"/>
        <v/>
      </c>
    </row>
    <row r="462" spans="1:7" x14ac:dyDescent="0.25">
      <c r="A462" s="190" t="str">
        <f t="shared" si="44"/>
        <v/>
      </c>
      <c r="B462" s="191" t="str">
        <f t="shared" si="45"/>
        <v/>
      </c>
      <c r="C462" s="192" t="str">
        <f t="shared" si="46"/>
        <v/>
      </c>
      <c r="D462" s="193" t="str">
        <f t="shared" si="47"/>
        <v/>
      </c>
      <c r="E462" s="193" t="str">
        <f t="shared" si="48"/>
        <v/>
      </c>
      <c r="F462" s="193" t="str">
        <f t="shared" si="42"/>
        <v/>
      </c>
      <c r="G462" s="192" t="str">
        <f t="shared" si="43"/>
        <v/>
      </c>
    </row>
    <row r="463" spans="1:7" x14ac:dyDescent="0.25">
      <c r="A463" s="190" t="str">
        <f t="shared" si="44"/>
        <v/>
      </c>
      <c r="B463" s="191" t="str">
        <f t="shared" si="45"/>
        <v/>
      </c>
      <c r="C463" s="192" t="str">
        <f t="shared" si="46"/>
        <v/>
      </c>
      <c r="D463" s="193" t="str">
        <f t="shared" si="47"/>
        <v/>
      </c>
      <c r="E463" s="193" t="str">
        <f t="shared" si="48"/>
        <v/>
      </c>
      <c r="F463" s="193" t="str">
        <f t="shared" si="42"/>
        <v/>
      </c>
      <c r="G463" s="192" t="str">
        <f t="shared" si="43"/>
        <v/>
      </c>
    </row>
    <row r="464" spans="1:7" x14ac:dyDescent="0.25">
      <c r="A464" s="190" t="str">
        <f t="shared" si="44"/>
        <v/>
      </c>
      <c r="B464" s="191" t="str">
        <f t="shared" si="45"/>
        <v/>
      </c>
      <c r="C464" s="192" t="str">
        <f t="shared" si="46"/>
        <v/>
      </c>
      <c r="D464" s="193" t="str">
        <f t="shared" si="47"/>
        <v/>
      </c>
      <c r="E464" s="193" t="str">
        <f t="shared" si="48"/>
        <v/>
      </c>
      <c r="F464" s="193" t="str">
        <f t="shared" si="42"/>
        <v/>
      </c>
      <c r="G464" s="192" t="str">
        <f t="shared" si="43"/>
        <v/>
      </c>
    </row>
    <row r="465" spans="1:7" x14ac:dyDescent="0.25">
      <c r="A465" s="190" t="str">
        <f t="shared" si="44"/>
        <v/>
      </c>
      <c r="B465" s="191" t="str">
        <f t="shared" si="45"/>
        <v/>
      </c>
      <c r="C465" s="192" t="str">
        <f t="shared" si="46"/>
        <v/>
      </c>
      <c r="D465" s="193" t="str">
        <f t="shared" si="47"/>
        <v/>
      </c>
      <c r="E465" s="193" t="str">
        <f t="shared" si="48"/>
        <v/>
      </c>
      <c r="F465" s="193" t="str">
        <f t="shared" si="42"/>
        <v/>
      </c>
      <c r="G465" s="192" t="str">
        <f t="shared" si="43"/>
        <v/>
      </c>
    </row>
    <row r="466" spans="1:7" x14ac:dyDescent="0.25">
      <c r="A466" s="190" t="str">
        <f t="shared" si="44"/>
        <v/>
      </c>
      <c r="B466" s="191" t="str">
        <f t="shared" si="45"/>
        <v/>
      </c>
      <c r="C466" s="192" t="str">
        <f t="shared" si="46"/>
        <v/>
      </c>
      <c r="D466" s="193" t="str">
        <f t="shared" si="47"/>
        <v/>
      </c>
      <c r="E466" s="193" t="str">
        <f t="shared" si="48"/>
        <v/>
      </c>
      <c r="F466" s="193" t="str">
        <f t="shared" si="42"/>
        <v/>
      </c>
      <c r="G466" s="192" t="str">
        <f t="shared" si="43"/>
        <v/>
      </c>
    </row>
    <row r="467" spans="1:7" x14ac:dyDescent="0.25">
      <c r="A467" s="190" t="str">
        <f t="shared" si="44"/>
        <v/>
      </c>
      <c r="B467" s="191" t="str">
        <f t="shared" si="45"/>
        <v/>
      </c>
      <c r="C467" s="192" t="str">
        <f t="shared" si="46"/>
        <v/>
      </c>
      <c r="D467" s="193" t="str">
        <f t="shared" si="47"/>
        <v/>
      </c>
      <c r="E467" s="193" t="str">
        <f t="shared" si="48"/>
        <v/>
      </c>
      <c r="F467" s="193" t="str">
        <f t="shared" ref="F467:F503" si="49">IF(B467="","",SUM(D467:E467))</f>
        <v/>
      </c>
      <c r="G467" s="192" t="str">
        <f t="shared" ref="G467:G503" si="50">IF(B467="","",SUM(C467)-SUM(E467))</f>
        <v/>
      </c>
    </row>
    <row r="468" spans="1:7" x14ac:dyDescent="0.25">
      <c r="A468" s="190" t="str">
        <f t="shared" ref="A468:A503" si="51">IF(B468="","",EDATE(A467,1))</f>
        <v/>
      </c>
      <c r="B468" s="191" t="str">
        <f t="shared" ref="B468:B503" si="52">IF(B467="","",IF(SUM(B467)+1&lt;=$E$7,SUM(B467)+1,""))</f>
        <v/>
      </c>
      <c r="C468" s="192" t="str">
        <f t="shared" ref="C468:C503" si="53">IF(B468="","",G467)</f>
        <v/>
      </c>
      <c r="D468" s="193" t="str">
        <f t="shared" ref="D468:D503" si="54">IF(B468="","",IPMT($E$14/12,B468-1,$E$7-1,-$C$19,$E$13,0))</f>
        <v/>
      </c>
      <c r="E468" s="193" t="str">
        <f t="shared" ref="E468:E503" si="55">IF(B468="","",PPMT($E$14/12,B468-1,$E$7-1,-$C$19,$E$13,0))</f>
        <v/>
      </c>
      <c r="F468" s="193" t="str">
        <f t="shared" si="49"/>
        <v/>
      </c>
      <c r="G468" s="192" t="str">
        <f t="shared" si="50"/>
        <v/>
      </c>
    </row>
    <row r="469" spans="1:7" x14ac:dyDescent="0.25">
      <c r="A469" s="190" t="str">
        <f t="shared" si="51"/>
        <v/>
      </c>
      <c r="B469" s="191" t="str">
        <f t="shared" si="52"/>
        <v/>
      </c>
      <c r="C469" s="192" t="str">
        <f t="shared" si="53"/>
        <v/>
      </c>
      <c r="D469" s="193" t="str">
        <f t="shared" si="54"/>
        <v/>
      </c>
      <c r="E469" s="193" t="str">
        <f t="shared" si="55"/>
        <v/>
      </c>
      <c r="F469" s="193" t="str">
        <f t="shared" si="49"/>
        <v/>
      </c>
      <c r="G469" s="192" t="str">
        <f t="shared" si="50"/>
        <v/>
      </c>
    </row>
    <row r="470" spans="1:7" x14ac:dyDescent="0.25">
      <c r="A470" s="190" t="str">
        <f t="shared" si="51"/>
        <v/>
      </c>
      <c r="B470" s="191" t="str">
        <f t="shared" si="52"/>
        <v/>
      </c>
      <c r="C470" s="192" t="str">
        <f t="shared" si="53"/>
        <v/>
      </c>
      <c r="D470" s="193" t="str">
        <f t="shared" si="54"/>
        <v/>
      </c>
      <c r="E470" s="193" t="str">
        <f t="shared" si="55"/>
        <v/>
      </c>
      <c r="F470" s="193" t="str">
        <f t="shared" si="49"/>
        <v/>
      </c>
      <c r="G470" s="192" t="str">
        <f t="shared" si="50"/>
        <v/>
      </c>
    </row>
    <row r="471" spans="1:7" x14ac:dyDescent="0.25">
      <c r="A471" s="190" t="str">
        <f t="shared" si="51"/>
        <v/>
      </c>
      <c r="B471" s="191" t="str">
        <f t="shared" si="52"/>
        <v/>
      </c>
      <c r="C471" s="192" t="str">
        <f t="shared" si="53"/>
        <v/>
      </c>
      <c r="D471" s="193" t="str">
        <f t="shared" si="54"/>
        <v/>
      </c>
      <c r="E471" s="193" t="str">
        <f t="shared" si="55"/>
        <v/>
      </c>
      <c r="F471" s="193" t="str">
        <f t="shared" si="49"/>
        <v/>
      </c>
      <c r="G471" s="192" t="str">
        <f t="shared" si="50"/>
        <v/>
      </c>
    </row>
    <row r="472" spans="1:7" x14ac:dyDescent="0.25">
      <c r="A472" s="190" t="str">
        <f t="shared" si="51"/>
        <v/>
      </c>
      <c r="B472" s="191" t="str">
        <f t="shared" si="52"/>
        <v/>
      </c>
      <c r="C472" s="192" t="str">
        <f t="shared" si="53"/>
        <v/>
      </c>
      <c r="D472" s="193" t="str">
        <f t="shared" si="54"/>
        <v/>
      </c>
      <c r="E472" s="193" t="str">
        <f t="shared" si="55"/>
        <v/>
      </c>
      <c r="F472" s="193" t="str">
        <f t="shared" si="49"/>
        <v/>
      </c>
      <c r="G472" s="192" t="str">
        <f t="shared" si="50"/>
        <v/>
      </c>
    </row>
    <row r="473" spans="1:7" x14ac:dyDescent="0.25">
      <c r="A473" s="190" t="str">
        <f t="shared" si="51"/>
        <v/>
      </c>
      <c r="B473" s="191" t="str">
        <f t="shared" si="52"/>
        <v/>
      </c>
      <c r="C473" s="192" t="str">
        <f t="shared" si="53"/>
        <v/>
      </c>
      <c r="D473" s="193" t="str">
        <f t="shared" si="54"/>
        <v/>
      </c>
      <c r="E473" s="193" t="str">
        <f t="shared" si="55"/>
        <v/>
      </c>
      <c r="F473" s="193" t="str">
        <f t="shared" si="49"/>
        <v/>
      </c>
      <c r="G473" s="192" t="str">
        <f t="shared" si="50"/>
        <v/>
      </c>
    </row>
    <row r="474" spans="1:7" x14ac:dyDescent="0.25">
      <c r="A474" s="190" t="str">
        <f t="shared" si="51"/>
        <v/>
      </c>
      <c r="B474" s="191" t="str">
        <f t="shared" si="52"/>
        <v/>
      </c>
      <c r="C474" s="192" t="str">
        <f t="shared" si="53"/>
        <v/>
      </c>
      <c r="D474" s="193" t="str">
        <f t="shared" si="54"/>
        <v/>
      </c>
      <c r="E474" s="193" t="str">
        <f t="shared" si="55"/>
        <v/>
      </c>
      <c r="F474" s="193" t="str">
        <f t="shared" si="49"/>
        <v/>
      </c>
      <c r="G474" s="192" t="str">
        <f t="shared" si="50"/>
        <v/>
      </c>
    </row>
    <row r="475" spans="1:7" x14ac:dyDescent="0.25">
      <c r="A475" s="190" t="str">
        <f t="shared" si="51"/>
        <v/>
      </c>
      <c r="B475" s="191" t="str">
        <f t="shared" si="52"/>
        <v/>
      </c>
      <c r="C475" s="192" t="str">
        <f t="shared" si="53"/>
        <v/>
      </c>
      <c r="D475" s="193" t="str">
        <f t="shared" si="54"/>
        <v/>
      </c>
      <c r="E475" s="193" t="str">
        <f t="shared" si="55"/>
        <v/>
      </c>
      <c r="F475" s="193" t="str">
        <f t="shared" si="49"/>
        <v/>
      </c>
      <c r="G475" s="192" t="str">
        <f t="shared" si="50"/>
        <v/>
      </c>
    </row>
    <row r="476" spans="1:7" x14ac:dyDescent="0.25">
      <c r="A476" s="190" t="str">
        <f t="shared" si="51"/>
        <v/>
      </c>
      <c r="B476" s="191" t="str">
        <f t="shared" si="52"/>
        <v/>
      </c>
      <c r="C476" s="192" t="str">
        <f t="shared" si="53"/>
        <v/>
      </c>
      <c r="D476" s="193" t="str">
        <f t="shared" si="54"/>
        <v/>
      </c>
      <c r="E476" s="193" t="str">
        <f t="shared" si="55"/>
        <v/>
      </c>
      <c r="F476" s="193" t="str">
        <f t="shared" si="49"/>
        <v/>
      </c>
      <c r="G476" s="192" t="str">
        <f t="shared" si="50"/>
        <v/>
      </c>
    </row>
    <row r="477" spans="1:7" x14ac:dyDescent="0.25">
      <c r="A477" s="190" t="str">
        <f t="shared" si="51"/>
        <v/>
      </c>
      <c r="B477" s="191" t="str">
        <f t="shared" si="52"/>
        <v/>
      </c>
      <c r="C477" s="192" t="str">
        <f t="shared" si="53"/>
        <v/>
      </c>
      <c r="D477" s="193" t="str">
        <f t="shared" si="54"/>
        <v/>
      </c>
      <c r="E477" s="193" t="str">
        <f t="shared" si="55"/>
        <v/>
      </c>
      <c r="F477" s="193" t="str">
        <f t="shared" si="49"/>
        <v/>
      </c>
      <c r="G477" s="192" t="str">
        <f t="shared" si="50"/>
        <v/>
      </c>
    </row>
    <row r="478" spans="1:7" x14ac:dyDescent="0.25">
      <c r="A478" s="190" t="str">
        <f t="shared" si="51"/>
        <v/>
      </c>
      <c r="B478" s="191" t="str">
        <f t="shared" si="52"/>
        <v/>
      </c>
      <c r="C478" s="192" t="str">
        <f t="shared" si="53"/>
        <v/>
      </c>
      <c r="D478" s="193" t="str">
        <f t="shared" si="54"/>
        <v/>
      </c>
      <c r="E478" s="193" t="str">
        <f t="shared" si="55"/>
        <v/>
      </c>
      <c r="F478" s="193" t="str">
        <f t="shared" si="49"/>
        <v/>
      </c>
      <c r="G478" s="192" t="str">
        <f t="shared" si="50"/>
        <v/>
      </c>
    </row>
    <row r="479" spans="1:7" x14ac:dyDescent="0.25">
      <c r="A479" s="190" t="str">
        <f t="shared" si="51"/>
        <v/>
      </c>
      <c r="B479" s="191" t="str">
        <f t="shared" si="52"/>
        <v/>
      </c>
      <c r="C479" s="192" t="str">
        <f t="shared" si="53"/>
        <v/>
      </c>
      <c r="D479" s="193" t="str">
        <f t="shared" si="54"/>
        <v/>
      </c>
      <c r="E479" s="193" t="str">
        <f t="shared" si="55"/>
        <v/>
      </c>
      <c r="F479" s="193" t="str">
        <f t="shared" si="49"/>
        <v/>
      </c>
      <c r="G479" s="192" t="str">
        <f t="shared" si="50"/>
        <v/>
      </c>
    </row>
    <row r="480" spans="1:7" x14ac:dyDescent="0.25">
      <c r="A480" s="190" t="str">
        <f t="shared" si="51"/>
        <v/>
      </c>
      <c r="B480" s="191" t="str">
        <f t="shared" si="52"/>
        <v/>
      </c>
      <c r="C480" s="192" t="str">
        <f t="shared" si="53"/>
        <v/>
      </c>
      <c r="D480" s="193" t="str">
        <f t="shared" si="54"/>
        <v/>
      </c>
      <c r="E480" s="193" t="str">
        <f t="shared" si="55"/>
        <v/>
      </c>
      <c r="F480" s="193" t="str">
        <f t="shared" si="49"/>
        <v/>
      </c>
      <c r="G480" s="192" t="str">
        <f t="shared" si="50"/>
        <v/>
      </c>
    </row>
    <row r="481" spans="1:7" x14ac:dyDescent="0.25">
      <c r="A481" s="190" t="str">
        <f t="shared" si="51"/>
        <v/>
      </c>
      <c r="B481" s="191" t="str">
        <f t="shared" si="52"/>
        <v/>
      </c>
      <c r="C481" s="192" t="str">
        <f t="shared" si="53"/>
        <v/>
      </c>
      <c r="D481" s="193" t="str">
        <f t="shared" si="54"/>
        <v/>
      </c>
      <c r="E481" s="193" t="str">
        <f t="shared" si="55"/>
        <v/>
      </c>
      <c r="F481" s="193" t="str">
        <f t="shared" si="49"/>
        <v/>
      </c>
      <c r="G481" s="192" t="str">
        <f t="shared" si="50"/>
        <v/>
      </c>
    </row>
    <row r="482" spans="1:7" x14ac:dyDescent="0.25">
      <c r="A482" s="190" t="str">
        <f t="shared" si="51"/>
        <v/>
      </c>
      <c r="B482" s="191" t="str">
        <f t="shared" si="52"/>
        <v/>
      </c>
      <c r="C482" s="192" t="str">
        <f t="shared" si="53"/>
        <v/>
      </c>
      <c r="D482" s="193" t="str">
        <f t="shared" si="54"/>
        <v/>
      </c>
      <c r="E482" s="193" t="str">
        <f t="shared" si="55"/>
        <v/>
      </c>
      <c r="F482" s="193" t="str">
        <f t="shared" si="49"/>
        <v/>
      </c>
      <c r="G482" s="192" t="str">
        <f t="shared" si="50"/>
        <v/>
      </c>
    </row>
    <row r="483" spans="1:7" x14ac:dyDescent="0.25">
      <c r="A483" s="190" t="str">
        <f t="shared" si="51"/>
        <v/>
      </c>
      <c r="B483" s="191" t="str">
        <f t="shared" si="52"/>
        <v/>
      </c>
      <c r="C483" s="192" t="str">
        <f t="shared" si="53"/>
        <v/>
      </c>
      <c r="D483" s="193" t="str">
        <f t="shared" si="54"/>
        <v/>
      </c>
      <c r="E483" s="193" t="str">
        <f t="shared" si="55"/>
        <v/>
      </c>
      <c r="F483" s="193" t="str">
        <f t="shared" si="49"/>
        <v/>
      </c>
      <c r="G483" s="192" t="str">
        <f t="shared" si="50"/>
        <v/>
      </c>
    </row>
    <row r="484" spans="1:7" x14ac:dyDescent="0.25">
      <c r="A484" s="190" t="str">
        <f t="shared" si="51"/>
        <v/>
      </c>
      <c r="B484" s="191" t="str">
        <f t="shared" si="52"/>
        <v/>
      </c>
      <c r="C484" s="192" t="str">
        <f t="shared" si="53"/>
        <v/>
      </c>
      <c r="D484" s="193" t="str">
        <f t="shared" si="54"/>
        <v/>
      </c>
      <c r="E484" s="193" t="str">
        <f t="shared" si="55"/>
        <v/>
      </c>
      <c r="F484" s="193" t="str">
        <f t="shared" si="49"/>
        <v/>
      </c>
      <c r="G484" s="192" t="str">
        <f t="shared" si="50"/>
        <v/>
      </c>
    </row>
    <row r="485" spans="1:7" x14ac:dyDescent="0.25">
      <c r="A485" s="190" t="str">
        <f t="shared" si="51"/>
        <v/>
      </c>
      <c r="B485" s="191" t="str">
        <f t="shared" si="52"/>
        <v/>
      </c>
      <c r="C485" s="192" t="str">
        <f t="shared" si="53"/>
        <v/>
      </c>
      <c r="D485" s="193" t="str">
        <f t="shared" si="54"/>
        <v/>
      </c>
      <c r="E485" s="193" t="str">
        <f t="shared" si="55"/>
        <v/>
      </c>
      <c r="F485" s="193" t="str">
        <f t="shared" si="49"/>
        <v/>
      </c>
      <c r="G485" s="192" t="str">
        <f t="shared" si="50"/>
        <v/>
      </c>
    </row>
    <row r="486" spans="1:7" x14ac:dyDescent="0.25">
      <c r="A486" s="190" t="str">
        <f t="shared" si="51"/>
        <v/>
      </c>
      <c r="B486" s="191" t="str">
        <f t="shared" si="52"/>
        <v/>
      </c>
      <c r="C486" s="192" t="str">
        <f t="shared" si="53"/>
        <v/>
      </c>
      <c r="D486" s="193" t="str">
        <f t="shared" si="54"/>
        <v/>
      </c>
      <c r="E486" s="193" t="str">
        <f t="shared" si="55"/>
        <v/>
      </c>
      <c r="F486" s="193" t="str">
        <f t="shared" si="49"/>
        <v/>
      </c>
      <c r="G486" s="192" t="str">
        <f t="shared" si="50"/>
        <v/>
      </c>
    </row>
    <row r="487" spans="1:7" x14ac:dyDescent="0.25">
      <c r="A487" s="190" t="str">
        <f t="shared" si="51"/>
        <v/>
      </c>
      <c r="B487" s="191" t="str">
        <f t="shared" si="52"/>
        <v/>
      </c>
      <c r="C487" s="192" t="str">
        <f t="shared" si="53"/>
        <v/>
      </c>
      <c r="D487" s="193" t="str">
        <f t="shared" si="54"/>
        <v/>
      </c>
      <c r="E487" s="193" t="str">
        <f t="shared" si="55"/>
        <v/>
      </c>
      <c r="F487" s="193" t="str">
        <f t="shared" si="49"/>
        <v/>
      </c>
      <c r="G487" s="192" t="str">
        <f t="shared" si="50"/>
        <v/>
      </c>
    </row>
    <row r="488" spans="1:7" x14ac:dyDescent="0.25">
      <c r="A488" s="190" t="str">
        <f t="shared" si="51"/>
        <v/>
      </c>
      <c r="B488" s="191" t="str">
        <f t="shared" si="52"/>
        <v/>
      </c>
      <c r="C488" s="192" t="str">
        <f t="shared" si="53"/>
        <v/>
      </c>
      <c r="D488" s="193" t="str">
        <f t="shared" si="54"/>
        <v/>
      </c>
      <c r="E488" s="193" t="str">
        <f t="shared" si="55"/>
        <v/>
      </c>
      <c r="F488" s="193" t="str">
        <f t="shared" si="49"/>
        <v/>
      </c>
      <c r="G488" s="192" t="str">
        <f t="shared" si="50"/>
        <v/>
      </c>
    </row>
    <row r="489" spans="1:7" x14ac:dyDescent="0.25">
      <c r="A489" s="190" t="str">
        <f t="shared" si="51"/>
        <v/>
      </c>
      <c r="B489" s="191" t="str">
        <f t="shared" si="52"/>
        <v/>
      </c>
      <c r="C489" s="192" t="str">
        <f t="shared" si="53"/>
        <v/>
      </c>
      <c r="D489" s="193" t="str">
        <f t="shared" si="54"/>
        <v/>
      </c>
      <c r="E489" s="193" t="str">
        <f t="shared" si="55"/>
        <v/>
      </c>
      <c r="F489" s="193" t="str">
        <f t="shared" si="49"/>
        <v/>
      </c>
      <c r="G489" s="192" t="str">
        <f t="shared" si="50"/>
        <v/>
      </c>
    </row>
    <row r="490" spans="1:7" x14ac:dyDescent="0.25">
      <c r="A490" s="190" t="str">
        <f t="shared" si="51"/>
        <v/>
      </c>
      <c r="B490" s="191" t="str">
        <f t="shared" si="52"/>
        <v/>
      </c>
      <c r="C490" s="192" t="str">
        <f t="shared" si="53"/>
        <v/>
      </c>
      <c r="D490" s="193" t="str">
        <f t="shared" si="54"/>
        <v/>
      </c>
      <c r="E490" s="193" t="str">
        <f t="shared" si="55"/>
        <v/>
      </c>
      <c r="F490" s="193" t="str">
        <f t="shared" si="49"/>
        <v/>
      </c>
      <c r="G490" s="192" t="str">
        <f t="shared" si="50"/>
        <v/>
      </c>
    </row>
    <row r="491" spans="1:7" x14ac:dyDescent="0.25">
      <c r="A491" s="190" t="str">
        <f t="shared" si="51"/>
        <v/>
      </c>
      <c r="B491" s="191" t="str">
        <f t="shared" si="52"/>
        <v/>
      </c>
      <c r="C491" s="192" t="str">
        <f t="shared" si="53"/>
        <v/>
      </c>
      <c r="D491" s="193" t="str">
        <f t="shared" si="54"/>
        <v/>
      </c>
      <c r="E491" s="193" t="str">
        <f t="shared" si="55"/>
        <v/>
      </c>
      <c r="F491" s="193" t="str">
        <f t="shared" si="49"/>
        <v/>
      </c>
      <c r="G491" s="192" t="str">
        <f t="shared" si="50"/>
        <v/>
      </c>
    </row>
    <row r="492" spans="1:7" x14ac:dyDescent="0.25">
      <c r="A492" s="190" t="str">
        <f t="shared" si="51"/>
        <v/>
      </c>
      <c r="B492" s="191" t="str">
        <f t="shared" si="52"/>
        <v/>
      </c>
      <c r="C492" s="192" t="str">
        <f t="shared" si="53"/>
        <v/>
      </c>
      <c r="D492" s="193" t="str">
        <f t="shared" si="54"/>
        <v/>
      </c>
      <c r="E492" s="193" t="str">
        <f t="shared" si="55"/>
        <v/>
      </c>
      <c r="F492" s="193" t="str">
        <f t="shared" si="49"/>
        <v/>
      </c>
      <c r="G492" s="192" t="str">
        <f t="shared" si="50"/>
        <v/>
      </c>
    </row>
    <row r="493" spans="1:7" x14ac:dyDescent="0.25">
      <c r="A493" s="190" t="str">
        <f t="shared" si="51"/>
        <v/>
      </c>
      <c r="B493" s="191" t="str">
        <f t="shared" si="52"/>
        <v/>
      </c>
      <c r="C493" s="192" t="str">
        <f t="shared" si="53"/>
        <v/>
      </c>
      <c r="D493" s="193" t="str">
        <f t="shared" si="54"/>
        <v/>
      </c>
      <c r="E493" s="193" t="str">
        <f t="shared" si="55"/>
        <v/>
      </c>
      <c r="F493" s="193" t="str">
        <f t="shared" si="49"/>
        <v/>
      </c>
      <c r="G493" s="192" t="str">
        <f t="shared" si="50"/>
        <v/>
      </c>
    </row>
    <row r="494" spans="1:7" x14ac:dyDescent="0.25">
      <c r="A494" s="190" t="str">
        <f t="shared" si="51"/>
        <v/>
      </c>
      <c r="B494" s="191" t="str">
        <f t="shared" si="52"/>
        <v/>
      </c>
      <c r="C494" s="192" t="str">
        <f t="shared" si="53"/>
        <v/>
      </c>
      <c r="D494" s="193" t="str">
        <f t="shared" si="54"/>
        <v/>
      </c>
      <c r="E494" s="193" t="str">
        <f t="shared" si="55"/>
        <v/>
      </c>
      <c r="F494" s="193" t="str">
        <f t="shared" si="49"/>
        <v/>
      </c>
      <c r="G494" s="192" t="str">
        <f t="shared" si="50"/>
        <v/>
      </c>
    </row>
    <row r="495" spans="1:7" x14ac:dyDescent="0.25">
      <c r="A495" s="190" t="str">
        <f t="shared" si="51"/>
        <v/>
      </c>
      <c r="B495" s="191" t="str">
        <f t="shared" si="52"/>
        <v/>
      </c>
      <c r="C495" s="192" t="str">
        <f t="shared" si="53"/>
        <v/>
      </c>
      <c r="D495" s="193" t="str">
        <f t="shared" si="54"/>
        <v/>
      </c>
      <c r="E495" s="193" t="str">
        <f t="shared" si="55"/>
        <v/>
      </c>
      <c r="F495" s="193" t="str">
        <f t="shared" si="49"/>
        <v/>
      </c>
      <c r="G495" s="192" t="str">
        <f t="shared" si="50"/>
        <v/>
      </c>
    </row>
    <row r="496" spans="1:7" x14ac:dyDescent="0.25">
      <c r="A496" s="190" t="str">
        <f t="shared" si="51"/>
        <v/>
      </c>
      <c r="B496" s="191" t="str">
        <f t="shared" si="52"/>
        <v/>
      </c>
      <c r="C496" s="192" t="str">
        <f t="shared" si="53"/>
        <v/>
      </c>
      <c r="D496" s="193" t="str">
        <f t="shared" si="54"/>
        <v/>
      </c>
      <c r="E496" s="193" t="str">
        <f t="shared" si="55"/>
        <v/>
      </c>
      <c r="F496" s="193" t="str">
        <f t="shared" si="49"/>
        <v/>
      </c>
      <c r="G496" s="192" t="str">
        <f t="shared" si="50"/>
        <v/>
      </c>
    </row>
    <row r="497" spans="1:7" x14ac:dyDescent="0.25">
      <c r="A497" s="190" t="str">
        <f t="shared" si="51"/>
        <v/>
      </c>
      <c r="B497" s="191" t="str">
        <f t="shared" si="52"/>
        <v/>
      </c>
      <c r="C497" s="192" t="str">
        <f t="shared" si="53"/>
        <v/>
      </c>
      <c r="D497" s="193" t="str">
        <f t="shared" si="54"/>
        <v/>
      </c>
      <c r="E497" s="193" t="str">
        <f t="shared" si="55"/>
        <v/>
      </c>
      <c r="F497" s="193" t="str">
        <f t="shared" si="49"/>
        <v/>
      </c>
      <c r="G497" s="192" t="str">
        <f t="shared" si="50"/>
        <v/>
      </c>
    </row>
    <row r="498" spans="1:7" x14ac:dyDescent="0.25">
      <c r="A498" s="190" t="str">
        <f t="shared" si="51"/>
        <v/>
      </c>
      <c r="B498" s="191" t="str">
        <f t="shared" si="52"/>
        <v/>
      </c>
      <c r="C498" s="192" t="str">
        <f t="shared" si="53"/>
        <v/>
      </c>
      <c r="D498" s="193" t="str">
        <f t="shared" si="54"/>
        <v/>
      </c>
      <c r="E498" s="193" t="str">
        <f t="shared" si="55"/>
        <v/>
      </c>
      <c r="F498" s="193" t="str">
        <f t="shared" si="49"/>
        <v/>
      </c>
      <c r="G498" s="192" t="str">
        <f t="shared" si="50"/>
        <v/>
      </c>
    </row>
    <row r="499" spans="1:7" x14ac:dyDescent="0.25">
      <c r="A499" s="190" t="str">
        <f t="shared" si="51"/>
        <v/>
      </c>
      <c r="B499" s="191" t="str">
        <f t="shared" si="52"/>
        <v/>
      </c>
      <c r="C499" s="192" t="str">
        <f t="shared" si="53"/>
        <v/>
      </c>
      <c r="D499" s="193" t="str">
        <f t="shared" si="54"/>
        <v/>
      </c>
      <c r="E499" s="193" t="str">
        <f t="shared" si="55"/>
        <v/>
      </c>
      <c r="F499" s="193" t="str">
        <f t="shared" si="49"/>
        <v/>
      </c>
      <c r="G499" s="192" t="str">
        <f t="shared" si="50"/>
        <v/>
      </c>
    </row>
    <row r="500" spans="1:7" x14ac:dyDescent="0.25">
      <c r="A500" s="190" t="str">
        <f t="shared" si="51"/>
        <v/>
      </c>
      <c r="B500" s="191" t="str">
        <f t="shared" si="52"/>
        <v/>
      </c>
      <c r="C500" s="192" t="str">
        <f t="shared" si="53"/>
        <v/>
      </c>
      <c r="D500" s="193" t="str">
        <f t="shared" si="54"/>
        <v/>
      </c>
      <c r="E500" s="193" t="str">
        <f t="shared" si="55"/>
        <v/>
      </c>
      <c r="F500" s="193" t="str">
        <f t="shared" si="49"/>
        <v/>
      </c>
      <c r="G500" s="192" t="str">
        <f t="shared" si="50"/>
        <v/>
      </c>
    </row>
    <row r="501" spans="1:7" x14ac:dyDescent="0.25">
      <c r="A501" s="190" t="str">
        <f t="shared" si="51"/>
        <v/>
      </c>
      <c r="B501" s="191" t="str">
        <f t="shared" si="52"/>
        <v/>
      </c>
      <c r="C501" s="192" t="str">
        <f t="shared" si="53"/>
        <v/>
      </c>
      <c r="D501" s="193" t="str">
        <f t="shared" si="54"/>
        <v/>
      </c>
      <c r="E501" s="193" t="str">
        <f t="shared" si="55"/>
        <v/>
      </c>
      <c r="F501" s="193" t="str">
        <f t="shared" si="49"/>
        <v/>
      </c>
      <c r="G501" s="192" t="str">
        <f t="shared" si="50"/>
        <v/>
      </c>
    </row>
    <row r="502" spans="1:7" x14ac:dyDescent="0.25">
      <c r="A502" s="190" t="str">
        <f t="shared" si="51"/>
        <v/>
      </c>
      <c r="B502" s="191" t="str">
        <f t="shared" si="52"/>
        <v/>
      </c>
      <c r="C502" s="192" t="str">
        <f t="shared" si="53"/>
        <v/>
      </c>
      <c r="D502" s="193" t="str">
        <f t="shared" si="54"/>
        <v/>
      </c>
      <c r="E502" s="193" t="str">
        <f t="shared" si="55"/>
        <v/>
      </c>
      <c r="F502" s="193" t="str">
        <f t="shared" si="49"/>
        <v/>
      </c>
      <c r="G502" s="192" t="str">
        <f t="shared" si="50"/>
        <v/>
      </c>
    </row>
    <row r="503" spans="1:7" x14ac:dyDescent="0.25">
      <c r="A503" s="190" t="str">
        <f t="shared" si="51"/>
        <v/>
      </c>
      <c r="B503" s="191" t="str">
        <f t="shared" si="52"/>
        <v/>
      </c>
      <c r="C503" s="192" t="str">
        <f t="shared" si="53"/>
        <v/>
      </c>
      <c r="D503" s="193" t="str">
        <f t="shared" si="54"/>
        <v/>
      </c>
      <c r="E503" s="193" t="str">
        <f t="shared" si="55"/>
        <v/>
      </c>
      <c r="F503" s="193" t="str">
        <f t="shared" si="49"/>
        <v/>
      </c>
      <c r="G503" s="192" t="str">
        <f t="shared" si="50"/>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00"/>
  <sheetViews>
    <sheetView showOutlineSymbols="0" showWhiteSpace="0" workbookViewId="0"/>
  </sheetViews>
  <sheetFormatPr defaultColWidth="9.140625" defaultRowHeight="15" x14ac:dyDescent="0.25"/>
  <cols>
    <col min="1" max="1" width="9.140625" style="67" customWidth="1"/>
    <col min="2" max="2" width="7.85546875" style="67" customWidth="1"/>
    <col min="3" max="3" width="14.7109375" style="67" customWidth="1"/>
    <col min="4" max="4" width="14.28515625" style="67" customWidth="1"/>
    <col min="5" max="6" width="14.7109375" style="67" customWidth="1"/>
    <col min="7" max="7" width="14.7109375" style="76" customWidth="1"/>
    <col min="8" max="8" width="10.85546875" style="67" bestFit="1" customWidth="1"/>
    <col min="9" max="10" width="9.140625" style="67"/>
    <col min="11" max="11" width="11" style="67" customWidth="1"/>
    <col min="12" max="16384" width="9.140625" style="67"/>
  </cols>
  <sheetData>
    <row r="1" spans="1:16" x14ac:dyDescent="0.25">
      <c r="A1" s="61"/>
      <c r="B1" s="61"/>
      <c r="C1" s="61"/>
      <c r="D1" s="61"/>
      <c r="E1" s="61"/>
      <c r="F1" s="61"/>
      <c r="G1" s="62"/>
    </row>
    <row r="2" spans="1:16" x14ac:dyDescent="0.25">
      <c r="A2" s="61"/>
      <c r="B2" s="61"/>
      <c r="C2" s="61"/>
      <c r="D2" s="61"/>
      <c r="E2" s="61"/>
      <c r="F2" s="63"/>
      <c r="G2" s="64"/>
    </row>
    <row r="3" spans="1:16" x14ac:dyDescent="0.25">
      <c r="A3" s="61"/>
      <c r="B3" s="61"/>
      <c r="C3" s="61"/>
      <c r="D3" s="61"/>
      <c r="E3" s="61"/>
      <c r="F3" s="63"/>
      <c r="G3" s="64"/>
      <c r="K3" s="109" t="s">
        <v>1</v>
      </c>
      <c r="L3" s="109" t="s">
        <v>48</v>
      </c>
      <c r="M3" s="72"/>
    </row>
    <row r="4" spans="1:16" ht="18.75" x14ac:dyDescent="0.3">
      <c r="A4" s="110"/>
      <c r="B4" s="111" t="s">
        <v>49</v>
      </c>
      <c r="C4" s="110"/>
      <c r="D4" s="110"/>
      <c r="E4" s="63"/>
      <c r="F4" s="112" t="str">
        <f>'Lisa 3 - T61'!D7</f>
        <v>Pärnu linn, A. H. Tammsaare pst 61</v>
      </c>
      <c r="G4" s="110"/>
      <c r="K4" s="146" t="s">
        <v>73</v>
      </c>
      <c r="L4" s="114">
        <v>1149.7247096559904</v>
      </c>
      <c r="M4" s="73">
        <f>L4/$L$9</f>
        <v>0.1059771320013264</v>
      </c>
      <c r="N4" s="76"/>
      <c r="O4" s="75"/>
    </row>
    <row r="5" spans="1:16" x14ac:dyDescent="0.25">
      <c r="A5" s="110"/>
      <c r="B5" s="110"/>
      <c r="C5" s="110"/>
      <c r="D5" s="110"/>
      <c r="E5" s="110"/>
      <c r="F5" s="115"/>
      <c r="G5" s="110"/>
      <c r="K5" s="113" t="s">
        <v>51</v>
      </c>
      <c r="L5" s="116"/>
      <c r="M5" s="73">
        <f>L5/$L$9</f>
        <v>0</v>
      </c>
      <c r="N5" s="74"/>
      <c r="O5" s="75"/>
    </row>
    <row r="6" spans="1:16" x14ac:dyDescent="0.25">
      <c r="A6" s="110"/>
      <c r="B6" s="117" t="s">
        <v>52</v>
      </c>
      <c r="C6" s="118"/>
      <c r="D6" s="119"/>
      <c r="E6" s="120">
        <v>44409</v>
      </c>
      <c r="F6" s="121"/>
      <c r="G6" s="110"/>
      <c r="K6" s="113" t="s">
        <v>53</v>
      </c>
      <c r="L6" s="116"/>
      <c r="M6" s="73">
        <f>L6/$L$9</f>
        <v>0</v>
      </c>
      <c r="N6" s="83"/>
      <c r="O6" s="83"/>
    </row>
    <row r="7" spans="1:16" x14ac:dyDescent="0.25">
      <c r="A7" s="110"/>
      <c r="B7" s="122" t="s">
        <v>54</v>
      </c>
      <c r="C7" s="63"/>
      <c r="D7" s="123"/>
      <c r="E7" s="124">
        <v>358</v>
      </c>
      <c r="F7" s="125" t="s">
        <v>55</v>
      </c>
      <c r="G7" s="110"/>
      <c r="H7" s="126"/>
      <c r="K7" s="113" t="s">
        <v>56</v>
      </c>
      <c r="L7" s="116"/>
      <c r="M7" s="73">
        <f>L7/$L$9</f>
        <v>0</v>
      </c>
      <c r="N7" s="84"/>
      <c r="O7" s="84"/>
    </row>
    <row r="8" spans="1:16" x14ac:dyDescent="0.25">
      <c r="A8" s="110"/>
      <c r="B8" s="122" t="s">
        <v>57</v>
      </c>
      <c r="C8" s="63"/>
      <c r="D8" s="127">
        <f>E6-1</f>
        <v>44408</v>
      </c>
      <c r="E8" s="128">
        <v>404800</v>
      </c>
      <c r="F8" s="125" t="s">
        <v>58</v>
      </c>
      <c r="G8" s="110"/>
      <c r="K8" s="113" t="s">
        <v>59</v>
      </c>
      <c r="L8" s="116"/>
      <c r="M8" s="73">
        <f>L8/$L$9</f>
        <v>0</v>
      </c>
      <c r="N8" s="84"/>
      <c r="O8" s="84"/>
    </row>
    <row r="9" spans="1:16" x14ac:dyDescent="0.25">
      <c r="A9" s="110"/>
      <c r="B9" s="122" t="s">
        <v>57</v>
      </c>
      <c r="C9" s="63"/>
      <c r="D9" s="127">
        <f>EDATE(D8,E7)</f>
        <v>55304</v>
      </c>
      <c r="E9" s="128">
        <v>404800</v>
      </c>
      <c r="F9" s="125" t="s">
        <v>58</v>
      </c>
      <c r="G9" s="110"/>
      <c r="K9" s="129" t="s">
        <v>60</v>
      </c>
      <c r="L9" s="130">
        <v>10848.800000000005</v>
      </c>
      <c r="M9" s="129"/>
      <c r="N9" s="84"/>
      <c r="O9" s="84"/>
    </row>
    <row r="10" spans="1:16" x14ac:dyDescent="0.25">
      <c r="A10" s="110"/>
      <c r="B10" s="122" t="s">
        <v>61</v>
      </c>
      <c r="C10" s="63"/>
      <c r="D10" s="123"/>
      <c r="E10" s="131">
        <f>M4</f>
        <v>0.1059771320013264</v>
      </c>
      <c r="F10" s="125"/>
      <c r="G10" s="110"/>
      <c r="M10" s="86"/>
      <c r="N10" s="86"/>
      <c r="O10" s="86"/>
    </row>
    <row r="11" spans="1:16" x14ac:dyDescent="0.25">
      <c r="A11" s="110"/>
      <c r="B11" s="122" t="s">
        <v>62</v>
      </c>
      <c r="C11" s="63"/>
      <c r="D11" s="123"/>
      <c r="E11" s="128">
        <f>ROUND(E8*E10,2)</f>
        <v>42899.54</v>
      </c>
      <c r="F11" s="125" t="s">
        <v>58</v>
      </c>
      <c r="G11" s="110"/>
      <c r="M11" s="86"/>
      <c r="N11" s="86"/>
      <c r="O11" s="86"/>
    </row>
    <row r="12" spans="1:16" x14ac:dyDescent="0.25">
      <c r="A12" s="110"/>
      <c r="B12" s="122" t="s">
        <v>63</v>
      </c>
      <c r="C12" s="63"/>
      <c r="D12" s="123"/>
      <c r="E12" s="128">
        <f>ROUND(E9*E10,2)</f>
        <v>42899.54</v>
      </c>
      <c r="F12" s="125" t="s">
        <v>58</v>
      </c>
      <c r="G12" s="110"/>
      <c r="K12" s="132"/>
      <c r="L12" s="132"/>
      <c r="M12" s="84"/>
      <c r="N12" s="84"/>
      <c r="O12" s="84"/>
      <c r="P12" s="86"/>
    </row>
    <row r="13" spans="1:16" x14ac:dyDescent="0.25">
      <c r="A13" s="110"/>
      <c r="B13" s="133" t="s">
        <v>64</v>
      </c>
      <c r="C13" s="134"/>
      <c r="D13" s="135"/>
      <c r="E13" s="136">
        <v>4.5999999999999999E-2</v>
      </c>
      <c r="F13" s="137"/>
      <c r="G13" s="110"/>
      <c r="K13" s="132"/>
      <c r="L13" s="132"/>
      <c r="M13" s="84"/>
      <c r="N13" s="84"/>
      <c r="O13" s="84"/>
      <c r="P13" s="86"/>
    </row>
    <row r="14" spans="1:16" x14ac:dyDescent="0.25">
      <c r="A14" s="110"/>
      <c r="B14" s="124"/>
      <c r="C14" s="63"/>
      <c r="D14" s="123"/>
      <c r="E14" s="138"/>
      <c r="F14" s="124"/>
      <c r="G14" s="110"/>
      <c r="K14" s="132"/>
      <c r="L14" s="132"/>
      <c r="M14" s="84"/>
      <c r="N14" s="84"/>
      <c r="O14" s="84"/>
      <c r="P14" s="86"/>
    </row>
    <row r="15" spans="1:16" x14ac:dyDescent="0.25">
      <c r="G15" s="67"/>
      <c r="K15" s="132"/>
      <c r="L15" s="132"/>
      <c r="M15" s="84"/>
      <c r="N15" s="84"/>
      <c r="O15" s="84"/>
      <c r="P15" s="86"/>
    </row>
    <row r="16" spans="1:16" ht="15.75" thickBot="1" x14ac:dyDescent="0.3">
      <c r="A16" s="68" t="s">
        <v>65</v>
      </c>
      <c r="B16" s="68" t="s">
        <v>66</v>
      </c>
      <c r="C16" s="68" t="s">
        <v>67</v>
      </c>
      <c r="D16" s="68" t="s">
        <v>68</v>
      </c>
      <c r="E16" s="68" t="s">
        <v>69</v>
      </c>
      <c r="F16" s="68" t="s">
        <v>70</v>
      </c>
      <c r="G16" s="68" t="s">
        <v>71</v>
      </c>
      <c r="K16" s="132"/>
      <c r="L16" s="132"/>
      <c r="M16" s="84"/>
      <c r="N16" s="84"/>
      <c r="O16" s="84"/>
      <c r="P16" s="86"/>
    </row>
    <row r="17" spans="1:16" x14ac:dyDescent="0.25">
      <c r="A17" s="69">
        <f>IF(B17="","",E6)</f>
        <v>44409</v>
      </c>
      <c r="B17" s="70">
        <f>IF(E7&gt;0,1,"")</f>
        <v>1</v>
      </c>
      <c r="C17" s="65">
        <f>IF(B17="","",E8)</f>
        <v>404800</v>
      </c>
      <c r="D17" s="71">
        <f>IF(B17="","",IPMT($E$13/12,B17,$E$7,-$E$11,$E$12,0))</f>
        <v>164.44823666666667</v>
      </c>
      <c r="E17" s="71">
        <f>IF(B17="","",PPMT($E$13/12,B17,$E$7,-$E$11,$E$12,0))</f>
        <v>0</v>
      </c>
      <c r="F17" s="71">
        <f>IF(B17="","",SUM(D17:E17))</f>
        <v>164.44823666666667</v>
      </c>
      <c r="G17" s="65">
        <f>IF(B17="","",SUM(C17)-SUM(E17))</f>
        <v>404800</v>
      </c>
      <c r="K17" s="132"/>
      <c r="L17" s="132"/>
      <c r="M17" s="84"/>
      <c r="N17" s="84"/>
      <c r="O17" s="84"/>
      <c r="P17" s="86"/>
    </row>
    <row r="18" spans="1:16" x14ac:dyDescent="0.25">
      <c r="A18" s="69">
        <f>IF(B18="","",EDATE(A17,1))</f>
        <v>44440</v>
      </c>
      <c r="B18" s="70">
        <f>IF(B17="","",IF(SUM(B17)+1&lt;=$E$7,SUM(B17)+1,""))</f>
        <v>2</v>
      </c>
      <c r="C18" s="65">
        <f>IF(B18="","",G17)</f>
        <v>404800</v>
      </c>
      <c r="D18" s="71">
        <f>IF(B18="","",IPMT($E$13/12,B18,$E$7,-$E$11,$E$12,0))</f>
        <v>164.44823666666667</v>
      </c>
      <c r="E18" s="71">
        <f t="shared" ref="E18:E81" si="0">IF(B18="","",PPMT($E$13/12,B18,$E$7,-$E$11,$E$12,0))</f>
        <v>0</v>
      </c>
      <c r="F18" s="71">
        <f t="shared" ref="F18:F81" si="1">IF(B18="","",SUM(D18:E18))</f>
        <v>164.44823666666667</v>
      </c>
      <c r="G18" s="65">
        <f t="shared" ref="G18:G81" si="2">IF(B18="","",SUM(C18)-SUM(E18))</f>
        <v>404800</v>
      </c>
      <c r="K18" s="132"/>
      <c r="L18" s="132"/>
      <c r="M18" s="84"/>
      <c r="N18" s="84"/>
      <c r="O18" s="84"/>
      <c r="P18" s="86"/>
    </row>
    <row r="19" spans="1:16" x14ac:dyDescent="0.25">
      <c r="A19" s="69">
        <f t="shared" ref="A19:A82" si="3">IF(B19="","",EDATE(A18,1))</f>
        <v>44470</v>
      </c>
      <c r="B19" s="70">
        <f t="shared" ref="B19:B82" si="4">IF(B18="","",IF(SUM(B18)+1&lt;=$E$7,SUM(B18)+1,""))</f>
        <v>3</v>
      </c>
      <c r="C19" s="65">
        <f t="shared" ref="C19:C82" si="5">IF(B19="","",G18)</f>
        <v>404800</v>
      </c>
      <c r="D19" s="71">
        <f t="shared" ref="D19:D82" si="6">IF(B19="","",IPMT($E$13/12,B19,$E$7,-$E$11,$E$12,0))</f>
        <v>164.44823666666667</v>
      </c>
      <c r="E19" s="71">
        <f t="shared" si="0"/>
        <v>0</v>
      </c>
      <c r="F19" s="71">
        <f t="shared" si="1"/>
        <v>164.44823666666667</v>
      </c>
      <c r="G19" s="65">
        <f t="shared" si="2"/>
        <v>404800</v>
      </c>
      <c r="K19" s="132"/>
      <c r="L19" s="132"/>
      <c r="M19" s="84"/>
      <c r="N19" s="84"/>
      <c r="O19" s="84"/>
      <c r="P19" s="86"/>
    </row>
    <row r="20" spans="1:16" x14ac:dyDescent="0.25">
      <c r="A20" s="190">
        <f t="shared" si="3"/>
        <v>44501</v>
      </c>
      <c r="B20" s="191">
        <f t="shared" si="4"/>
        <v>4</v>
      </c>
      <c r="C20" s="192">
        <f t="shared" si="5"/>
        <v>404800</v>
      </c>
      <c r="D20" s="193">
        <f t="shared" si="6"/>
        <v>164.44823666666667</v>
      </c>
      <c r="E20" s="193">
        <f t="shared" si="0"/>
        <v>0</v>
      </c>
      <c r="F20" s="193">
        <f t="shared" si="1"/>
        <v>164.44823666666667</v>
      </c>
      <c r="G20" s="192">
        <f t="shared" si="2"/>
        <v>404800</v>
      </c>
      <c r="K20" s="132"/>
      <c r="L20" s="132"/>
      <c r="M20" s="84"/>
      <c r="N20" s="84"/>
      <c r="O20" s="84"/>
      <c r="P20" s="86"/>
    </row>
    <row r="21" spans="1:16" x14ac:dyDescent="0.25">
      <c r="A21" s="190">
        <f t="shared" si="3"/>
        <v>44531</v>
      </c>
      <c r="B21" s="191">
        <f t="shared" si="4"/>
        <v>5</v>
      </c>
      <c r="C21" s="192">
        <f t="shared" si="5"/>
        <v>404800</v>
      </c>
      <c r="D21" s="193">
        <f t="shared" si="6"/>
        <v>164.44823666666667</v>
      </c>
      <c r="E21" s="193">
        <f t="shared" si="0"/>
        <v>0</v>
      </c>
      <c r="F21" s="193">
        <f t="shared" si="1"/>
        <v>164.44823666666667</v>
      </c>
      <c r="G21" s="192">
        <f t="shared" si="2"/>
        <v>404800</v>
      </c>
      <c r="K21" s="132"/>
      <c r="L21" s="132"/>
      <c r="M21" s="84"/>
      <c r="N21" s="84"/>
      <c r="O21" s="84"/>
      <c r="P21" s="86"/>
    </row>
    <row r="22" spans="1:16" x14ac:dyDescent="0.25">
      <c r="A22" s="190">
        <f t="shared" si="3"/>
        <v>44562</v>
      </c>
      <c r="B22" s="191">
        <f t="shared" si="4"/>
        <v>6</v>
      </c>
      <c r="C22" s="192">
        <f t="shared" si="5"/>
        <v>404800</v>
      </c>
      <c r="D22" s="193">
        <f t="shared" si="6"/>
        <v>164.44823666666667</v>
      </c>
      <c r="E22" s="193">
        <f t="shared" si="0"/>
        <v>0</v>
      </c>
      <c r="F22" s="193">
        <f t="shared" si="1"/>
        <v>164.44823666666667</v>
      </c>
      <c r="G22" s="192">
        <f t="shared" si="2"/>
        <v>404800</v>
      </c>
      <c r="K22" s="132"/>
      <c r="L22" s="132"/>
      <c r="M22" s="84"/>
      <c r="N22" s="84"/>
      <c r="O22" s="84"/>
      <c r="P22" s="86"/>
    </row>
    <row r="23" spans="1:16" x14ac:dyDescent="0.25">
      <c r="A23" s="190">
        <f t="shared" si="3"/>
        <v>44593</v>
      </c>
      <c r="B23" s="191">
        <f t="shared" si="4"/>
        <v>7</v>
      </c>
      <c r="C23" s="192">
        <f t="shared" si="5"/>
        <v>404800</v>
      </c>
      <c r="D23" s="193">
        <f t="shared" si="6"/>
        <v>164.44823666666667</v>
      </c>
      <c r="E23" s="193">
        <f t="shared" si="0"/>
        <v>0</v>
      </c>
      <c r="F23" s="193">
        <f t="shared" si="1"/>
        <v>164.44823666666667</v>
      </c>
      <c r="G23" s="192">
        <f t="shared" si="2"/>
        <v>404800</v>
      </c>
      <c r="K23" s="132"/>
      <c r="L23" s="132"/>
      <c r="M23" s="84"/>
      <c r="N23" s="84"/>
      <c r="O23" s="84"/>
      <c r="P23" s="86"/>
    </row>
    <row r="24" spans="1:16" x14ac:dyDescent="0.25">
      <c r="A24" s="190">
        <f t="shared" si="3"/>
        <v>44621</v>
      </c>
      <c r="B24" s="191">
        <f t="shared" si="4"/>
        <v>8</v>
      </c>
      <c r="C24" s="192">
        <f t="shared" si="5"/>
        <v>404800</v>
      </c>
      <c r="D24" s="193">
        <f t="shared" si="6"/>
        <v>164.44823666666667</v>
      </c>
      <c r="E24" s="193">
        <f t="shared" si="0"/>
        <v>0</v>
      </c>
      <c r="F24" s="193">
        <f t="shared" si="1"/>
        <v>164.44823666666667</v>
      </c>
      <c r="G24" s="192">
        <f t="shared" si="2"/>
        <v>404800</v>
      </c>
      <c r="K24" s="132"/>
      <c r="L24" s="132"/>
      <c r="M24" s="84"/>
      <c r="N24" s="84"/>
      <c r="O24" s="84"/>
      <c r="P24" s="86"/>
    </row>
    <row r="25" spans="1:16" x14ac:dyDescent="0.25">
      <c r="A25" s="190">
        <f t="shared" si="3"/>
        <v>44652</v>
      </c>
      <c r="B25" s="191">
        <f t="shared" si="4"/>
        <v>9</v>
      </c>
      <c r="C25" s="192">
        <f t="shared" si="5"/>
        <v>404800</v>
      </c>
      <c r="D25" s="193">
        <f t="shared" si="6"/>
        <v>164.44823666666667</v>
      </c>
      <c r="E25" s="193">
        <f t="shared" si="0"/>
        <v>0</v>
      </c>
      <c r="F25" s="193">
        <f t="shared" si="1"/>
        <v>164.44823666666667</v>
      </c>
      <c r="G25" s="192">
        <f t="shared" si="2"/>
        <v>404800</v>
      </c>
      <c r="K25" s="132"/>
      <c r="L25" s="132"/>
      <c r="M25" s="84"/>
      <c r="N25" s="84"/>
      <c r="O25" s="84"/>
      <c r="P25" s="86"/>
    </row>
    <row r="26" spans="1:16" x14ac:dyDescent="0.25">
      <c r="A26" s="190">
        <f t="shared" si="3"/>
        <v>44682</v>
      </c>
      <c r="B26" s="191">
        <f t="shared" si="4"/>
        <v>10</v>
      </c>
      <c r="C26" s="192">
        <f t="shared" si="5"/>
        <v>404800</v>
      </c>
      <c r="D26" s="193">
        <f t="shared" si="6"/>
        <v>164.44823666666667</v>
      </c>
      <c r="E26" s="193">
        <f t="shared" si="0"/>
        <v>0</v>
      </c>
      <c r="F26" s="193">
        <f t="shared" si="1"/>
        <v>164.44823666666667</v>
      </c>
      <c r="G26" s="192">
        <f t="shared" si="2"/>
        <v>404800</v>
      </c>
      <c r="K26" s="132"/>
      <c r="L26" s="132"/>
      <c r="M26" s="84"/>
      <c r="N26" s="84"/>
      <c r="O26" s="84"/>
      <c r="P26" s="86"/>
    </row>
    <row r="27" spans="1:16" x14ac:dyDescent="0.25">
      <c r="A27" s="190">
        <f t="shared" si="3"/>
        <v>44713</v>
      </c>
      <c r="B27" s="191">
        <f t="shared" si="4"/>
        <v>11</v>
      </c>
      <c r="C27" s="192">
        <f t="shared" si="5"/>
        <v>404800</v>
      </c>
      <c r="D27" s="193">
        <f t="shared" si="6"/>
        <v>164.44823666666667</v>
      </c>
      <c r="E27" s="193">
        <f t="shared" si="0"/>
        <v>0</v>
      </c>
      <c r="F27" s="193">
        <f t="shared" si="1"/>
        <v>164.44823666666667</v>
      </c>
      <c r="G27" s="192">
        <f t="shared" si="2"/>
        <v>404800</v>
      </c>
    </row>
    <row r="28" spans="1:16" x14ac:dyDescent="0.25">
      <c r="A28" s="190">
        <f t="shared" si="3"/>
        <v>44743</v>
      </c>
      <c r="B28" s="191">
        <f t="shared" si="4"/>
        <v>12</v>
      </c>
      <c r="C28" s="192">
        <f t="shared" si="5"/>
        <v>404800</v>
      </c>
      <c r="D28" s="193">
        <f t="shared" si="6"/>
        <v>164.44823666666667</v>
      </c>
      <c r="E28" s="193">
        <f t="shared" si="0"/>
        <v>0</v>
      </c>
      <c r="F28" s="193">
        <f t="shared" si="1"/>
        <v>164.44823666666667</v>
      </c>
      <c r="G28" s="192">
        <f t="shared" si="2"/>
        <v>404800</v>
      </c>
    </row>
    <row r="29" spans="1:16" x14ac:dyDescent="0.25">
      <c r="A29" s="190">
        <f t="shared" si="3"/>
        <v>44774</v>
      </c>
      <c r="B29" s="191">
        <f t="shared" si="4"/>
        <v>13</v>
      </c>
      <c r="C29" s="192">
        <f t="shared" si="5"/>
        <v>404800</v>
      </c>
      <c r="D29" s="193">
        <f t="shared" si="6"/>
        <v>164.44823666666667</v>
      </c>
      <c r="E29" s="193">
        <f t="shared" si="0"/>
        <v>0</v>
      </c>
      <c r="F29" s="193">
        <f t="shared" si="1"/>
        <v>164.44823666666667</v>
      </c>
      <c r="G29" s="192">
        <f t="shared" si="2"/>
        <v>404800</v>
      </c>
    </row>
    <row r="30" spans="1:16" x14ac:dyDescent="0.25">
      <c r="A30" s="190">
        <f t="shared" si="3"/>
        <v>44805</v>
      </c>
      <c r="B30" s="191">
        <f t="shared" si="4"/>
        <v>14</v>
      </c>
      <c r="C30" s="192">
        <f t="shared" si="5"/>
        <v>404800</v>
      </c>
      <c r="D30" s="193">
        <f t="shared" si="6"/>
        <v>164.44823666666667</v>
      </c>
      <c r="E30" s="193">
        <f t="shared" si="0"/>
        <v>0</v>
      </c>
      <c r="F30" s="193">
        <f t="shared" si="1"/>
        <v>164.44823666666667</v>
      </c>
      <c r="G30" s="192">
        <f t="shared" si="2"/>
        <v>404800</v>
      </c>
    </row>
    <row r="31" spans="1:16" x14ac:dyDescent="0.25">
      <c r="A31" s="190">
        <f t="shared" si="3"/>
        <v>44835</v>
      </c>
      <c r="B31" s="191">
        <f t="shared" si="4"/>
        <v>15</v>
      </c>
      <c r="C31" s="192">
        <f t="shared" si="5"/>
        <v>404800</v>
      </c>
      <c r="D31" s="193">
        <f t="shared" si="6"/>
        <v>164.44823666666667</v>
      </c>
      <c r="E31" s="193">
        <f t="shared" si="0"/>
        <v>0</v>
      </c>
      <c r="F31" s="193">
        <f t="shared" si="1"/>
        <v>164.44823666666667</v>
      </c>
      <c r="G31" s="192">
        <f t="shared" si="2"/>
        <v>404800</v>
      </c>
    </row>
    <row r="32" spans="1:16" x14ac:dyDescent="0.25">
      <c r="A32" s="190">
        <f t="shared" si="3"/>
        <v>44866</v>
      </c>
      <c r="B32" s="191">
        <f t="shared" si="4"/>
        <v>16</v>
      </c>
      <c r="C32" s="192">
        <f t="shared" si="5"/>
        <v>404800</v>
      </c>
      <c r="D32" s="193">
        <f t="shared" si="6"/>
        <v>164.44823666666667</v>
      </c>
      <c r="E32" s="193">
        <f t="shared" si="0"/>
        <v>0</v>
      </c>
      <c r="F32" s="193">
        <f t="shared" si="1"/>
        <v>164.44823666666667</v>
      </c>
      <c r="G32" s="192">
        <f t="shared" si="2"/>
        <v>404800</v>
      </c>
    </row>
    <row r="33" spans="1:7" x14ac:dyDescent="0.25">
      <c r="A33" s="190">
        <f t="shared" si="3"/>
        <v>44896</v>
      </c>
      <c r="B33" s="191">
        <f t="shared" si="4"/>
        <v>17</v>
      </c>
      <c r="C33" s="192">
        <f t="shared" si="5"/>
        <v>404800</v>
      </c>
      <c r="D33" s="193">
        <f t="shared" si="6"/>
        <v>164.44823666666667</v>
      </c>
      <c r="E33" s="193">
        <f t="shared" si="0"/>
        <v>0</v>
      </c>
      <c r="F33" s="193">
        <f t="shared" si="1"/>
        <v>164.44823666666667</v>
      </c>
      <c r="G33" s="192">
        <f t="shared" si="2"/>
        <v>404800</v>
      </c>
    </row>
    <row r="34" spans="1:7" x14ac:dyDescent="0.25">
      <c r="A34" s="190">
        <f t="shared" si="3"/>
        <v>44927</v>
      </c>
      <c r="B34" s="191">
        <f t="shared" si="4"/>
        <v>18</v>
      </c>
      <c r="C34" s="192">
        <f t="shared" si="5"/>
        <v>404800</v>
      </c>
      <c r="D34" s="193">
        <f t="shared" si="6"/>
        <v>164.44823666666667</v>
      </c>
      <c r="E34" s="193">
        <f t="shared" si="0"/>
        <v>0</v>
      </c>
      <c r="F34" s="193">
        <f t="shared" si="1"/>
        <v>164.44823666666667</v>
      </c>
      <c r="G34" s="192">
        <f t="shared" si="2"/>
        <v>404800</v>
      </c>
    </row>
    <row r="35" spans="1:7" x14ac:dyDescent="0.25">
      <c r="A35" s="190">
        <f t="shared" si="3"/>
        <v>44958</v>
      </c>
      <c r="B35" s="191">
        <f t="shared" si="4"/>
        <v>19</v>
      </c>
      <c r="C35" s="192">
        <f t="shared" si="5"/>
        <v>404800</v>
      </c>
      <c r="D35" s="193">
        <f t="shared" si="6"/>
        <v>164.44823666666667</v>
      </c>
      <c r="E35" s="193">
        <f t="shared" si="0"/>
        <v>0</v>
      </c>
      <c r="F35" s="193">
        <f t="shared" si="1"/>
        <v>164.44823666666667</v>
      </c>
      <c r="G35" s="192">
        <f t="shared" si="2"/>
        <v>404800</v>
      </c>
    </row>
    <row r="36" spans="1:7" x14ac:dyDescent="0.25">
      <c r="A36" s="190">
        <f t="shared" si="3"/>
        <v>44986</v>
      </c>
      <c r="B36" s="191">
        <f t="shared" si="4"/>
        <v>20</v>
      </c>
      <c r="C36" s="192">
        <f t="shared" si="5"/>
        <v>404800</v>
      </c>
      <c r="D36" s="193">
        <f t="shared" si="6"/>
        <v>164.44823666666667</v>
      </c>
      <c r="E36" s="193">
        <f t="shared" si="0"/>
        <v>0</v>
      </c>
      <c r="F36" s="193">
        <f t="shared" si="1"/>
        <v>164.44823666666667</v>
      </c>
      <c r="G36" s="192">
        <f t="shared" si="2"/>
        <v>404800</v>
      </c>
    </row>
    <row r="37" spans="1:7" x14ac:dyDescent="0.25">
      <c r="A37" s="190">
        <f t="shared" si="3"/>
        <v>45017</v>
      </c>
      <c r="B37" s="191">
        <f t="shared" si="4"/>
        <v>21</v>
      </c>
      <c r="C37" s="192">
        <f t="shared" si="5"/>
        <v>404800</v>
      </c>
      <c r="D37" s="193">
        <f t="shared" si="6"/>
        <v>164.44823666666667</v>
      </c>
      <c r="E37" s="193">
        <f t="shared" si="0"/>
        <v>0</v>
      </c>
      <c r="F37" s="193">
        <f t="shared" si="1"/>
        <v>164.44823666666667</v>
      </c>
      <c r="G37" s="192">
        <f t="shared" si="2"/>
        <v>404800</v>
      </c>
    </row>
    <row r="38" spans="1:7" x14ac:dyDescent="0.25">
      <c r="A38" s="190">
        <f t="shared" si="3"/>
        <v>45047</v>
      </c>
      <c r="B38" s="191">
        <f t="shared" si="4"/>
        <v>22</v>
      </c>
      <c r="C38" s="192">
        <f t="shared" si="5"/>
        <v>404800</v>
      </c>
      <c r="D38" s="193">
        <f t="shared" si="6"/>
        <v>164.44823666666667</v>
      </c>
      <c r="E38" s="193">
        <f t="shared" si="0"/>
        <v>0</v>
      </c>
      <c r="F38" s="193">
        <f t="shared" si="1"/>
        <v>164.44823666666667</v>
      </c>
      <c r="G38" s="192">
        <f t="shared" si="2"/>
        <v>404800</v>
      </c>
    </row>
    <row r="39" spans="1:7" x14ac:dyDescent="0.25">
      <c r="A39" s="190">
        <f t="shared" si="3"/>
        <v>45078</v>
      </c>
      <c r="B39" s="191">
        <f t="shared" si="4"/>
        <v>23</v>
      </c>
      <c r="C39" s="192">
        <f t="shared" si="5"/>
        <v>404800</v>
      </c>
      <c r="D39" s="193">
        <f t="shared" si="6"/>
        <v>164.44823666666667</v>
      </c>
      <c r="E39" s="193">
        <f t="shared" si="0"/>
        <v>0</v>
      </c>
      <c r="F39" s="193">
        <f t="shared" si="1"/>
        <v>164.44823666666667</v>
      </c>
      <c r="G39" s="192">
        <f t="shared" si="2"/>
        <v>404800</v>
      </c>
    </row>
    <row r="40" spans="1:7" x14ac:dyDescent="0.25">
      <c r="A40" s="190">
        <f t="shared" si="3"/>
        <v>45108</v>
      </c>
      <c r="B40" s="191">
        <f t="shared" si="4"/>
        <v>24</v>
      </c>
      <c r="C40" s="192">
        <f t="shared" si="5"/>
        <v>404800</v>
      </c>
      <c r="D40" s="193">
        <f t="shared" si="6"/>
        <v>164.44823666666667</v>
      </c>
      <c r="E40" s="193">
        <f t="shared" si="0"/>
        <v>0</v>
      </c>
      <c r="F40" s="193">
        <f t="shared" si="1"/>
        <v>164.44823666666667</v>
      </c>
      <c r="G40" s="192">
        <f t="shared" si="2"/>
        <v>404800</v>
      </c>
    </row>
    <row r="41" spans="1:7" x14ac:dyDescent="0.25">
      <c r="A41" s="190">
        <f t="shared" si="3"/>
        <v>45139</v>
      </c>
      <c r="B41" s="191">
        <f t="shared" si="4"/>
        <v>25</v>
      </c>
      <c r="C41" s="192">
        <f t="shared" si="5"/>
        <v>404800</v>
      </c>
      <c r="D41" s="193">
        <f t="shared" si="6"/>
        <v>164.44823666666667</v>
      </c>
      <c r="E41" s="193">
        <f t="shared" si="0"/>
        <v>0</v>
      </c>
      <c r="F41" s="193">
        <f t="shared" si="1"/>
        <v>164.44823666666667</v>
      </c>
      <c r="G41" s="192">
        <f t="shared" si="2"/>
        <v>404800</v>
      </c>
    </row>
    <row r="42" spans="1:7" x14ac:dyDescent="0.25">
      <c r="A42" s="190">
        <f t="shared" si="3"/>
        <v>45170</v>
      </c>
      <c r="B42" s="191">
        <f t="shared" si="4"/>
        <v>26</v>
      </c>
      <c r="C42" s="192">
        <f t="shared" si="5"/>
        <v>404800</v>
      </c>
      <c r="D42" s="193">
        <f t="shared" si="6"/>
        <v>164.44823666666667</v>
      </c>
      <c r="E42" s="193">
        <f t="shared" si="0"/>
        <v>0</v>
      </c>
      <c r="F42" s="193">
        <f t="shared" si="1"/>
        <v>164.44823666666667</v>
      </c>
      <c r="G42" s="192">
        <f t="shared" si="2"/>
        <v>404800</v>
      </c>
    </row>
    <row r="43" spans="1:7" x14ac:dyDescent="0.25">
      <c r="A43" s="190">
        <f t="shared" si="3"/>
        <v>45200</v>
      </c>
      <c r="B43" s="191">
        <f t="shared" si="4"/>
        <v>27</v>
      </c>
      <c r="C43" s="192">
        <f t="shared" si="5"/>
        <v>404800</v>
      </c>
      <c r="D43" s="193">
        <f t="shared" si="6"/>
        <v>164.44823666666667</v>
      </c>
      <c r="E43" s="193">
        <f t="shared" si="0"/>
        <v>0</v>
      </c>
      <c r="F43" s="193">
        <f t="shared" si="1"/>
        <v>164.44823666666667</v>
      </c>
      <c r="G43" s="192">
        <f t="shared" si="2"/>
        <v>404800</v>
      </c>
    </row>
    <row r="44" spans="1:7" x14ac:dyDescent="0.25">
      <c r="A44" s="190">
        <f t="shared" si="3"/>
        <v>45231</v>
      </c>
      <c r="B44" s="191">
        <f t="shared" si="4"/>
        <v>28</v>
      </c>
      <c r="C44" s="192">
        <f t="shared" si="5"/>
        <v>404800</v>
      </c>
      <c r="D44" s="193">
        <f t="shared" si="6"/>
        <v>164.44823666666667</v>
      </c>
      <c r="E44" s="193">
        <f t="shared" si="0"/>
        <v>0</v>
      </c>
      <c r="F44" s="193">
        <f t="shared" si="1"/>
        <v>164.44823666666667</v>
      </c>
      <c r="G44" s="192">
        <f t="shared" si="2"/>
        <v>404800</v>
      </c>
    </row>
    <row r="45" spans="1:7" x14ac:dyDescent="0.25">
      <c r="A45" s="190">
        <f t="shared" si="3"/>
        <v>45261</v>
      </c>
      <c r="B45" s="191">
        <f t="shared" si="4"/>
        <v>29</v>
      </c>
      <c r="C45" s="192">
        <f t="shared" si="5"/>
        <v>404800</v>
      </c>
      <c r="D45" s="193">
        <f t="shared" si="6"/>
        <v>164.44823666666667</v>
      </c>
      <c r="E45" s="193">
        <f t="shared" si="0"/>
        <v>0</v>
      </c>
      <c r="F45" s="193">
        <f t="shared" si="1"/>
        <v>164.44823666666667</v>
      </c>
      <c r="G45" s="192">
        <f t="shared" si="2"/>
        <v>404800</v>
      </c>
    </row>
    <row r="46" spans="1:7" x14ac:dyDescent="0.25">
      <c r="A46" s="190">
        <f t="shared" si="3"/>
        <v>45292</v>
      </c>
      <c r="B46" s="191">
        <f t="shared" si="4"/>
        <v>30</v>
      </c>
      <c r="C46" s="192">
        <f t="shared" si="5"/>
        <v>404800</v>
      </c>
      <c r="D46" s="193">
        <f t="shared" si="6"/>
        <v>164.44823666666667</v>
      </c>
      <c r="E46" s="193">
        <f t="shared" si="0"/>
        <v>0</v>
      </c>
      <c r="F46" s="193">
        <f t="shared" si="1"/>
        <v>164.44823666666667</v>
      </c>
      <c r="G46" s="192">
        <f t="shared" si="2"/>
        <v>404800</v>
      </c>
    </row>
    <row r="47" spans="1:7" x14ac:dyDescent="0.25">
      <c r="A47" s="190">
        <f t="shared" si="3"/>
        <v>45323</v>
      </c>
      <c r="B47" s="191">
        <f t="shared" si="4"/>
        <v>31</v>
      </c>
      <c r="C47" s="192">
        <f t="shared" si="5"/>
        <v>404800</v>
      </c>
      <c r="D47" s="193">
        <f t="shared" si="6"/>
        <v>164.44823666666667</v>
      </c>
      <c r="E47" s="193">
        <f t="shared" si="0"/>
        <v>0</v>
      </c>
      <c r="F47" s="193">
        <f t="shared" si="1"/>
        <v>164.44823666666667</v>
      </c>
      <c r="G47" s="192">
        <f t="shared" si="2"/>
        <v>404800</v>
      </c>
    </row>
    <row r="48" spans="1:7" x14ac:dyDescent="0.25">
      <c r="A48" s="190">
        <f t="shared" si="3"/>
        <v>45352</v>
      </c>
      <c r="B48" s="191">
        <f t="shared" si="4"/>
        <v>32</v>
      </c>
      <c r="C48" s="192">
        <f t="shared" si="5"/>
        <v>404800</v>
      </c>
      <c r="D48" s="193">
        <f t="shared" si="6"/>
        <v>164.44823666666667</v>
      </c>
      <c r="E48" s="193">
        <f t="shared" si="0"/>
        <v>0</v>
      </c>
      <c r="F48" s="193">
        <f t="shared" si="1"/>
        <v>164.44823666666667</v>
      </c>
      <c r="G48" s="192">
        <f t="shared" si="2"/>
        <v>404800</v>
      </c>
    </row>
    <row r="49" spans="1:7" x14ac:dyDescent="0.25">
      <c r="A49" s="190">
        <f t="shared" si="3"/>
        <v>45383</v>
      </c>
      <c r="B49" s="191">
        <f t="shared" si="4"/>
        <v>33</v>
      </c>
      <c r="C49" s="192">
        <f t="shared" si="5"/>
        <v>404800</v>
      </c>
      <c r="D49" s="193">
        <f t="shared" si="6"/>
        <v>164.44823666666667</v>
      </c>
      <c r="E49" s="193">
        <f t="shared" si="0"/>
        <v>0</v>
      </c>
      <c r="F49" s="193">
        <f t="shared" si="1"/>
        <v>164.44823666666667</v>
      </c>
      <c r="G49" s="192">
        <f t="shared" si="2"/>
        <v>404800</v>
      </c>
    </row>
    <row r="50" spans="1:7" x14ac:dyDescent="0.25">
      <c r="A50" s="190">
        <f t="shared" si="3"/>
        <v>45413</v>
      </c>
      <c r="B50" s="191">
        <f t="shared" si="4"/>
        <v>34</v>
      </c>
      <c r="C50" s="192">
        <f t="shared" si="5"/>
        <v>404800</v>
      </c>
      <c r="D50" s="193">
        <f t="shared" si="6"/>
        <v>164.44823666666667</v>
      </c>
      <c r="E50" s="193">
        <f t="shared" si="0"/>
        <v>0</v>
      </c>
      <c r="F50" s="193">
        <f t="shared" si="1"/>
        <v>164.44823666666667</v>
      </c>
      <c r="G50" s="192">
        <f t="shared" si="2"/>
        <v>404800</v>
      </c>
    </row>
    <row r="51" spans="1:7" x14ac:dyDescent="0.25">
      <c r="A51" s="190">
        <f t="shared" si="3"/>
        <v>45444</v>
      </c>
      <c r="B51" s="191">
        <f t="shared" si="4"/>
        <v>35</v>
      </c>
      <c r="C51" s="192">
        <f t="shared" si="5"/>
        <v>404800</v>
      </c>
      <c r="D51" s="193">
        <f t="shared" si="6"/>
        <v>164.44823666666667</v>
      </c>
      <c r="E51" s="193">
        <f t="shared" si="0"/>
        <v>0</v>
      </c>
      <c r="F51" s="193">
        <f t="shared" si="1"/>
        <v>164.44823666666667</v>
      </c>
      <c r="G51" s="192">
        <f t="shared" si="2"/>
        <v>404800</v>
      </c>
    </row>
    <row r="52" spans="1:7" x14ac:dyDescent="0.25">
      <c r="A52" s="190">
        <f t="shared" si="3"/>
        <v>45474</v>
      </c>
      <c r="B52" s="191">
        <f t="shared" si="4"/>
        <v>36</v>
      </c>
      <c r="C52" s="192">
        <f t="shared" si="5"/>
        <v>404800</v>
      </c>
      <c r="D52" s="193">
        <f t="shared" si="6"/>
        <v>164.44823666666667</v>
      </c>
      <c r="E52" s="193">
        <f t="shared" si="0"/>
        <v>0</v>
      </c>
      <c r="F52" s="193">
        <f t="shared" si="1"/>
        <v>164.44823666666667</v>
      </c>
      <c r="G52" s="192">
        <f t="shared" si="2"/>
        <v>404800</v>
      </c>
    </row>
    <row r="53" spans="1:7" x14ac:dyDescent="0.25">
      <c r="A53" s="190">
        <f t="shared" si="3"/>
        <v>45505</v>
      </c>
      <c r="B53" s="191">
        <f t="shared" si="4"/>
        <v>37</v>
      </c>
      <c r="C53" s="192">
        <f t="shared" si="5"/>
        <v>404800</v>
      </c>
      <c r="D53" s="193">
        <f t="shared" si="6"/>
        <v>164.44823666666667</v>
      </c>
      <c r="E53" s="193">
        <f t="shared" si="0"/>
        <v>0</v>
      </c>
      <c r="F53" s="193">
        <f t="shared" si="1"/>
        <v>164.44823666666667</v>
      </c>
      <c r="G53" s="192">
        <f t="shared" si="2"/>
        <v>404800</v>
      </c>
    </row>
    <row r="54" spans="1:7" x14ac:dyDescent="0.25">
      <c r="A54" s="190">
        <f t="shared" si="3"/>
        <v>45536</v>
      </c>
      <c r="B54" s="191">
        <f t="shared" si="4"/>
        <v>38</v>
      </c>
      <c r="C54" s="192">
        <f t="shared" si="5"/>
        <v>404800</v>
      </c>
      <c r="D54" s="193">
        <f t="shared" si="6"/>
        <v>164.44823666666667</v>
      </c>
      <c r="E54" s="193">
        <f t="shared" si="0"/>
        <v>0</v>
      </c>
      <c r="F54" s="193">
        <f t="shared" si="1"/>
        <v>164.44823666666667</v>
      </c>
      <c r="G54" s="192">
        <f t="shared" si="2"/>
        <v>404800</v>
      </c>
    </row>
    <row r="55" spans="1:7" x14ac:dyDescent="0.25">
      <c r="A55" s="190">
        <f t="shared" si="3"/>
        <v>45566</v>
      </c>
      <c r="B55" s="191">
        <f t="shared" si="4"/>
        <v>39</v>
      </c>
      <c r="C55" s="192">
        <f t="shared" si="5"/>
        <v>404800</v>
      </c>
      <c r="D55" s="193">
        <f t="shared" si="6"/>
        <v>164.44823666666667</v>
      </c>
      <c r="E55" s="193">
        <f t="shared" si="0"/>
        <v>0</v>
      </c>
      <c r="F55" s="193">
        <f t="shared" si="1"/>
        <v>164.44823666666667</v>
      </c>
      <c r="G55" s="192">
        <f t="shared" si="2"/>
        <v>404800</v>
      </c>
    </row>
    <row r="56" spans="1:7" x14ac:dyDescent="0.25">
      <c r="A56" s="190">
        <f t="shared" si="3"/>
        <v>45597</v>
      </c>
      <c r="B56" s="191">
        <f t="shared" si="4"/>
        <v>40</v>
      </c>
      <c r="C56" s="192">
        <f t="shared" si="5"/>
        <v>404800</v>
      </c>
      <c r="D56" s="193">
        <f t="shared" si="6"/>
        <v>164.44823666666667</v>
      </c>
      <c r="E56" s="193">
        <f t="shared" si="0"/>
        <v>0</v>
      </c>
      <c r="F56" s="193">
        <f t="shared" si="1"/>
        <v>164.44823666666667</v>
      </c>
      <c r="G56" s="192">
        <f t="shared" si="2"/>
        <v>404800</v>
      </c>
    </row>
    <row r="57" spans="1:7" x14ac:dyDescent="0.25">
      <c r="A57" s="190">
        <f t="shared" si="3"/>
        <v>45627</v>
      </c>
      <c r="B57" s="191">
        <f t="shared" si="4"/>
        <v>41</v>
      </c>
      <c r="C57" s="192">
        <f t="shared" si="5"/>
        <v>404800</v>
      </c>
      <c r="D57" s="193">
        <f t="shared" si="6"/>
        <v>164.44823666666667</v>
      </c>
      <c r="E57" s="193">
        <f t="shared" si="0"/>
        <v>0</v>
      </c>
      <c r="F57" s="193">
        <f t="shared" si="1"/>
        <v>164.44823666666667</v>
      </c>
      <c r="G57" s="192">
        <f t="shared" si="2"/>
        <v>404800</v>
      </c>
    </row>
    <row r="58" spans="1:7" x14ac:dyDescent="0.25">
      <c r="A58" s="190">
        <f t="shared" si="3"/>
        <v>45658</v>
      </c>
      <c r="B58" s="191">
        <f t="shared" si="4"/>
        <v>42</v>
      </c>
      <c r="C58" s="192">
        <f t="shared" si="5"/>
        <v>404800</v>
      </c>
      <c r="D58" s="193">
        <f t="shared" si="6"/>
        <v>164.44823666666667</v>
      </c>
      <c r="E58" s="193">
        <f t="shared" si="0"/>
        <v>0</v>
      </c>
      <c r="F58" s="193">
        <f t="shared" si="1"/>
        <v>164.44823666666667</v>
      </c>
      <c r="G58" s="192">
        <f t="shared" si="2"/>
        <v>404800</v>
      </c>
    </row>
    <row r="59" spans="1:7" x14ac:dyDescent="0.25">
      <c r="A59" s="190">
        <f t="shared" si="3"/>
        <v>45689</v>
      </c>
      <c r="B59" s="191">
        <f t="shared" si="4"/>
        <v>43</v>
      </c>
      <c r="C59" s="192">
        <f t="shared" si="5"/>
        <v>404800</v>
      </c>
      <c r="D59" s="193">
        <f t="shared" si="6"/>
        <v>164.44823666666667</v>
      </c>
      <c r="E59" s="193">
        <f t="shared" si="0"/>
        <v>0</v>
      </c>
      <c r="F59" s="193">
        <f t="shared" si="1"/>
        <v>164.44823666666667</v>
      </c>
      <c r="G59" s="192">
        <f t="shared" si="2"/>
        <v>404800</v>
      </c>
    </row>
    <row r="60" spans="1:7" x14ac:dyDescent="0.25">
      <c r="A60" s="190">
        <f t="shared" si="3"/>
        <v>45717</v>
      </c>
      <c r="B60" s="191">
        <f t="shared" si="4"/>
        <v>44</v>
      </c>
      <c r="C60" s="192">
        <f t="shared" si="5"/>
        <v>404800</v>
      </c>
      <c r="D60" s="193">
        <f t="shared" si="6"/>
        <v>164.44823666666667</v>
      </c>
      <c r="E60" s="193">
        <f t="shared" si="0"/>
        <v>0</v>
      </c>
      <c r="F60" s="193">
        <f t="shared" si="1"/>
        <v>164.44823666666667</v>
      </c>
      <c r="G60" s="192">
        <f t="shared" si="2"/>
        <v>404800</v>
      </c>
    </row>
    <row r="61" spans="1:7" x14ac:dyDescent="0.25">
      <c r="A61" s="190">
        <f t="shared" si="3"/>
        <v>45748</v>
      </c>
      <c r="B61" s="191">
        <f t="shared" si="4"/>
        <v>45</v>
      </c>
      <c r="C61" s="192">
        <f t="shared" si="5"/>
        <v>404800</v>
      </c>
      <c r="D61" s="193">
        <f t="shared" si="6"/>
        <v>164.44823666666667</v>
      </c>
      <c r="E61" s="193">
        <f t="shared" si="0"/>
        <v>0</v>
      </c>
      <c r="F61" s="193">
        <f t="shared" si="1"/>
        <v>164.44823666666667</v>
      </c>
      <c r="G61" s="192">
        <f t="shared" si="2"/>
        <v>404800</v>
      </c>
    </row>
    <row r="62" spans="1:7" x14ac:dyDescent="0.25">
      <c r="A62" s="190">
        <f t="shared" si="3"/>
        <v>45778</v>
      </c>
      <c r="B62" s="191">
        <f t="shared" si="4"/>
        <v>46</v>
      </c>
      <c r="C62" s="192">
        <f t="shared" si="5"/>
        <v>404800</v>
      </c>
      <c r="D62" s="193">
        <f t="shared" si="6"/>
        <v>164.44823666666667</v>
      </c>
      <c r="E62" s="193">
        <f t="shared" si="0"/>
        <v>0</v>
      </c>
      <c r="F62" s="193">
        <f t="shared" si="1"/>
        <v>164.44823666666667</v>
      </c>
      <c r="G62" s="192">
        <f t="shared" si="2"/>
        <v>404800</v>
      </c>
    </row>
    <row r="63" spans="1:7" x14ac:dyDescent="0.25">
      <c r="A63" s="190">
        <f t="shared" si="3"/>
        <v>45809</v>
      </c>
      <c r="B63" s="191">
        <f t="shared" si="4"/>
        <v>47</v>
      </c>
      <c r="C63" s="192">
        <f t="shared" si="5"/>
        <v>404800</v>
      </c>
      <c r="D63" s="193">
        <f t="shared" si="6"/>
        <v>164.44823666666667</v>
      </c>
      <c r="E63" s="193">
        <f t="shared" si="0"/>
        <v>0</v>
      </c>
      <c r="F63" s="193">
        <f t="shared" si="1"/>
        <v>164.44823666666667</v>
      </c>
      <c r="G63" s="192">
        <f t="shared" si="2"/>
        <v>404800</v>
      </c>
    </row>
    <row r="64" spans="1:7" x14ac:dyDescent="0.25">
      <c r="A64" s="190">
        <f t="shared" si="3"/>
        <v>45839</v>
      </c>
      <c r="B64" s="191">
        <f t="shared" si="4"/>
        <v>48</v>
      </c>
      <c r="C64" s="192">
        <f t="shared" si="5"/>
        <v>404800</v>
      </c>
      <c r="D64" s="193">
        <f t="shared" si="6"/>
        <v>164.44823666666667</v>
      </c>
      <c r="E64" s="193">
        <f t="shared" si="0"/>
        <v>0</v>
      </c>
      <c r="F64" s="193">
        <f t="shared" si="1"/>
        <v>164.44823666666667</v>
      </c>
      <c r="G64" s="192">
        <f t="shared" si="2"/>
        <v>404800</v>
      </c>
    </row>
    <row r="65" spans="1:7" x14ac:dyDescent="0.25">
      <c r="A65" s="190">
        <f t="shared" si="3"/>
        <v>45870</v>
      </c>
      <c r="B65" s="191">
        <f t="shared" si="4"/>
        <v>49</v>
      </c>
      <c r="C65" s="192">
        <f t="shared" si="5"/>
        <v>404800</v>
      </c>
      <c r="D65" s="193">
        <f t="shared" si="6"/>
        <v>164.44823666666667</v>
      </c>
      <c r="E65" s="193">
        <f t="shared" si="0"/>
        <v>0</v>
      </c>
      <c r="F65" s="193">
        <f t="shared" si="1"/>
        <v>164.44823666666667</v>
      </c>
      <c r="G65" s="192">
        <f t="shared" si="2"/>
        <v>404800</v>
      </c>
    </row>
    <row r="66" spans="1:7" x14ac:dyDescent="0.25">
      <c r="A66" s="190">
        <f t="shared" si="3"/>
        <v>45901</v>
      </c>
      <c r="B66" s="191">
        <f t="shared" si="4"/>
        <v>50</v>
      </c>
      <c r="C66" s="192">
        <f t="shared" si="5"/>
        <v>404800</v>
      </c>
      <c r="D66" s="193">
        <f t="shared" si="6"/>
        <v>164.44823666666667</v>
      </c>
      <c r="E66" s="193">
        <f t="shared" si="0"/>
        <v>0</v>
      </c>
      <c r="F66" s="193">
        <f t="shared" si="1"/>
        <v>164.44823666666667</v>
      </c>
      <c r="G66" s="192">
        <f t="shared" si="2"/>
        <v>404800</v>
      </c>
    </row>
    <row r="67" spans="1:7" x14ac:dyDescent="0.25">
      <c r="A67" s="190">
        <f t="shared" si="3"/>
        <v>45931</v>
      </c>
      <c r="B67" s="191">
        <f t="shared" si="4"/>
        <v>51</v>
      </c>
      <c r="C67" s="192">
        <f t="shared" si="5"/>
        <v>404800</v>
      </c>
      <c r="D67" s="193">
        <f t="shared" si="6"/>
        <v>164.44823666666667</v>
      </c>
      <c r="E67" s="193">
        <f t="shared" si="0"/>
        <v>0</v>
      </c>
      <c r="F67" s="193">
        <f t="shared" si="1"/>
        <v>164.44823666666667</v>
      </c>
      <c r="G67" s="192">
        <f t="shared" si="2"/>
        <v>404800</v>
      </c>
    </row>
    <row r="68" spans="1:7" x14ac:dyDescent="0.25">
      <c r="A68" s="190">
        <f t="shared" si="3"/>
        <v>45962</v>
      </c>
      <c r="B68" s="191">
        <f t="shared" si="4"/>
        <v>52</v>
      </c>
      <c r="C68" s="192">
        <f t="shared" si="5"/>
        <v>404800</v>
      </c>
      <c r="D68" s="193">
        <f t="shared" si="6"/>
        <v>164.44823666666667</v>
      </c>
      <c r="E68" s="193">
        <f t="shared" si="0"/>
        <v>0</v>
      </c>
      <c r="F68" s="193">
        <f t="shared" si="1"/>
        <v>164.44823666666667</v>
      </c>
      <c r="G68" s="192">
        <f t="shared" si="2"/>
        <v>404800</v>
      </c>
    </row>
    <row r="69" spans="1:7" x14ac:dyDescent="0.25">
      <c r="A69" s="190">
        <f t="shared" si="3"/>
        <v>45992</v>
      </c>
      <c r="B69" s="191">
        <f t="shared" si="4"/>
        <v>53</v>
      </c>
      <c r="C69" s="192">
        <f t="shared" si="5"/>
        <v>404800</v>
      </c>
      <c r="D69" s="193">
        <f t="shared" si="6"/>
        <v>164.44823666666667</v>
      </c>
      <c r="E69" s="193">
        <f t="shared" si="0"/>
        <v>0</v>
      </c>
      <c r="F69" s="193">
        <f t="shared" si="1"/>
        <v>164.44823666666667</v>
      </c>
      <c r="G69" s="192">
        <f t="shared" si="2"/>
        <v>404800</v>
      </c>
    </row>
    <row r="70" spans="1:7" x14ac:dyDescent="0.25">
      <c r="A70" s="190">
        <f t="shared" si="3"/>
        <v>46023</v>
      </c>
      <c r="B70" s="191">
        <f t="shared" si="4"/>
        <v>54</v>
      </c>
      <c r="C70" s="192">
        <f t="shared" si="5"/>
        <v>404800</v>
      </c>
      <c r="D70" s="193">
        <f t="shared" si="6"/>
        <v>164.44823666666667</v>
      </c>
      <c r="E70" s="193">
        <f t="shared" si="0"/>
        <v>0</v>
      </c>
      <c r="F70" s="193">
        <f t="shared" si="1"/>
        <v>164.44823666666667</v>
      </c>
      <c r="G70" s="192">
        <f t="shared" si="2"/>
        <v>404800</v>
      </c>
    </row>
    <row r="71" spans="1:7" x14ac:dyDescent="0.25">
      <c r="A71" s="190">
        <f t="shared" si="3"/>
        <v>46054</v>
      </c>
      <c r="B71" s="191">
        <f t="shared" si="4"/>
        <v>55</v>
      </c>
      <c r="C71" s="192">
        <f t="shared" si="5"/>
        <v>404800</v>
      </c>
      <c r="D71" s="193">
        <f t="shared" si="6"/>
        <v>164.44823666666667</v>
      </c>
      <c r="E71" s="193">
        <f t="shared" si="0"/>
        <v>0</v>
      </c>
      <c r="F71" s="193">
        <f t="shared" si="1"/>
        <v>164.44823666666667</v>
      </c>
      <c r="G71" s="192">
        <f t="shared" si="2"/>
        <v>404800</v>
      </c>
    </row>
    <row r="72" spans="1:7" x14ac:dyDescent="0.25">
      <c r="A72" s="190">
        <f t="shared" si="3"/>
        <v>46082</v>
      </c>
      <c r="B72" s="191">
        <f t="shared" si="4"/>
        <v>56</v>
      </c>
      <c r="C72" s="192">
        <f t="shared" si="5"/>
        <v>404800</v>
      </c>
      <c r="D72" s="193">
        <f t="shared" si="6"/>
        <v>164.44823666666667</v>
      </c>
      <c r="E72" s="193">
        <f t="shared" si="0"/>
        <v>0</v>
      </c>
      <c r="F72" s="193">
        <f t="shared" si="1"/>
        <v>164.44823666666667</v>
      </c>
      <c r="G72" s="192">
        <f t="shared" si="2"/>
        <v>404800</v>
      </c>
    </row>
    <row r="73" spans="1:7" x14ac:dyDescent="0.25">
      <c r="A73" s="190">
        <f t="shared" si="3"/>
        <v>46113</v>
      </c>
      <c r="B73" s="191">
        <f t="shared" si="4"/>
        <v>57</v>
      </c>
      <c r="C73" s="192">
        <f t="shared" si="5"/>
        <v>404800</v>
      </c>
      <c r="D73" s="193">
        <f t="shared" si="6"/>
        <v>164.44823666666667</v>
      </c>
      <c r="E73" s="193">
        <f t="shared" si="0"/>
        <v>0</v>
      </c>
      <c r="F73" s="193">
        <f t="shared" si="1"/>
        <v>164.44823666666667</v>
      </c>
      <c r="G73" s="192">
        <f t="shared" si="2"/>
        <v>404800</v>
      </c>
    </row>
    <row r="74" spans="1:7" x14ac:dyDescent="0.25">
      <c r="A74" s="190">
        <f t="shared" si="3"/>
        <v>46143</v>
      </c>
      <c r="B74" s="191">
        <f t="shared" si="4"/>
        <v>58</v>
      </c>
      <c r="C74" s="192">
        <f t="shared" si="5"/>
        <v>404800</v>
      </c>
      <c r="D74" s="193">
        <f t="shared" si="6"/>
        <v>164.44823666666667</v>
      </c>
      <c r="E74" s="193">
        <f t="shared" si="0"/>
        <v>0</v>
      </c>
      <c r="F74" s="193">
        <f t="shared" si="1"/>
        <v>164.44823666666667</v>
      </c>
      <c r="G74" s="192">
        <f t="shared" si="2"/>
        <v>404800</v>
      </c>
    </row>
    <row r="75" spans="1:7" x14ac:dyDescent="0.25">
      <c r="A75" s="190">
        <f t="shared" si="3"/>
        <v>46174</v>
      </c>
      <c r="B75" s="191">
        <f t="shared" si="4"/>
        <v>59</v>
      </c>
      <c r="C75" s="192">
        <f t="shared" si="5"/>
        <v>404800</v>
      </c>
      <c r="D75" s="193">
        <f t="shared" si="6"/>
        <v>164.44823666666667</v>
      </c>
      <c r="E75" s="193">
        <f t="shared" si="0"/>
        <v>0</v>
      </c>
      <c r="F75" s="193">
        <f t="shared" si="1"/>
        <v>164.44823666666667</v>
      </c>
      <c r="G75" s="192">
        <f t="shared" si="2"/>
        <v>404800</v>
      </c>
    </row>
    <row r="76" spans="1:7" x14ac:dyDescent="0.25">
      <c r="A76" s="190">
        <f t="shared" si="3"/>
        <v>46204</v>
      </c>
      <c r="B76" s="191">
        <f t="shared" si="4"/>
        <v>60</v>
      </c>
      <c r="C76" s="192">
        <f t="shared" si="5"/>
        <v>404800</v>
      </c>
      <c r="D76" s="193">
        <f t="shared" si="6"/>
        <v>164.44823666666667</v>
      </c>
      <c r="E76" s="193">
        <f t="shared" si="0"/>
        <v>0</v>
      </c>
      <c r="F76" s="193">
        <f t="shared" si="1"/>
        <v>164.44823666666667</v>
      </c>
      <c r="G76" s="192">
        <f t="shared" si="2"/>
        <v>404800</v>
      </c>
    </row>
    <row r="77" spans="1:7" x14ac:dyDescent="0.25">
      <c r="A77" s="190">
        <f t="shared" si="3"/>
        <v>46235</v>
      </c>
      <c r="B77" s="191">
        <f t="shared" si="4"/>
        <v>61</v>
      </c>
      <c r="C77" s="192">
        <f t="shared" si="5"/>
        <v>404800</v>
      </c>
      <c r="D77" s="193">
        <f t="shared" si="6"/>
        <v>164.44823666666667</v>
      </c>
      <c r="E77" s="193">
        <f t="shared" si="0"/>
        <v>0</v>
      </c>
      <c r="F77" s="193">
        <f t="shared" si="1"/>
        <v>164.44823666666667</v>
      </c>
      <c r="G77" s="192">
        <f t="shared" si="2"/>
        <v>404800</v>
      </c>
    </row>
    <row r="78" spans="1:7" x14ac:dyDescent="0.25">
      <c r="A78" s="190">
        <f t="shared" si="3"/>
        <v>46266</v>
      </c>
      <c r="B78" s="191">
        <f t="shared" si="4"/>
        <v>62</v>
      </c>
      <c r="C78" s="192">
        <f t="shared" si="5"/>
        <v>404800</v>
      </c>
      <c r="D78" s="193">
        <f t="shared" si="6"/>
        <v>164.44823666666667</v>
      </c>
      <c r="E78" s="193">
        <f t="shared" si="0"/>
        <v>0</v>
      </c>
      <c r="F78" s="193">
        <f t="shared" si="1"/>
        <v>164.44823666666667</v>
      </c>
      <c r="G78" s="192">
        <f t="shared" si="2"/>
        <v>404800</v>
      </c>
    </row>
    <row r="79" spans="1:7" x14ac:dyDescent="0.25">
      <c r="A79" s="190">
        <f t="shared" si="3"/>
        <v>46296</v>
      </c>
      <c r="B79" s="191">
        <f t="shared" si="4"/>
        <v>63</v>
      </c>
      <c r="C79" s="192">
        <f t="shared" si="5"/>
        <v>404800</v>
      </c>
      <c r="D79" s="193">
        <f t="shared" si="6"/>
        <v>164.44823666666667</v>
      </c>
      <c r="E79" s="193">
        <f t="shared" si="0"/>
        <v>0</v>
      </c>
      <c r="F79" s="193">
        <f t="shared" si="1"/>
        <v>164.44823666666667</v>
      </c>
      <c r="G79" s="192">
        <f t="shared" si="2"/>
        <v>404800</v>
      </c>
    </row>
    <row r="80" spans="1:7" x14ac:dyDescent="0.25">
      <c r="A80" s="190">
        <f t="shared" si="3"/>
        <v>46327</v>
      </c>
      <c r="B80" s="191">
        <f t="shared" si="4"/>
        <v>64</v>
      </c>
      <c r="C80" s="192">
        <f t="shared" si="5"/>
        <v>404800</v>
      </c>
      <c r="D80" s="193">
        <f t="shared" si="6"/>
        <v>164.44823666666667</v>
      </c>
      <c r="E80" s="193">
        <f t="shared" si="0"/>
        <v>0</v>
      </c>
      <c r="F80" s="193">
        <f t="shared" si="1"/>
        <v>164.44823666666667</v>
      </c>
      <c r="G80" s="192">
        <f t="shared" si="2"/>
        <v>404800</v>
      </c>
    </row>
    <row r="81" spans="1:7" x14ac:dyDescent="0.25">
      <c r="A81" s="190">
        <f t="shared" si="3"/>
        <v>46357</v>
      </c>
      <c r="B81" s="191">
        <f t="shared" si="4"/>
        <v>65</v>
      </c>
      <c r="C81" s="192">
        <f t="shared" si="5"/>
        <v>404800</v>
      </c>
      <c r="D81" s="193">
        <f t="shared" si="6"/>
        <v>164.44823666666667</v>
      </c>
      <c r="E81" s="193">
        <f t="shared" si="0"/>
        <v>0</v>
      </c>
      <c r="F81" s="193">
        <f t="shared" si="1"/>
        <v>164.44823666666667</v>
      </c>
      <c r="G81" s="192">
        <f t="shared" si="2"/>
        <v>404800</v>
      </c>
    </row>
    <row r="82" spans="1:7" x14ac:dyDescent="0.25">
      <c r="A82" s="190">
        <f t="shared" si="3"/>
        <v>46388</v>
      </c>
      <c r="B82" s="191">
        <f t="shared" si="4"/>
        <v>66</v>
      </c>
      <c r="C82" s="192">
        <f t="shared" si="5"/>
        <v>404800</v>
      </c>
      <c r="D82" s="193">
        <f t="shared" si="6"/>
        <v>164.44823666666667</v>
      </c>
      <c r="E82" s="193">
        <f t="shared" ref="E82:E145" si="7">IF(B82="","",PPMT($E$13/12,B82,$E$7,-$E$11,$E$12,0))</f>
        <v>0</v>
      </c>
      <c r="F82" s="193">
        <f t="shared" ref="F82:F145" si="8">IF(B82="","",SUM(D82:E82))</f>
        <v>164.44823666666667</v>
      </c>
      <c r="G82" s="192">
        <f t="shared" ref="G82:G145" si="9">IF(B82="","",SUM(C82)-SUM(E82))</f>
        <v>404800</v>
      </c>
    </row>
    <row r="83" spans="1:7" x14ac:dyDescent="0.25">
      <c r="A83" s="190">
        <f t="shared" ref="A83:A146" si="10">IF(B83="","",EDATE(A82,1))</f>
        <v>46419</v>
      </c>
      <c r="B83" s="191">
        <f t="shared" ref="B83:B146" si="11">IF(B82="","",IF(SUM(B82)+1&lt;=$E$7,SUM(B82)+1,""))</f>
        <v>67</v>
      </c>
      <c r="C83" s="192">
        <f t="shared" ref="C83:C146" si="12">IF(B83="","",G82)</f>
        <v>404800</v>
      </c>
      <c r="D83" s="193">
        <f t="shared" ref="D83:D146" si="13">IF(B83="","",IPMT($E$13/12,B83,$E$7,-$E$11,$E$12,0))</f>
        <v>164.44823666666667</v>
      </c>
      <c r="E83" s="193">
        <f t="shared" si="7"/>
        <v>0</v>
      </c>
      <c r="F83" s="193">
        <f t="shared" si="8"/>
        <v>164.44823666666667</v>
      </c>
      <c r="G83" s="192">
        <f t="shared" si="9"/>
        <v>404800</v>
      </c>
    </row>
    <row r="84" spans="1:7" x14ac:dyDescent="0.25">
      <c r="A84" s="190">
        <f t="shared" si="10"/>
        <v>46447</v>
      </c>
      <c r="B84" s="191">
        <f t="shared" si="11"/>
        <v>68</v>
      </c>
      <c r="C84" s="192">
        <f t="shared" si="12"/>
        <v>404800</v>
      </c>
      <c r="D84" s="193">
        <f t="shared" si="13"/>
        <v>164.44823666666667</v>
      </c>
      <c r="E84" s="193">
        <f t="shared" si="7"/>
        <v>0</v>
      </c>
      <c r="F84" s="193">
        <f t="shared" si="8"/>
        <v>164.44823666666667</v>
      </c>
      <c r="G84" s="192">
        <f t="shared" si="9"/>
        <v>404800</v>
      </c>
    </row>
    <row r="85" spans="1:7" x14ac:dyDescent="0.25">
      <c r="A85" s="190">
        <f t="shared" si="10"/>
        <v>46478</v>
      </c>
      <c r="B85" s="191">
        <f t="shared" si="11"/>
        <v>69</v>
      </c>
      <c r="C85" s="192">
        <f t="shared" si="12"/>
        <v>404800</v>
      </c>
      <c r="D85" s="193">
        <f t="shared" si="13"/>
        <v>164.44823666666667</v>
      </c>
      <c r="E85" s="193">
        <f t="shared" si="7"/>
        <v>0</v>
      </c>
      <c r="F85" s="193">
        <f t="shared" si="8"/>
        <v>164.44823666666667</v>
      </c>
      <c r="G85" s="192">
        <f t="shared" si="9"/>
        <v>404800</v>
      </c>
    </row>
    <row r="86" spans="1:7" x14ac:dyDescent="0.25">
      <c r="A86" s="190">
        <f t="shared" si="10"/>
        <v>46508</v>
      </c>
      <c r="B86" s="191">
        <f t="shared" si="11"/>
        <v>70</v>
      </c>
      <c r="C86" s="192">
        <f t="shared" si="12"/>
        <v>404800</v>
      </c>
      <c r="D86" s="193">
        <f t="shared" si="13"/>
        <v>164.44823666666667</v>
      </c>
      <c r="E86" s="193">
        <f t="shared" si="7"/>
        <v>0</v>
      </c>
      <c r="F86" s="193">
        <f t="shared" si="8"/>
        <v>164.44823666666667</v>
      </c>
      <c r="G86" s="192">
        <f t="shared" si="9"/>
        <v>404800</v>
      </c>
    </row>
    <row r="87" spans="1:7" x14ac:dyDescent="0.25">
      <c r="A87" s="190">
        <f t="shared" si="10"/>
        <v>46539</v>
      </c>
      <c r="B87" s="191">
        <f t="shared" si="11"/>
        <v>71</v>
      </c>
      <c r="C87" s="192">
        <f t="shared" si="12"/>
        <v>404800</v>
      </c>
      <c r="D87" s="193">
        <f t="shared" si="13"/>
        <v>164.44823666666667</v>
      </c>
      <c r="E87" s="193">
        <f t="shared" si="7"/>
        <v>0</v>
      </c>
      <c r="F87" s="193">
        <f t="shared" si="8"/>
        <v>164.44823666666667</v>
      </c>
      <c r="G87" s="192">
        <f t="shared" si="9"/>
        <v>404800</v>
      </c>
    </row>
    <row r="88" spans="1:7" x14ac:dyDescent="0.25">
      <c r="A88" s="190">
        <f t="shared" si="10"/>
        <v>46569</v>
      </c>
      <c r="B88" s="191">
        <f t="shared" si="11"/>
        <v>72</v>
      </c>
      <c r="C88" s="192">
        <f t="shared" si="12"/>
        <v>404800</v>
      </c>
      <c r="D88" s="193">
        <f t="shared" si="13"/>
        <v>164.44823666666667</v>
      </c>
      <c r="E88" s="193">
        <f t="shared" si="7"/>
        <v>0</v>
      </c>
      <c r="F88" s="193">
        <f t="shared" si="8"/>
        <v>164.44823666666667</v>
      </c>
      <c r="G88" s="192">
        <f t="shared" si="9"/>
        <v>404800</v>
      </c>
    </row>
    <row r="89" spans="1:7" x14ac:dyDescent="0.25">
      <c r="A89" s="190">
        <f t="shared" si="10"/>
        <v>46600</v>
      </c>
      <c r="B89" s="191">
        <f t="shared" si="11"/>
        <v>73</v>
      </c>
      <c r="C89" s="192">
        <f t="shared" si="12"/>
        <v>404800</v>
      </c>
      <c r="D89" s="193">
        <f t="shared" si="13"/>
        <v>164.44823666666667</v>
      </c>
      <c r="E89" s="193">
        <f t="shared" si="7"/>
        <v>0</v>
      </c>
      <c r="F89" s="193">
        <f t="shared" si="8"/>
        <v>164.44823666666667</v>
      </c>
      <c r="G89" s="192">
        <f t="shared" si="9"/>
        <v>404800</v>
      </c>
    </row>
    <row r="90" spans="1:7" x14ac:dyDescent="0.25">
      <c r="A90" s="190">
        <f t="shared" si="10"/>
        <v>46631</v>
      </c>
      <c r="B90" s="191">
        <f t="shared" si="11"/>
        <v>74</v>
      </c>
      <c r="C90" s="192">
        <f t="shared" si="12"/>
        <v>404800</v>
      </c>
      <c r="D90" s="193">
        <f t="shared" si="13"/>
        <v>164.44823666666667</v>
      </c>
      <c r="E90" s="193">
        <f t="shared" si="7"/>
        <v>0</v>
      </c>
      <c r="F90" s="193">
        <f t="shared" si="8"/>
        <v>164.44823666666667</v>
      </c>
      <c r="G90" s="192">
        <f t="shared" si="9"/>
        <v>404800</v>
      </c>
    </row>
    <row r="91" spans="1:7" x14ac:dyDescent="0.25">
      <c r="A91" s="190">
        <f t="shared" si="10"/>
        <v>46661</v>
      </c>
      <c r="B91" s="191">
        <f t="shared" si="11"/>
        <v>75</v>
      </c>
      <c r="C91" s="192">
        <f t="shared" si="12"/>
        <v>404800</v>
      </c>
      <c r="D91" s="193">
        <f t="shared" si="13"/>
        <v>164.44823666666667</v>
      </c>
      <c r="E91" s="193">
        <f t="shared" si="7"/>
        <v>0</v>
      </c>
      <c r="F91" s="193">
        <f t="shared" si="8"/>
        <v>164.44823666666667</v>
      </c>
      <c r="G91" s="192">
        <f t="shared" si="9"/>
        <v>404800</v>
      </c>
    </row>
    <row r="92" spans="1:7" x14ac:dyDescent="0.25">
      <c r="A92" s="190">
        <f t="shared" si="10"/>
        <v>46692</v>
      </c>
      <c r="B92" s="191">
        <f t="shared" si="11"/>
        <v>76</v>
      </c>
      <c r="C92" s="192">
        <f t="shared" si="12"/>
        <v>404800</v>
      </c>
      <c r="D92" s="193">
        <f t="shared" si="13"/>
        <v>164.44823666666667</v>
      </c>
      <c r="E92" s="193">
        <f t="shared" si="7"/>
        <v>0</v>
      </c>
      <c r="F92" s="193">
        <f t="shared" si="8"/>
        <v>164.44823666666667</v>
      </c>
      <c r="G92" s="192">
        <f t="shared" si="9"/>
        <v>404800</v>
      </c>
    </row>
    <row r="93" spans="1:7" x14ac:dyDescent="0.25">
      <c r="A93" s="190">
        <f t="shared" si="10"/>
        <v>46722</v>
      </c>
      <c r="B93" s="191">
        <f t="shared" si="11"/>
        <v>77</v>
      </c>
      <c r="C93" s="192">
        <f t="shared" si="12"/>
        <v>404800</v>
      </c>
      <c r="D93" s="193">
        <f t="shared" si="13"/>
        <v>164.44823666666667</v>
      </c>
      <c r="E93" s="193">
        <f t="shared" si="7"/>
        <v>0</v>
      </c>
      <c r="F93" s="193">
        <f t="shared" si="8"/>
        <v>164.44823666666667</v>
      </c>
      <c r="G93" s="192">
        <f t="shared" si="9"/>
        <v>404800</v>
      </c>
    </row>
    <row r="94" spans="1:7" x14ac:dyDescent="0.25">
      <c r="A94" s="190">
        <f t="shared" si="10"/>
        <v>46753</v>
      </c>
      <c r="B94" s="191">
        <f t="shared" si="11"/>
        <v>78</v>
      </c>
      <c r="C94" s="192">
        <f t="shared" si="12"/>
        <v>404800</v>
      </c>
      <c r="D94" s="193">
        <f t="shared" si="13"/>
        <v>164.44823666666667</v>
      </c>
      <c r="E94" s="193">
        <f t="shared" si="7"/>
        <v>0</v>
      </c>
      <c r="F94" s="193">
        <f t="shared" si="8"/>
        <v>164.44823666666667</v>
      </c>
      <c r="G94" s="192">
        <f t="shared" si="9"/>
        <v>404800</v>
      </c>
    </row>
    <row r="95" spans="1:7" x14ac:dyDescent="0.25">
      <c r="A95" s="190">
        <f t="shared" si="10"/>
        <v>46784</v>
      </c>
      <c r="B95" s="191">
        <f t="shared" si="11"/>
        <v>79</v>
      </c>
      <c r="C95" s="192">
        <f t="shared" si="12"/>
        <v>404800</v>
      </c>
      <c r="D95" s="193">
        <f t="shared" si="13"/>
        <v>164.44823666666667</v>
      </c>
      <c r="E95" s="193">
        <f t="shared" si="7"/>
        <v>0</v>
      </c>
      <c r="F95" s="193">
        <f t="shared" si="8"/>
        <v>164.44823666666667</v>
      </c>
      <c r="G95" s="192">
        <f t="shared" si="9"/>
        <v>404800</v>
      </c>
    </row>
    <row r="96" spans="1:7" x14ac:dyDescent="0.25">
      <c r="A96" s="190">
        <f t="shared" si="10"/>
        <v>46813</v>
      </c>
      <c r="B96" s="191">
        <f t="shared" si="11"/>
        <v>80</v>
      </c>
      <c r="C96" s="192">
        <f t="shared" si="12"/>
        <v>404800</v>
      </c>
      <c r="D96" s="193">
        <f t="shared" si="13"/>
        <v>164.44823666666667</v>
      </c>
      <c r="E96" s="193">
        <f t="shared" si="7"/>
        <v>0</v>
      </c>
      <c r="F96" s="193">
        <f t="shared" si="8"/>
        <v>164.44823666666667</v>
      </c>
      <c r="G96" s="192">
        <f t="shared" si="9"/>
        <v>404800</v>
      </c>
    </row>
    <row r="97" spans="1:7" x14ac:dyDescent="0.25">
      <c r="A97" s="190">
        <f t="shared" si="10"/>
        <v>46844</v>
      </c>
      <c r="B97" s="191">
        <f t="shared" si="11"/>
        <v>81</v>
      </c>
      <c r="C97" s="192">
        <f t="shared" si="12"/>
        <v>404800</v>
      </c>
      <c r="D97" s="193">
        <f t="shared" si="13"/>
        <v>164.44823666666667</v>
      </c>
      <c r="E97" s="193">
        <f t="shared" si="7"/>
        <v>0</v>
      </c>
      <c r="F97" s="193">
        <f t="shared" si="8"/>
        <v>164.44823666666667</v>
      </c>
      <c r="G97" s="192">
        <f t="shared" si="9"/>
        <v>404800</v>
      </c>
    </row>
    <row r="98" spans="1:7" x14ac:dyDescent="0.25">
      <c r="A98" s="190">
        <f t="shared" si="10"/>
        <v>46874</v>
      </c>
      <c r="B98" s="191">
        <f t="shared" si="11"/>
        <v>82</v>
      </c>
      <c r="C98" s="192">
        <f t="shared" si="12"/>
        <v>404800</v>
      </c>
      <c r="D98" s="193">
        <f t="shared" si="13"/>
        <v>164.44823666666667</v>
      </c>
      <c r="E98" s="193">
        <f t="shared" si="7"/>
        <v>0</v>
      </c>
      <c r="F98" s="193">
        <f t="shared" si="8"/>
        <v>164.44823666666667</v>
      </c>
      <c r="G98" s="192">
        <f t="shared" si="9"/>
        <v>404800</v>
      </c>
    </row>
    <row r="99" spans="1:7" x14ac:dyDescent="0.25">
      <c r="A99" s="190">
        <f t="shared" si="10"/>
        <v>46905</v>
      </c>
      <c r="B99" s="191">
        <f t="shared" si="11"/>
        <v>83</v>
      </c>
      <c r="C99" s="192">
        <f t="shared" si="12"/>
        <v>404800</v>
      </c>
      <c r="D99" s="193">
        <f t="shared" si="13"/>
        <v>164.44823666666667</v>
      </c>
      <c r="E99" s="193">
        <f t="shared" si="7"/>
        <v>0</v>
      </c>
      <c r="F99" s="193">
        <f t="shared" si="8"/>
        <v>164.44823666666667</v>
      </c>
      <c r="G99" s="192">
        <f t="shared" si="9"/>
        <v>404800</v>
      </c>
    </row>
    <row r="100" spans="1:7" x14ac:dyDescent="0.25">
      <c r="A100" s="190">
        <f t="shared" si="10"/>
        <v>46935</v>
      </c>
      <c r="B100" s="191">
        <f t="shared" si="11"/>
        <v>84</v>
      </c>
      <c r="C100" s="192">
        <f t="shared" si="12"/>
        <v>404800</v>
      </c>
      <c r="D100" s="193">
        <f t="shared" si="13"/>
        <v>164.44823666666667</v>
      </c>
      <c r="E100" s="193">
        <f t="shared" si="7"/>
        <v>0</v>
      </c>
      <c r="F100" s="193">
        <f t="shared" si="8"/>
        <v>164.44823666666667</v>
      </c>
      <c r="G100" s="192">
        <f t="shared" si="9"/>
        <v>404800</v>
      </c>
    </row>
    <row r="101" spans="1:7" x14ac:dyDescent="0.25">
      <c r="A101" s="190">
        <f t="shared" si="10"/>
        <v>46966</v>
      </c>
      <c r="B101" s="191">
        <f t="shared" si="11"/>
        <v>85</v>
      </c>
      <c r="C101" s="192">
        <f t="shared" si="12"/>
        <v>404800</v>
      </c>
      <c r="D101" s="193">
        <f t="shared" si="13"/>
        <v>164.44823666666667</v>
      </c>
      <c r="E101" s="193">
        <f t="shared" si="7"/>
        <v>0</v>
      </c>
      <c r="F101" s="193">
        <f t="shared" si="8"/>
        <v>164.44823666666667</v>
      </c>
      <c r="G101" s="192">
        <f t="shared" si="9"/>
        <v>404800</v>
      </c>
    </row>
    <row r="102" spans="1:7" x14ac:dyDescent="0.25">
      <c r="A102" s="190">
        <f t="shared" si="10"/>
        <v>46997</v>
      </c>
      <c r="B102" s="191">
        <f t="shared" si="11"/>
        <v>86</v>
      </c>
      <c r="C102" s="192">
        <f t="shared" si="12"/>
        <v>404800</v>
      </c>
      <c r="D102" s="193">
        <f t="shared" si="13"/>
        <v>164.44823666666667</v>
      </c>
      <c r="E102" s="193">
        <f t="shared" si="7"/>
        <v>0</v>
      </c>
      <c r="F102" s="193">
        <f t="shared" si="8"/>
        <v>164.44823666666667</v>
      </c>
      <c r="G102" s="192">
        <f t="shared" si="9"/>
        <v>404800</v>
      </c>
    </row>
    <row r="103" spans="1:7" x14ac:dyDescent="0.25">
      <c r="A103" s="190">
        <f t="shared" si="10"/>
        <v>47027</v>
      </c>
      <c r="B103" s="191">
        <f t="shared" si="11"/>
        <v>87</v>
      </c>
      <c r="C103" s="192">
        <f t="shared" si="12"/>
        <v>404800</v>
      </c>
      <c r="D103" s="193">
        <f t="shared" si="13"/>
        <v>164.44823666666667</v>
      </c>
      <c r="E103" s="193">
        <f t="shared" si="7"/>
        <v>0</v>
      </c>
      <c r="F103" s="193">
        <f t="shared" si="8"/>
        <v>164.44823666666667</v>
      </c>
      <c r="G103" s="192">
        <f t="shared" si="9"/>
        <v>404800</v>
      </c>
    </row>
    <row r="104" spans="1:7" x14ac:dyDescent="0.25">
      <c r="A104" s="190">
        <f t="shared" si="10"/>
        <v>47058</v>
      </c>
      <c r="B104" s="191">
        <f t="shared" si="11"/>
        <v>88</v>
      </c>
      <c r="C104" s="192">
        <f t="shared" si="12"/>
        <v>404800</v>
      </c>
      <c r="D104" s="193">
        <f t="shared" si="13"/>
        <v>164.44823666666667</v>
      </c>
      <c r="E104" s="193">
        <f t="shared" si="7"/>
        <v>0</v>
      </c>
      <c r="F104" s="193">
        <f t="shared" si="8"/>
        <v>164.44823666666667</v>
      </c>
      <c r="G104" s="192">
        <f t="shared" si="9"/>
        <v>404800</v>
      </c>
    </row>
    <row r="105" spans="1:7" x14ac:dyDescent="0.25">
      <c r="A105" s="190">
        <f t="shared" si="10"/>
        <v>47088</v>
      </c>
      <c r="B105" s="191">
        <f t="shared" si="11"/>
        <v>89</v>
      </c>
      <c r="C105" s="192">
        <f t="shared" si="12"/>
        <v>404800</v>
      </c>
      <c r="D105" s="193">
        <f t="shared" si="13"/>
        <v>164.44823666666667</v>
      </c>
      <c r="E105" s="193">
        <f t="shared" si="7"/>
        <v>0</v>
      </c>
      <c r="F105" s="193">
        <f t="shared" si="8"/>
        <v>164.44823666666667</v>
      </c>
      <c r="G105" s="192">
        <f t="shared" si="9"/>
        <v>404800</v>
      </c>
    </row>
    <row r="106" spans="1:7" x14ac:dyDescent="0.25">
      <c r="A106" s="190">
        <f t="shared" si="10"/>
        <v>47119</v>
      </c>
      <c r="B106" s="191">
        <f t="shared" si="11"/>
        <v>90</v>
      </c>
      <c r="C106" s="192">
        <f t="shared" si="12"/>
        <v>404800</v>
      </c>
      <c r="D106" s="193">
        <f t="shared" si="13"/>
        <v>164.44823666666667</v>
      </c>
      <c r="E106" s="193">
        <f t="shared" si="7"/>
        <v>0</v>
      </c>
      <c r="F106" s="193">
        <f t="shared" si="8"/>
        <v>164.44823666666667</v>
      </c>
      <c r="G106" s="192">
        <f t="shared" si="9"/>
        <v>404800</v>
      </c>
    </row>
    <row r="107" spans="1:7" x14ac:dyDescent="0.25">
      <c r="A107" s="190">
        <f t="shared" si="10"/>
        <v>47150</v>
      </c>
      <c r="B107" s="191">
        <f t="shared" si="11"/>
        <v>91</v>
      </c>
      <c r="C107" s="192">
        <f t="shared" si="12"/>
        <v>404800</v>
      </c>
      <c r="D107" s="193">
        <f t="shared" si="13"/>
        <v>164.44823666666667</v>
      </c>
      <c r="E107" s="193">
        <f t="shared" si="7"/>
        <v>0</v>
      </c>
      <c r="F107" s="193">
        <f t="shared" si="8"/>
        <v>164.44823666666667</v>
      </c>
      <c r="G107" s="192">
        <f t="shared" si="9"/>
        <v>404800</v>
      </c>
    </row>
    <row r="108" spans="1:7" x14ac:dyDescent="0.25">
      <c r="A108" s="190">
        <f t="shared" si="10"/>
        <v>47178</v>
      </c>
      <c r="B108" s="191">
        <f t="shared" si="11"/>
        <v>92</v>
      </c>
      <c r="C108" s="192">
        <f t="shared" si="12"/>
        <v>404800</v>
      </c>
      <c r="D108" s="193">
        <f t="shared" si="13"/>
        <v>164.44823666666667</v>
      </c>
      <c r="E108" s="193">
        <f t="shared" si="7"/>
        <v>0</v>
      </c>
      <c r="F108" s="193">
        <f t="shared" si="8"/>
        <v>164.44823666666667</v>
      </c>
      <c r="G108" s="192">
        <f t="shared" si="9"/>
        <v>404800</v>
      </c>
    </row>
    <row r="109" spans="1:7" x14ac:dyDescent="0.25">
      <c r="A109" s="190">
        <f t="shared" si="10"/>
        <v>47209</v>
      </c>
      <c r="B109" s="191">
        <f t="shared" si="11"/>
        <v>93</v>
      </c>
      <c r="C109" s="192">
        <f t="shared" si="12"/>
        <v>404800</v>
      </c>
      <c r="D109" s="193">
        <f t="shared" si="13"/>
        <v>164.44823666666667</v>
      </c>
      <c r="E109" s="193">
        <f t="shared" si="7"/>
        <v>0</v>
      </c>
      <c r="F109" s="193">
        <f t="shared" si="8"/>
        <v>164.44823666666667</v>
      </c>
      <c r="G109" s="192">
        <f t="shared" si="9"/>
        <v>404800</v>
      </c>
    </row>
    <row r="110" spans="1:7" x14ac:dyDescent="0.25">
      <c r="A110" s="190">
        <f t="shared" si="10"/>
        <v>47239</v>
      </c>
      <c r="B110" s="191">
        <f t="shared" si="11"/>
        <v>94</v>
      </c>
      <c r="C110" s="192">
        <f t="shared" si="12"/>
        <v>404800</v>
      </c>
      <c r="D110" s="193">
        <f t="shared" si="13"/>
        <v>164.44823666666667</v>
      </c>
      <c r="E110" s="193">
        <f t="shared" si="7"/>
        <v>0</v>
      </c>
      <c r="F110" s="193">
        <f t="shared" si="8"/>
        <v>164.44823666666667</v>
      </c>
      <c r="G110" s="192">
        <f t="shared" si="9"/>
        <v>404800</v>
      </c>
    </row>
    <row r="111" spans="1:7" x14ac:dyDescent="0.25">
      <c r="A111" s="190">
        <f t="shared" si="10"/>
        <v>47270</v>
      </c>
      <c r="B111" s="191">
        <f t="shared" si="11"/>
        <v>95</v>
      </c>
      <c r="C111" s="192">
        <f t="shared" si="12"/>
        <v>404800</v>
      </c>
      <c r="D111" s="193">
        <f t="shared" si="13"/>
        <v>164.44823666666667</v>
      </c>
      <c r="E111" s="193">
        <f t="shared" si="7"/>
        <v>0</v>
      </c>
      <c r="F111" s="193">
        <f t="shared" si="8"/>
        <v>164.44823666666667</v>
      </c>
      <c r="G111" s="192">
        <f t="shared" si="9"/>
        <v>404800</v>
      </c>
    </row>
    <row r="112" spans="1:7" x14ac:dyDescent="0.25">
      <c r="A112" s="190">
        <f t="shared" si="10"/>
        <v>47300</v>
      </c>
      <c r="B112" s="191">
        <f t="shared" si="11"/>
        <v>96</v>
      </c>
      <c r="C112" s="192">
        <f t="shared" si="12"/>
        <v>404800</v>
      </c>
      <c r="D112" s="193">
        <f t="shared" si="13"/>
        <v>164.44823666666667</v>
      </c>
      <c r="E112" s="193">
        <f t="shared" si="7"/>
        <v>0</v>
      </c>
      <c r="F112" s="193">
        <f t="shared" si="8"/>
        <v>164.44823666666667</v>
      </c>
      <c r="G112" s="192">
        <f t="shared" si="9"/>
        <v>404800</v>
      </c>
    </row>
    <row r="113" spans="1:7" x14ac:dyDescent="0.25">
      <c r="A113" s="190">
        <f t="shared" si="10"/>
        <v>47331</v>
      </c>
      <c r="B113" s="191">
        <f t="shared" si="11"/>
        <v>97</v>
      </c>
      <c r="C113" s="192">
        <f t="shared" si="12"/>
        <v>404800</v>
      </c>
      <c r="D113" s="193">
        <f t="shared" si="13"/>
        <v>164.44823666666667</v>
      </c>
      <c r="E113" s="193">
        <f t="shared" si="7"/>
        <v>0</v>
      </c>
      <c r="F113" s="193">
        <f t="shared" si="8"/>
        <v>164.44823666666667</v>
      </c>
      <c r="G113" s="192">
        <f t="shared" si="9"/>
        <v>404800</v>
      </c>
    </row>
    <row r="114" spans="1:7" x14ac:dyDescent="0.25">
      <c r="A114" s="190">
        <f t="shared" si="10"/>
        <v>47362</v>
      </c>
      <c r="B114" s="191">
        <f t="shared" si="11"/>
        <v>98</v>
      </c>
      <c r="C114" s="192">
        <f t="shared" si="12"/>
        <v>404800</v>
      </c>
      <c r="D114" s="193">
        <f t="shared" si="13"/>
        <v>164.44823666666667</v>
      </c>
      <c r="E114" s="193">
        <f t="shared" si="7"/>
        <v>0</v>
      </c>
      <c r="F114" s="193">
        <f t="shared" si="8"/>
        <v>164.44823666666667</v>
      </c>
      <c r="G114" s="192">
        <f t="shared" si="9"/>
        <v>404800</v>
      </c>
    </row>
    <row r="115" spans="1:7" x14ac:dyDescent="0.25">
      <c r="A115" s="190">
        <f t="shared" si="10"/>
        <v>47392</v>
      </c>
      <c r="B115" s="191">
        <f t="shared" si="11"/>
        <v>99</v>
      </c>
      <c r="C115" s="192">
        <f t="shared" si="12"/>
        <v>404800</v>
      </c>
      <c r="D115" s="193">
        <f t="shared" si="13"/>
        <v>164.44823666666667</v>
      </c>
      <c r="E115" s="193">
        <f t="shared" si="7"/>
        <v>0</v>
      </c>
      <c r="F115" s="193">
        <f t="shared" si="8"/>
        <v>164.44823666666667</v>
      </c>
      <c r="G115" s="192">
        <f t="shared" si="9"/>
        <v>404800</v>
      </c>
    </row>
    <row r="116" spans="1:7" x14ac:dyDescent="0.25">
      <c r="A116" s="190">
        <f t="shared" si="10"/>
        <v>47423</v>
      </c>
      <c r="B116" s="191">
        <f t="shared" si="11"/>
        <v>100</v>
      </c>
      <c r="C116" s="192">
        <f t="shared" si="12"/>
        <v>404800</v>
      </c>
      <c r="D116" s="193">
        <f t="shared" si="13"/>
        <v>164.44823666666667</v>
      </c>
      <c r="E116" s="193">
        <f t="shared" si="7"/>
        <v>0</v>
      </c>
      <c r="F116" s="193">
        <f t="shared" si="8"/>
        <v>164.44823666666667</v>
      </c>
      <c r="G116" s="192">
        <f t="shared" si="9"/>
        <v>404800</v>
      </c>
    </row>
    <row r="117" spans="1:7" x14ac:dyDescent="0.25">
      <c r="A117" s="190">
        <f t="shared" si="10"/>
        <v>47453</v>
      </c>
      <c r="B117" s="191">
        <f t="shared" si="11"/>
        <v>101</v>
      </c>
      <c r="C117" s="192">
        <f t="shared" si="12"/>
        <v>404800</v>
      </c>
      <c r="D117" s="193">
        <f t="shared" si="13"/>
        <v>164.44823666666667</v>
      </c>
      <c r="E117" s="193">
        <f t="shared" si="7"/>
        <v>0</v>
      </c>
      <c r="F117" s="193">
        <f t="shared" si="8"/>
        <v>164.44823666666667</v>
      </c>
      <c r="G117" s="192">
        <f t="shared" si="9"/>
        <v>404800</v>
      </c>
    </row>
    <row r="118" spans="1:7" x14ac:dyDescent="0.25">
      <c r="A118" s="190">
        <f t="shared" si="10"/>
        <v>47484</v>
      </c>
      <c r="B118" s="191">
        <f t="shared" si="11"/>
        <v>102</v>
      </c>
      <c r="C118" s="192">
        <f t="shared" si="12"/>
        <v>404800</v>
      </c>
      <c r="D118" s="193">
        <f t="shared" si="13"/>
        <v>164.44823666666667</v>
      </c>
      <c r="E118" s="193">
        <f t="shared" si="7"/>
        <v>0</v>
      </c>
      <c r="F118" s="193">
        <f t="shared" si="8"/>
        <v>164.44823666666667</v>
      </c>
      <c r="G118" s="192">
        <f t="shared" si="9"/>
        <v>404800</v>
      </c>
    </row>
    <row r="119" spans="1:7" x14ac:dyDescent="0.25">
      <c r="A119" s="190">
        <f t="shared" si="10"/>
        <v>47515</v>
      </c>
      <c r="B119" s="191">
        <f t="shared" si="11"/>
        <v>103</v>
      </c>
      <c r="C119" s="192">
        <f t="shared" si="12"/>
        <v>404800</v>
      </c>
      <c r="D119" s="193">
        <f t="shared" si="13"/>
        <v>164.44823666666667</v>
      </c>
      <c r="E119" s="193">
        <f t="shared" si="7"/>
        <v>0</v>
      </c>
      <c r="F119" s="193">
        <f t="shared" si="8"/>
        <v>164.44823666666667</v>
      </c>
      <c r="G119" s="192">
        <f t="shared" si="9"/>
        <v>404800</v>
      </c>
    </row>
    <row r="120" spans="1:7" x14ac:dyDescent="0.25">
      <c r="A120" s="190">
        <f t="shared" si="10"/>
        <v>47543</v>
      </c>
      <c r="B120" s="191">
        <f t="shared" si="11"/>
        <v>104</v>
      </c>
      <c r="C120" s="192">
        <f t="shared" si="12"/>
        <v>404800</v>
      </c>
      <c r="D120" s="193">
        <f t="shared" si="13"/>
        <v>164.44823666666667</v>
      </c>
      <c r="E120" s="193">
        <f t="shared" si="7"/>
        <v>0</v>
      </c>
      <c r="F120" s="193">
        <f t="shared" si="8"/>
        <v>164.44823666666667</v>
      </c>
      <c r="G120" s="192">
        <f t="shared" si="9"/>
        <v>404800</v>
      </c>
    </row>
    <row r="121" spans="1:7" x14ac:dyDescent="0.25">
      <c r="A121" s="190">
        <f t="shared" si="10"/>
        <v>47574</v>
      </c>
      <c r="B121" s="191">
        <f t="shared" si="11"/>
        <v>105</v>
      </c>
      <c r="C121" s="192">
        <f t="shared" si="12"/>
        <v>404800</v>
      </c>
      <c r="D121" s="193">
        <f t="shared" si="13"/>
        <v>164.44823666666667</v>
      </c>
      <c r="E121" s="193">
        <f t="shared" si="7"/>
        <v>0</v>
      </c>
      <c r="F121" s="193">
        <f t="shared" si="8"/>
        <v>164.44823666666667</v>
      </c>
      <c r="G121" s="192">
        <f t="shared" si="9"/>
        <v>404800</v>
      </c>
    </row>
    <row r="122" spans="1:7" x14ac:dyDescent="0.25">
      <c r="A122" s="190">
        <f t="shared" si="10"/>
        <v>47604</v>
      </c>
      <c r="B122" s="191">
        <f t="shared" si="11"/>
        <v>106</v>
      </c>
      <c r="C122" s="192">
        <f t="shared" si="12"/>
        <v>404800</v>
      </c>
      <c r="D122" s="193">
        <f t="shared" si="13"/>
        <v>164.44823666666667</v>
      </c>
      <c r="E122" s="193">
        <f t="shared" si="7"/>
        <v>0</v>
      </c>
      <c r="F122" s="193">
        <f t="shared" si="8"/>
        <v>164.44823666666667</v>
      </c>
      <c r="G122" s="192">
        <f t="shared" si="9"/>
        <v>404800</v>
      </c>
    </row>
    <row r="123" spans="1:7" x14ac:dyDescent="0.25">
      <c r="A123" s="190">
        <f t="shared" si="10"/>
        <v>47635</v>
      </c>
      <c r="B123" s="191">
        <f t="shared" si="11"/>
        <v>107</v>
      </c>
      <c r="C123" s="192">
        <f t="shared" si="12"/>
        <v>404800</v>
      </c>
      <c r="D123" s="193">
        <f t="shared" si="13"/>
        <v>164.44823666666667</v>
      </c>
      <c r="E123" s="193">
        <f t="shared" si="7"/>
        <v>0</v>
      </c>
      <c r="F123" s="193">
        <f t="shared" si="8"/>
        <v>164.44823666666667</v>
      </c>
      <c r="G123" s="192">
        <f t="shared" si="9"/>
        <v>404800</v>
      </c>
    </row>
    <row r="124" spans="1:7" x14ac:dyDescent="0.25">
      <c r="A124" s="190">
        <f t="shared" si="10"/>
        <v>47665</v>
      </c>
      <c r="B124" s="191">
        <f t="shared" si="11"/>
        <v>108</v>
      </c>
      <c r="C124" s="192">
        <f t="shared" si="12"/>
        <v>404800</v>
      </c>
      <c r="D124" s="193">
        <f t="shared" si="13"/>
        <v>164.44823666666667</v>
      </c>
      <c r="E124" s="193">
        <f t="shared" si="7"/>
        <v>0</v>
      </c>
      <c r="F124" s="193">
        <f t="shared" si="8"/>
        <v>164.44823666666667</v>
      </c>
      <c r="G124" s="192">
        <f t="shared" si="9"/>
        <v>404800</v>
      </c>
    </row>
    <row r="125" spans="1:7" x14ac:dyDescent="0.25">
      <c r="A125" s="190">
        <f t="shared" si="10"/>
        <v>47696</v>
      </c>
      <c r="B125" s="191">
        <f t="shared" si="11"/>
        <v>109</v>
      </c>
      <c r="C125" s="192">
        <f t="shared" si="12"/>
        <v>404800</v>
      </c>
      <c r="D125" s="193">
        <f t="shared" si="13"/>
        <v>164.44823666666667</v>
      </c>
      <c r="E125" s="193">
        <f t="shared" si="7"/>
        <v>0</v>
      </c>
      <c r="F125" s="193">
        <f t="shared" si="8"/>
        <v>164.44823666666667</v>
      </c>
      <c r="G125" s="192">
        <f t="shared" si="9"/>
        <v>404800</v>
      </c>
    </row>
    <row r="126" spans="1:7" x14ac:dyDescent="0.25">
      <c r="A126" s="190">
        <f t="shared" si="10"/>
        <v>47727</v>
      </c>
      <c r="B126" s="191">
        <f t="shared" si="11"/>
        <v>110</v>
      </c>
      <c r="C126" s="192">
        <f t="shared" si="12"/>
        <v>404800</v>
      </c>
      <c r="D126" s="193">
        <f t="shared" si="13"/>
        <v>164.44823666666667</v>
      </c>
      <c r="E126" s="193">
        <f t="shared" si="7"/>
        <v>0</v>
      </c>
      <c r="F126" s="193">
        <f t="shared" si="8"/>
        <v>164.44823666666667</v>
      </c>
      <c r="G126" s="192">
        <f t="shared" si="9"/>
        <v>404800</v>
      </c>
    </row>
    <row r="127" spans="1:7" x14ac:dyDescent="0.25">
      <c r="A127" s="190">
        <f t="shared" si="10"/>
        <v>47757</v>
      </c>
      <c r="B127" s="191">
        <f t="shared" si="11"/>
        <v>111</v>
      </c>
      <c r="C127" s="192">
        <f t="shared" si="12"/>
        <v>404800</v>
      </c>
      <c r="D127" s="193">
        <f t="shared" si="13"/>
        <v>164.44823666666667</v>
      </c>
      <c r="E127" s="193">
        <f t="shared" si="7"/>
        <v>0</v>
      </c>
      <c r="F127" s="193">
        <f t="shared" si="8"/>
        <v>164.44823666666667</v>
      </c>
      <c r="G127" s="192">
        <f t="shared" si="9"/>
        <v>404800</v>
      </c>
    </row>
    <row r="128" spans="1:7" x14ac:dyDescent="0.25">
      <c r="A128" s="190">
        <f t="shared" si="10"/>
        <v>47788</v>
      </c>
      <c r="B128" s="191">
        <f t="shared" si="11"/>
        <v>112</v>
      </c>
      <c r="C128" s="192">
        <f t="shared" si="12"/>
        <v>404800</v>
      </c>
      <c r="D128" s="193">
        <f t="shared" si="13"/>
        <v>164.44823666666667</v>
      </c>
      <c r="E128" s="193">
        <f t="shared" si="7"/>
        <v>0</v>
      </c>
      <c r="F128" s="193">
        <f t="shared" si="8"/>
        <v>164.44823666666667</v>
      </c>
      <c r="G128" s="192">
        <f t="shared" si="9"/>
        <v>404800</v>
      </c>
    </row>
    <row r="129" spans="1:7" x14ac:dyDescent="0.25">
      <c r="A129" s="190">
        <f t="shared" si="10"/>
        <v>47818</v>
      </c>
      <c r="B129" s="191">
        <f t="shared" si="11"/>
        <v>113</v>
      </c>
      <c r="C129" s="192">
        <f t="shared" si="12"/>
        <v>404800</v>
      </c>
      <c r="D129" s="193">
        <f t="shared" si="13"/>
        <v>164.44823666666667</v>
      </c>
      <c r="E129" s="193">
        <f t="shared" si="7"/>
        <v>0</v>
      </c>
      <c r="F129" s="193">
        <f t="shared" si="8"/>
        <v>164.44823666666667</v>
      </c>
      <c r="G129" s="192">
        <f t="shared" si="9"/>
        <v>404800</v>
      </c>
    </row>
    <row r="130" spans="1:7" x14ac:dyDescent="0.25">
      <c r="A130" s="190">
        <f t="shared" si="10"/>
        <v>47849</v>
      </c>
      <c r="B130" s="191">
        <f t="shared" si="11"/>
        <v>114</v>
      </c>
      <c r="C130" s="192">
        <f t="shared" si="12"/>
        <v>404800</v>
      </c>
      <c r="D130" s="193">
        <f t="shared" si="13"/>
        <v>164.44823666666667</v>
      </c>
      <c r="E130" s="193">
        <f t="shared" si="7"/>
        <v>0</v>
      </c>
      <c r="F130" s="193">
        <f t="shared" si="8"/>
        <v>164.44823666666667</v>
      </c>
      <c r="G130" s="192">
        <f t="shared" si="9"/>
        <v>404800</v>
      </c>
    </row>
    <row r="131" spans="1:7" x14ac:dyDescent="0.25">
      <c r="A131" s="190">
        <f t="shared" si="10"/>
        <v>47880</v>
      </c>
      <c r="B131" s="191">
        <f t="shared" si="11"/>
        <v>115</v>
      </c>
      <c r="C131" s="192">
        <f t="shared" si="12"/>
        <v>404800</v>
      </c>
      <c r="D131" s="193">
        <f t="shared" si="13"/>
        <v>164.44823666666667</v>
      </c>
      <c r="E131" s="193">
        <f t="shared" si="7"/>
        <v>0</v>
      </c>
      <c r="F131" s="193">
        <f t="shared" si="8"/>
        <v>164.44823666666667</v>
      </c>
      <c r="G131" s="192">
        <f t="shared" si="9"/>
        <v>404800</v>
      </c>
    </row>
    <row r="132" spans="1:7" x14ac:dyDescent="0.25">
      <c r="A132" s="190">
        <f t="shared" si="10"/>
        <v>47908</v>
      </c>
      <c r="B132" s="191">
        <f t="shared" si="11"/>
        <v>116</v>
      </c>
      <c r="C132" s="192">
        <f t="shared" si="12"/>
        <v>404800</v>
      </c>
      <c r="D132" s="193">
        <f t="shared" si="13"/>
        <v>164.44823666666667</v>
      </c>
      <c r="E132" s="193">
        <f t="shared" si="7"/>
        <v>0</v>
      </c>
      <c r="F132" s="193">
        <f t="shared" si="8"/>
        <v>164.44823666666667</v>
      </c>
      <c r="G132" s="192">
        <f t="shared" si="9"/>
        <v>404800</v>
      </c>
    </row>
    <row r="133" spans="1:7" x14ac:dyDescent="0.25">
      <c r="A133" s="190">
        <f t="shared" si="10"/>
        <v>47939</v>
      </c>
      <c r="B133" s="191">
        <f t="shared" si="11"/>
        <v>117</v>
      </c>
      <c r="C133" s="192">
        <f t="shared" si="12"/>
        <v>404800</v>
      </c>
      <c r="D133" s="193">
        <f t="shared" si="13"/>
        <v>164.44823666666667</v>
      </c>
      <c r="E133" s="193">
        <f t="shared" si="7"/>
        <v>0</v>
      </c>
      <c r="F133" s="193">
        <f t="shared" si="8"/>
        <v>164.44823666666667</v>
      </c>
      <c r="G133" s="192">
        <f t="shared" si="9"/>
        <v>404800</v>
      </c>
    </row>
    <row r="134" spans="1:7" x14ac:dyDescent="0.25">
      <c r="A134" s="190">
        <f t="shared" si="10"/>
        <v>47969</v>
      </c>
      <c r="B134" s="191">
        <f t="shared" si="11"/>
        <v>118</v>
      </c>
      <c r="C134" s="192">
        <f t="shared" si="12"/>
        <v>404800</v>
      </c>
      <c r="D134" s="193">
        <f t="shared" si="13"/>
        <v>164.44823666666667</v>
      </c>
      <c r="E134" s="193">
        <f t="shared" si="7"/>
        <v>0</v>
      </c>
      <c r="F134" s="193">
        <f t="shared" si="8"/>
        <v>164.44823666666667</v>
      </c>
      <c r="G134" s="192">
        <f t="shared" si="9"/>
        <v>404800</v>
      </c>
    </row>
    <row r="135" spans="1:7" x14ac:dyDescent="0.25">
      <c r="A135" s="190">
        <f t="shared" si="10"/>
        <v>48000</v>
      </c>
      <c r="B135" s="191">
        <f t="shared" si="11"/>
        <v>119</v>
      </c>
      <c r="C135" s="192">
        <f t="shared" si="12"/>
        <v>404800</v>
      </c>
      <c r="D135" s="193">
        <f t="shared" si="13"/>
        <v>164.44823666666667</v>
      </c>
      <c r="E135" s="193">
        <f t="shared" si="7"/>
        <v>0</v>
      </c>
      <c r="F135" s="193">
        <f t="shared" si="8"/>
        <v>164.44823666666667</v>
      </c>
      <c r="G135" s="192">
        <f t="shared" si="9"/>
        <v>404800</v>
      </c>
    </row>
    <row r="136" spans="1:7" x14ac:dyDescent="0.25">
      <c r="A136" s="190">
        <f t="shared" si="10"/>
        <v>48030</v>
      </c>
      <c r="B136" s="191">
        <f t="shared" si="11"/>
        <v>120</v>
      </c>
      <c r="C136" s="192">
        <f t="shared" si="12"/>
        <v>404800</v>
      </c>
      <c r="D136" s="193">
        <f t="shared" si="13"/>
        <v>164.44823666666667</v>
      </c>
      <c r="E136" s="193">
        <f t="shared" si="7"/>
        <v>0</v>
      </c>
      <c r="F136" s="193">
        <f t="shared" si="8"/>
        <v>164.44823666666667</v>
      </c>
      <c r="G136" s="192">
        <f t="shared" si="9"/>
        <v>404800</v>
      </c>
    </row>
    <row r="137" spans="1:7" x14ac:dyDescent="0.25">
      <c r="A137" s="190">
        <f t="shared" si="10"/>
        <v>48061</v>
      </c>
      <c r="B137" s="191">
        <f t="shared" si="11"/>
        <v>121</v>
      </c>
      <c r="C137" s="192">
        <f t="shared" si="12"/>
        <v>404800</v>
      </c>
      <c r="D137" s="193">
        <f t="shared" si="13"/>
        <v>164.44823666666667</v>
      </c>
      <c r="E137" s="193">
        <f t="shared" si="7"/>
        <v>0</v>
      </c>
      <c r="F137" s="193">
        <f t="shared" si="8"/>
        <v>164.44823666666667</v>
      </c>
      <c r="G137" s="192">
        <f t="shared" si="9"/>
        <v>404800</v>
      </c>
    </row>
    <row r="138" spans="1:7" x14ac:dyDescent="0.25">
      <c r="A138" s="190">
        <f t="shared" si="10"/>
        <v>48092</v>
      </c>
      <c r="B138" s="191">
        <f t="shared" si="11"/>
        <v>122</v>
      </c>
      <c r="C138" s="192">
        <f t="shared" si="12"/>
        <v>404800</v>
      </c>
      <c r="D138" s="193">
        <f t="shared" si="13"/>
        <v>164.44823666666667</v>
      </c>
      <c r="E138" s="193">
        <f t="shared" si="7"/>
        <v>0</v>
      </c>
      <c r="F138" s="193">
        <f t="shared" si="8"/>
        <v>164.44823666666667</v>
      </c>
      <c r="G138" s="192">
        <f t="shared" si="9"/>
        <v>404800</v>
      </c>
    </row>
    <row r="139" spans="1:7" x14ac:dyDescent="0.25">
      <c r="A139" s="190">
        <f t="shared" si="10"/>
        <v>48122</v>
      </c>
      <c r="B139" s="191">
        <f t="shared" si="11"/>
        <v>123</v>
      </c>
      <c r="C139" s="192">
        <f t="shared" si="12"/>
        <v>404800</v>
      </c>
      <c r="D139" s="193">
        <f t="shared" si="13"/>
        <v>164.44823666666667</v>
      </c>
      <c r="E139" s="193">
        <f t="shared" si="7"/>
        <v>0</v>
      </c>
      <c r="F139" s="193">
        <f t="shared" si="8"/>
        <v>164.44823666666667</v>
      </c>
      <c r="G139" s="192">
        <f t="shared" si="9"/>
        <v>404800</v>
      </c>
    </row>
    <row r="140" spans="1:7" x14ac:dyDescent="0.25">
      <c r="A140" s="190">
        <f t="shared" si="10"/>
        <v>48153</v>
      </c>
      <c r="B140" s="191">
        <f t="shared" si="11"/>
        <v>124</v>
      </c>
      <c r="C140" s="192">
        <f t="shared" si="12"/>
        <v>404800</v>
      </c>
      <c r="D140" s="193">
        <f t="shared" si="13"/>
        <v>164.44823666666667</v>
      </c>
      <c r="E140" s="193">
        <f t="shared" si="7"/>
        <v>0</v>
      </c>
      <c r="F140" s="193">
        <f t="shared" si="8"/>
        <v>164.44823666666667</v>
      </c>
      <c r="G140" s="192">
        <f t="shared" si="9"/>
        <v>404800</v>
      </c>
    </row>
    <row r="141" spans="1:7" x14ac:dyDescent="0.25">
      <c r="A141" s="190">
        <f t="shared" si="10"/>
        <v>48183</v>
      </c>
      <c r="B141" s="191">
        <f t="shared" si="11"/>
        <v>125</v>
      </c>
      <c r="C141" s="192">
        <f t="shared" si="12"/>
        <v>404800</v>
      </c>
      <c r="D141" s="193">
        <f t="shared" si="13"/>
        <v>164.44823666666667</v>
      </c>
      <c r="E141" s="193">
        <f t="shared" si="7"/>
        <v>0</v>
      </c>
      <c r="F141" s="193">
        <f t="shared" si="8"/>
        <v>164.44823666666667</v>
      </c>
      <c r="G141" s="192">
        <f t="shared" si="9"/>
        <v>404800</v>
      </c>
    </row>
    <row r="142" spans="1:7" x14ac:dyDescent="0.25">
      <c r="A142" s="190">
        <f t="shared" si="10"/>
        <v>48214</v>
      </c>
      <c r="B142" s="191">
        <f t="shared" si="11"/>
        <v>126</v>
      </c>
      <c r="C142" s="192">
        <f t="shared" si="12"/>
        <v>404800</v>
      </c>
      <c r="D142" s="193">
        <f t="shared" si="13"/>
        <v>164.44823666666667</v>
      </c>
      <c r="E142" s="193">
        <f t="shared" si="7"/>
        <v>0</v>
      </c>
      <c r="F142" s="193">
        <f t="shared" si="8"/>
        <v>164.44823666666667</v>
      </c>
      <c r="G142" s="192">
        <f t="shared" si="9"/>
        <v>404800</v>
      </c>
    </row>
    <row r="143" spans="1:7" x14ac:dyDescent="0.25">
      <c r="A143" s="190">
        <f t="shared" si="10"/>
        <v>48245</v>
      </c>
      <c r="B143" s="191">
        <f t="shared" si="11"/>
        <v>127</v>
      </c>
      <c r="C143" s="192">
        <f t="shared" si="12"/>
        <v>404800</v>
      </c>
      <c r="D143" s="193">
        <f t="shared" si="13"/>
        <v>164.44823666666667</v>
      </c>
      <c r="E143" s="193">
        <f t="shared" si="7"/>
        <v>0</v>
      </c>
      <c r="F143" s="193">
        <f t="shared" si="8"/>
        <v>164.44823666666667</v>
      </c>
      <c r="G143" s="192">
        <f t="shared" si="9"/>
        <v>404800</v>
      </c>
    </row>
    <row r="144" spans="1:7" x14ac:dyDescent="0.25">
      <c r="A144" s="190">
        <f t="shared" si="10"/>
        <v>48274</v>
      </c>
      <c r="B144" s="191">
        <f t="shared" si="11"/>
        <v>128</v>
      </c>
      <c r="C144" s="192">
        <f t="shared" si="12"/>
        <v>404800</v>
      </c>
      <c r="D144" s="193">
        <f t="shared" si="13"/>
        <v>164.44823666666667</v>
      </c>
      <c r="E144" s="193">
        <f t="shared" si="7"/>
        <v>0</v>
      </c>
      <c r="F144" s="193">
        <f t="shared" si="8"/>
        <v>164.44823666666667</v>
      </c>
      <c r="G144" s="192">
        <f t="shared" si="9"/>
        <v>404800</v>
      </c>
    </row>
    <row r="145" spans="1:7" x14ac:dyDescent="0.25">
      <c r="A145" s="190">
        <f t="shared" si="10"/>
        <v>48305</v>
      </c>
      <c r="B145" s="191">
        <f t="shared" si="11"/>
        <v>129</v>
      </c>
      <c r="C145" s="192">
        <f t="shared" si="12"/>
        <v>404800</v>
      </c>
      <c r="D145" s="193">
        <f t="shared" si="13"/>
        <v>164.44823666666667</v>
      </c>
      <c r="E145" s="193">
        <f t="shared" si="7"/>
        <v>0</v>
      </c>
      <c r="F145" s="193">
        <f t="shared" si="8"/>
        <v>164.44823666666667</v>
      </c>
      <c r="G145" s="192">
        <f t="shared" si="9"/>
        <v>404800</v>
      </c>
    </row>
    <row r="146" spans="1:7" x14ac:dyDescent="0.25">
      <c r="A146" s="190">
        <f t="shared" si="10"/>
        <v>48335</v>
      </c>
      <c r="B146" s="191">
        <f t="shared" si="11"/>
        <v>130</v>
      </c>
      <c r="C146" s="192">
        <f t="shared" si="12"/>
        <v>404800</v>
      </c>
      <c r="D146" s="193">
        <f t="shared" si="13"/>
        <v>164.44823666666667</v>
      </c>
      <c r="E146" s="193">
        <f t="shared" ref="E146:E209" si="14">IF(B146="","",PPMT($E$13/12,B146,$E$7,-$E$11,$E$12,0))</f>
        <v>0</v>
      </c>
      <c r="F146" s="193">
        <f t="shared" ref="F146:F209" si="15">IF(B146="","",SUM(D146:E146))</f>
        <v>164.44823666666667</v>
      </c>
      <c r="G146" s="192">
        <f t="shared" ref="G146:G209" si="16">IF(B146="","",SUM(C146)-SUM(E146))</f>
        <v>404800</v>
      </c>
    </row>
    <row r="147" spans="1:7" x14ac:dyDescent="0.25">
      <c r="A147" s="190">
        <f t="shared" ref="A147:A210" si="17">IF(B147="","",EDATE(A146,1))</f>
        <v>48366</v>
      </c>
      <c r="B147" s="191">
        <f t="shared" ref="B147:B210" si="18">IF(B146="","",IF(SUM(B146)+1&lt;=$E$7,SUM(B146)+1,""))</f>
        <v>131</v>
      </c>
      <c r="C147" s="192">
        <f t="shared" ref="C147:C210" si="19">IF(B147="","",G146)</f>
        <v>404800</v>
      </c>
      <c r="D147" s="193">
        <f t="shared" ref="D147:D210" si="20">IF(B147="","",IPMT($E$13/12,B147,$E$7,-$E$11,$E$12,0))</f>
        <v>164.44823666666667</v>
      </c>
      <c r="E147" s="193">
        <f t="shared" si="14"/>
        <v>0</v>
      </c>
      <c r="F147" s="193">
        <f t="shared" si="15"/>
        <v>164.44823666666667</v>
      </c>
      <c r="G147" s="192">
        <f t="shared" si="16"/>
        <v>404800</v>
      </c>
    </row>
    <row r="148" spans="1:7" x14ac:dyDescent="0.25">
      <c r="A148" s="190">
        <f t="shared" si="17"/>
        <v>48396</v>
      </c>
      <c r="B148" s="191">
        <f t="shared" si="18"/>
        <v>132</v>
      </c>
      <c r="C148" s="192">
        <f t="shared" si="19"/>
        <v>404800</v>
      </c>
      <c r="D148" s="193">
        <f t="shared" si="20"/>
        <v>164.44823666666667</v>
      </c>
      <c r="E148" s="193">
        <f t="shared" si="14"/>
        <v>0</v>
      </c>
      <c r="F148" s="193">
        <f t="shared" si="15"/>
        <v>164.44823666666667</v>
      </c>
      <c r="G148" s="192">
        <f t="shared" si="16"/>
        <v>404800</v>
      </c>
    </row>
    <row r="149" spans="1:7" x14ac:dyDescent="0.25">
      <c r="A149" s="190">
        <f t="shared" si="17"/>
        <v>48427</v>
      </c>
      <c r="B149" s="191">
        <f t="shared" si="18"/>
        <v>133</v>
      </c>
      <c r="C149" s="192">
        <f t="shared" si="19"/>
        <v>404800</v>
      </c>
      <c r="D149" s="193">
        <f t="shared" si="20"/>
        <v>164.44823666666667</v>
      </c>
      <c r="E149" s="193">
        <f t="shared" si="14"/>
        <v>0</v>
      </c>
      <c r="F149" s="193">
        <f t="shared" si="15"/>
        <v>164.44823666666667</v>
      </c>
      <c r="G149" s="192">
        <f t="shared" si="16"/>
        <v>404800</v>
      </c>
    </row>
    <row r="150" spans="1:7" x14ac:dyDescent="0.25">
      <c r="A150" s="190">
        <f t="shared" si="17"/>
        <v>48458</v>
      </c>
      <c r="B150" s="191">
        <f t="shared" si="18"/>
        <v>134</v>
      </c>
      <c r="C150" s="192">
        <f t="shared" si="19"/>
        <v>404800</v>
      </c>
      <c r="D150" s="193">
        <f t="shared" si="20"/>
        <v>164.44823666666667</v>
      </c>
      <c r="E150" s="193">
        <f t="shared" si="14"/>
        <v>0</v>
      </c>
      <c r="F150" s="193">
        <f t="shared" si="15"/>
        <v>164.44823666666667</v>
      </c>
      <c r="G150" s="192">
        <f t="shared" si="16"/>
        <v>404800</v>
      </c>
    </row>
    <row r="151" spans="1:7" x14ac:dyDescent="0.25">
      <c r="A151" s="190">
        <f t="shared" si="17"/>
        <v>48488</v>
      </c>
      <c r="B151" s="191">
        <f t="shared" si="18"/>
        <v>135</v>
      </c>
      <c r="C151" s="192">
        <f t="shared" si="19"/>
        <v>404800</v>
      </c>
      <c r="D151" s="193">
        <f t="shared" si="20"/>
        <v>164.44823666666667</v>
      </c>
      <c r="E151" s="193">
        <f t="shared" si="14"/>
        <v>0</v>
      </c>
      <c r="F151" s="193">
        <f t="shared" si="15"/>
        <v>164.44823666666667</v>
      </c>
      <c r="G151" s="192">
        <f t="shared" si="16"/>
        <v>404800</v>
      </c>
    </row>
    <row r="152" spans="1:7" x14ac:dyDescent="0.25">
      <c r="A152" s="190">
        <f t="shared" si="17"/>
        <v>48519</v>
      </c>
      <c r="B152" s="191">
        <f t="shared" si="18"/>
        <v>136</v>
      </c>
      <c r="C152" s="192">
        <f t="shared" si="19"/>
        <v>404800</v>
      </c>
      <c r="D152" s="193">
        <f t="shared" si="20"/>
        <v>164.44823666666667</v>
      </c>
      <c r="E152" s="193">
        <f t="shared" si="14"/>
        <v>0</v>
      </c>
      <c r="F152" s="193">
        <f t="shared" si="15"/>
        <v>164.44823666666667</v>
      </c>
      <c r="G152" s="192">
        <f t="shared" si="16"/>
        <v>404800</v>
      </c>
    </row>
    <row r="153" spans="1:7" x14ac:dyDescent="0.25">
      <c r="A153" s="190">
        <f t="shared" si="17"/>
        <v>48549</v>
      </c>
      <c r="B153" s="191">
        <f t="shared" si="18"/>
        <v>137</v>
      </c>
      <c r="C153" s="192">
        <f t="shared" si="19"/>
        <v>404800</v>
      </c>
      <c r="D153" s="193">
        <f t="shared" si="20"/>
        <v>164.44823666666667</v>
      </c>
      <c r="E153" s="193">
        <f t="shared" si="14"/>
        <v>0</v>
      </c>
      <c r="F153" s="193">
        <f t="shared" si="15"/>
        <v>164.44823666666667</v>
      </c>
      <c r="G153" s="192">
        <f t="shared" si="16"/>
        <v>404800</v>
      </c>
    </row>
    <row r="154" spans="1:7" x14ac:dyDescent="0.25">
      <c r="A154" s="190">
        <f t="shared" si="17"/>
        <v>48580</v>
      </c>
      <c r="B154" s="191">
        <f t="shared" si="18"/>
        <v>138</v>
      </c>
      <c r="C154" s="192">
        <f t="shared" si="19"/>
        <v>404800</v>
      </c>
      <c r="D154" s="193">
        <f t="shared" si="20"/>
        <v>164.44823666666667</v>
      </c>
      <c r="E154" s="193">
        <f t="shared" si="14"/>
        <v>0</v>
      </c>
      <c r="F154" s="193">
        <f t="shared" si="15"/>
        <v>164.44823666666667</v>
      </c>
      <c r="G154" s="192">
        <f t="shared" si="16"/>
        <v>404800</v>
      </c>
    </row>
    <row r="155" spans="1:7" x14ac:dyDescent="0.25">
      <c r="A155" s="190">
        <f t="shared" si="17"/>
        <v>48611</v>
      </c>
      <c r="B155" s="191">
        <f t="shared" si="18"/>
        <v>139</v>
      </c>
      <c r="C155" s="192">
        <f t="shared" si="19"/>
        <v>404800</v>
      </c>
      <c r="D155" s="193">
        <f t="shared" si="20"/>
        <v>164.44823666666667</v>
      </c>
      <c r="E155" s="193">
        <f t="shared" si="14"/>
        <v>0</v>
      </c>
      <c r="F155" s="193">
        <f t="shared" si="15"/>
        <v>164.44823666666667</v>
      </c>
      <c r="G155" s="192">
        <f t="shared" si="16"/>
        <v>404800</v>
      </c>
    </row>
    <row r="156" spans="1:7" x14ac:dyDescent="0.25">
      <c r="A156" s="190">
        <f t="shared" si="17"/>
        <v>48639</v>
      </c>
      <c r="B156" s="191">
        <f t="shared" si="18"/>
        <v>140</v>
      </c>
      <c r="C156" s="192">
        <f t="shared" si="19"/>
        <v>404800</v>
      </c>
      <c r="D156" s="193">
        <f t="shared" si="20"/>
        <v>164.44823666666667</v>
      </c>
      <c r="E156" s="193">
        <f t="shared" si="14"/>
        <v>0</v>
      </c>
      <c r="F156" s="193">
        <f t="shared" si="15"/>
        <v>164.44823666666667</v>
      </c>
      <c r="G156" s="192">
        <f t="shared" si="16"/>
        <v>404800</v>
      </c>
    </row>
    <row r="157" spans="1:7" x14ac:dyDescent="0.25">
      <c r="A157" s="190">
        <f t="shared" si="17"/>
        <v>48670</v>
      </c>
      <c r="B157" s="191">
        <f t="shared" si="18"/>
        <v>141</v>
      </c>
      <c r="C157" s="192">
        <f t="shared" si="19"/>
        <v>404800</v>
      </c>
      <c r="D157" s="193">
        <f t="shared" si="20"/>
        <v>164.44823666666667</v>
      </c>
      <c r="E157" s="193">
        <f t="shared" si="14"/>
        <v>0</v>
      </c>
      <c r="F157" s="193">
        <f t="shared" si="15"/>
        <v>164.44823666666667</v>
      </c>
      <c r="G157" s="192">
        <f t="shared" si="16"/>
        <v>404800</v>
      </c>
    </row>
    <row r="158" spans="1:7" x14ac:dyDescent="0.25">
      <c r="A158" s="190">
        <f t="shared" si="17"/>
        <v>48700</v>
      </c>
      <c r="B158" s="191">
        <f t="shared" si="18"/>
        <v>142</v>
      </c>
      <c r="C158" s="192">
        <f t="shared" si="19"/>
        <v>404800</v>
      </c>
      <c r="D158" s="193">
        <f t="shared" si="20"/>
        <v>164.44823666666667</v>
      </c>
      <c r="E158" s="193">
        <f t="shared" si="14"/>
        <v>0</v>
      </c>
      <c r="F158" s="193">
        <f t="shared" si="15"/>
        <v>164.44823666666667</v>
      </c>
      <c r="G158" s="192">
        <f t="shared" si="16"/>
        <v>404800</v>
      </c>
    </row>
    <row r="159" spans="1:7" x14ac:dyDescent="0.25">
      <c r="A159" s="190">
        <f t="shared" si="17"/>
        <v>48731</v>
      </c>
      <c r="B159" s="191">
        <f t="shared" si="18"/>
        <v>143</v>
      </c>
      <c r="C159" s="192">
        <f t="shared" si="19"/>
        <v>404800</v>
      </c>
      <c r="D159" s="193">
        <f t="shared" si="20"/>
        <v>164.44823666666667</v>
      </c>
      <c r="E159" s="193">
        <f t="shared" si="14"/>
        <v>0</v>
      </c>
      <c r="F159" s="193">
        <f t="shared" si="15"/>
        <v>164.44823666666667</v>
      </c>
      <c r="G159" s="192">
        <f t="shared" si="16"/>
        <v>404800</v>
      </c>
    </row>
    <row r="160" spans="1:7" x14ac:dyDescent="0.25">
      <c r="A160" s="190">
        <f t="shared" si="17"/>
        <v>48761</v>
      </c>
      <c r="B160" s="191">
        <f t="shared" si="18"/>
        <v>144</v>
      </c>
      <c r="C160" s="192">
        <f t="shared" si="19"/>
        <v>404800</v>
      </c>
      <c r="D160" s="193">
        <f t="shared" si="20"/>
        <v>164.44823666666667</v>
      </c>
      <c r="E160" s="193">
        <f t="shared" si="14"/>
        <v>0</v>
      </c>
      <c r="F160" s="193">
        <f t="shared" si="15"/>
        <v>164.44823666666667</v>
      </c>
      <c r="G160" s="192">
        <f t="shared" si="16"/>
        <v>404800</v>
      </c>
    </row>
    <row r="161" spans="1:7" x14ac:dyDescent="0.25">
      <c r="A161" s="190">
        <f t="shared" si="17"/>
        <v>48792</v>
      </c>
      <c r="B161" s="191">
        <f t="shared" si="18"/>
        <v>145</v>
      </c>
      <c r="C161" s="192">
        <f t="shared" si="19"/>
        <v>404800</v>
      </c>
      <c r="D161" s="193">
        <f t="shared" si="20"/>
        <v>164.44823666666667</v>
      </c>
      <c r="E161" s="193">
        <f t="shared" si="14"/>
        <v>0</v>
      </c>
      <c r="F161" s="193">
        <f t="shared" si="15"/>
        <v>164.44823666666667</v>
      </c>
      <c r="G161" s="192">
        <f t="shared" si="16"/>
        <v>404800</v>
      </c>
    </row>
    <row r="162" spans="1:7" x14ac:dyDescent="0.25">
      <c r="A162" s="190">
        <f t="shared" si="17"/>
        <v>48823</v>
      </c>
      <c r="B162" s="191">
        <f t="shared" si="18"/>
        <v>146</v>
      </c>
      <c r="C162" s="192">
        <f t="shared" si="19"/>
        <v>404800</v>
      </c>
      <c r="D162" s="193">
        <f t="shared" si="20"/>
        <v>164.44823666666667</v>
      </c>
      <c r="E162" s="193">
        <f t="shared" si="14"/>
        <v>0</v>
      </c>
      <c r="F162" s="193">
        <f t="shared" si="15"/>
        <v>164.44823666666667</v>
      </c>
      <c r="G162" s="192">
        <f t="shared" si="16"/>
        <v>404800</v>
      </c>
    </row>
    <row r="163" spans="1:7" x14ac:dyDescent="0.25">
      <c r="A163" s="190">
        <f t="shared" si="17"/>
        <v>48853</v>
      </c>
      <c r="B163" s="191">
        <f t="shared" si="18"/>
        <v>147</v>
      </c>
      <c r="C163" s="192">
        <f t="shared" si="19"/>
        <v>404800</v>
      </c>
      <c r="D163" s="193">
        <f t="shared" si="20"/>
        <v>164.44823666666667</v>
      </c>
      <c r="E163" s="193">
        <f t="shared" si="14"/>
        <v>0</v>
      </c>
      <c r="F163" s="193">
        <f t="shared" si="15"/>
        <v>164.44823666666667</v>
      </c>
      <c r="G163" s="192">
        <f t="shared" si="16"/>
        <v>404800</v>
      </c>
    </row>
    <row r="164" spans="1:7" x14ac:dyDescent="0.25">
      <c r="A164" s="190">
        <f t="shared" si="17"/>
        <v>48884</v>
      </c>
      <c r="B164" s="191">
        <f t="shared" si="18"/>
        <v>148</v>
      </c>
      <c r="C164" s="192">
        <f t="shared" si="19"/>
        <v>404800</v>
      </c>
      <c r="D164" s="193">
        <f t="shared" si="20"/>
        <v>164.44823666666667</v>
      </c>
      <c r="E164" s="193">
        <f t="shared" si="14"/>
        <v>0</v>
      </c>
      <c r="F164" s="193">
        <f t="shared" si="15"/>
        <v>164.44823666666667</v>
      </c>
      <c r="G164" s="192">
        <f t="shared" si="16"/>
        <v>404800</v>
      </c>
    </row>
    <row r="165" spans="1:7" x14ac:dyDescent="0.25">
      <c r="A165" s="190">
        <f t="shared" si="17"/>
        <v>48914</v>
      </c>
      <c r="B165" s="191">
        <f t="shared" si="18"/>
        <v>149</v>
      </c>
      <c r="C165" s="192">
        <f t="shared" si="19"/>
        <v>404800</v>
      </c>
      <c r="D165" s="193">
        <f t="shared" si="20"/>
        <v>164.44823666666667</v>
      </c>
      <c r="E165" s="193">
        <f t="shared" si="14"/>
        <v>0</v>
      </c>
      <c r="F165" s="193">
        <f t="shared" si="15"/>
        <v>164.44823666666667</v>
      </c>
      <c r="G165" s="192">
        <f t="shared" si="16"/>
        <v>404800</v>
      </c>
    </row>
    <row r="166" spans="1:7" x14ac:dyDescent="0.25">
      <c r="A166" s="190">
        <f t="shared" si="17"/>
        <v>48945</v>
      </c>
      <c r="B166" s="191">
        <f t="shared" si="18"/>
        <v>150</v>
      </c>
      <c r="C166" s="192">
        <f t="shared" si="19"/>
        <v>404800</v>
      </c>
      <c r="D166" s="193">
        <f t="shared" si="20"/>
        <v>164.44823666666667</v>
      </c>
      <c r="E166" s="193">
        <f t="shared" si="14"/>
        <v>0</v>
      </c>
      <c r="F166" s="193">
        <f t="shared" si="15"/>
        <v>164.44823666666667</v>
      </c>
      <c r="G166" s="192">
        <f t="shared" si="16"/>
        <v>404800</v>
      </c>
    </row>
    <row r="167" spans="1:7" x14ac:dyDescent="0.25">
      <c r="A167" s="190">
        <f t="shared" si="17"/>
        <v>48976</v>
      </c>
      <c r="B167" s="191">
        <f t="shared" si="18"/>
        <v>151</v>
      </c>
      <c r="C167" s="192">
        <f t="shared" si="19"/>
        <v>404800</v>
      </c>
      <c r="D167" s="193">
        <f t="shared" si="20"/>
        <v>164.44823666666667</v>
      </c>
      <c r="E167" s="193">
        <f t="shared" si="14"/>
        <v>0</v>
      </c>
      <c r="F167" s="193">
        <f t="shared" si="15"/>
        <v>164.44823666666667</v>
      </c>
      <c r="G167" s="192">
        <f t="shared" si="16"/>
        <v>404800</v>
      </c>
    </row>
    <row r="168" spans="1:7" x14ac:dyDescent="0.25">
      <c r="A168" s="190">
        <f t="shared" si="17"/>
        <v>49004</v>
      </c>
      <c r="B168" s="191">
        <f t="shared" si="18"/>
        <v>152</v>
      </c>
      <c r="C168" s="192">
        <f t="shared" si="19"/>
        <v>404800</v>
      </c>
      <c r="D168" s="193">
        <f t="shared" si="20"/>
        <v>164.44823666666667</v>
      </c>
      <c r="E168" s="193">
        <f t="shared" si="14"/>
        <v>0</v>
      </c>
      <c r="F168" s="193">
        <f t="shared" si="15"/>
        <v>164.44823666666667</v>
      </c>
      <c r="G168" s="192">
        <f t="shared" si="16"/>
        <v>404800</v>
      </c>
    </row>
    <row r="169" spans="1:7" x14ac:dyDescent="0.25">
      <c r="A169" s="190">
        <f t="shared" si="17"/>
        <v>49035</v>
      </c>
      <c r="B169" s="191">
        <f t="shared" si="18"/>
        <v>153</v>
      </c>
      <c r="C169" s="192">
        <f t="shared" si="19"/>
        <v>404800</v>
      </c>
      <c r="D169" s="193">
        <f t="shared" si="20"/>
        <v>164.44823666666667</v>
      </c>
      <c r="E169" s="193">
        <f t="shared" si="14"/>
        <v>0</v>
      </c>
      <c r="F169" s="193">
        <f t="shared" si="15"/>
        <v>164.44823666666667</v>
      </c>
      <c r="G169" s="192">
        <f t="shared" si="16"/>
        <v>404800</v>
      </c>
    </row>
    <row r="170" spans="1:7" x14ac:dyDescent="0.25">
      <c r="A170" s="190">
        <f t="shared" si="17"/>
        <v>49065</v>
      </c>
      <c r="B170" s="191">
        <f t="shared" si="18"/>
        <v>154</v>
      </c>
      <c r="C170" s="192">
        <f t="shared" si="19"/>
        <v>404800</v>
      </c>
      <c r="D170" s="193">
        <f t="shared" si="20"/>
        <v>164.44823666666667</v>
      </c>
      <c r="E170" s="193">
        <f t="shared" si="14"/>
        <v>0</v>
      </c>
      <c r="F170" s="193">
        <f t="shared" si="15"/>
        <v>164.44823666666667</v>
      </c>
      <c r="G170" s="192">
        <f t="shared" si="16"/>
        <v>404800</v>
      </c>
    </row>
    <row r="171" spans="1:7" x14ac:dyDescent="0.25">
      <c r="A171" s="190">
        <f t="shared" si="17"/>
        <v>49096</v>
      </c>
      <c r="B171" s="191">
        <f t="shared" si="18"/>
        <v>155</v>
      </c>
      <c r="C171" s="192">
        <f t="shared" si="19"/>
        <v>404800</v>
      </c>
      <c r="D171" s="193">
        <f t="shared" si="20"/>
        <v>164.44823666666667</v>
      </c>
      <c r="E171" s="193">
        <f t="shared" si="14"/>
        <v>0</v>
      </c>
      <c r="F171" s="193">
        <f t="shared" si="15"/>
        <v>164.44823666666667</v>
      </c>
      <c r="G171" s="192">
        <f t="shared" si="16"/>
        <v>404800</v>
      </c>
    </row>
    <row r="172" spans="1:7" x14ac:dyDescent="0.25">
      <c r="A172" s="190">
        <f t="shared" si="17"/>
        <v>49126</v>
      </c>
      <c r="B172" s="191">
        <f t="shared" si="18"/>
        <v>156</v>
      </c>
      <c r="C172" s="192">
        <f t="shared" si="19"/>
        <v>404800</v>
      </c>
      <c r="D172" s="193">
        <f t="shared" si="20"/>
        <v>164.44823666666667</v>
      </c>
      <c r="E172" s="193">
        <f t="shared" si="14"/>
        <v>0</v>
      </c>
      <c r="F172" s="193">
        <f t="shared" si="15"/>
        <v>164.44823666666667</v>
      </c>
      <c r="G172" s="192">
        <f t="shared" si="16"/>
        <v>404800</v>
      </c>
    </row>
    <row r="173" spans="1:7" x14ac:dyDescent="0.25">
      <c r="A173" s="190">
        <f t="shared" si="17"/>
        <v>49157</v>
      </c>
      <c r="B173" s="191">
        <f t="shared" si="18"/>
        <v>157</v>
      </c>
      <c r="C173" s="192">
        <f t="shared" si="19"/>
        <v>404800</v>
      </c>
      <c r="D173" s="193">
        <f t="shared" si="20"/>
        <v>164.44823666666667</v>
      </c>
      <c r="E173" s="193">
        <f t="shared" si="14"/>
        <v>0</v>
      </c>
      <c r="F173" s="193">
        <f t="shared" si="15"/>
        <v>164.44823666666667</v>
      </c>
      <c r="G173" s="192">
        <f t="shared" si="16"/>
        <v>404800</v>
      </c>
    </row>
    <row r="174" spans="1:7" x14ac:dyDescent="0.25">
      <c r="A174" s="190">
        <f t="shared" si="17"/>
        <v>49188</v>
      </c>
      <c r="B174" s="191">
        <f t="shared" si="18"/>
        <v>158</v>
      </c>
      <c r="C174" s="192">
        <f t="shared" si="19"/>
        <v>404800</v>
      </c>
      <c r="D174" s="193">
        <f t="shared" si="20"/>
        <v>164.44823666666667</v>
      </c>
      <c r="E174" s="193">
        <f t="shared" si="14"/>
        <v>0</v>
      </c>
      <c r="F174" s="193">
        <f t="shared" si="15"/>
        <v>164.44823666666667</v>
      </c>
      <c r="G174" s="192">
        <f t="shared" si="16"/>
        <v>404800</v>
      </c>
    </row>
    <row r="175" spans="1:7" x14ac:dyDescent="0.25">
      <c r="A175" s="190">
        <f t="shared" si="17"/>
        <v>49218</v>
      </c>
      <c r="B175" s="191">
        <f t="shared" si="18"/>
        <v>159</v>
      </c>
      <c r="C175" s="192">
        <f t="shared" si="19"/>
        <v>404800</v>
      </c>
      <c r="D175" s="193">
        <f t="shared" si="20"/>
        <v>164.44823666666667</v>
      </c>
      <c r="E175" s="193">
        <f t="shared" si="14"/>
        <v>0</v>
      </c>
      <c r="F175" s="193">
        <f t="shared" si="15"/>
        <v>164.44823666666667</v>
      </c>
      <c r="G175" s="192">
        <f t="shared" si="16"/>
        <v>404800</v>
      </c>
    </row>
    <row r="176" spans="1:7" x14ac:dyDescent="0.25">
      <c r="A176" s="190">
        <f t="shared" si="17"/>
        <v>49249</v>
      </c>
      <c r="B176" s="191">
        <f t="shared" si="18"/>
        <v>160</v>
      </c>
      <c r="C176" s="192">
        <f t="shared" si="19"/>
        <v>404800</v>
      </c>
      <c r="D176" s="193">
        <f t="shared" si="20"/>
        <v>164.44823666666667</v>
      </c>
      <c r="E176" s="193">
        <f t="shared" si="14"/>
        <v>0</v>
      </c>
      <c r="F176" s="193">
        <f t="shared" si="15"/>
        <v>164.44823666666667</v>
      </c>
      <c r="G176" s="192">
        <f t="shared" si="16"/>
        <v>404800</v>
      </c>
    </row>
    <row r="177" spans="1:7" x14ac:dyDescent="0.25">
      <c r="A177" s="190">
        <f t="shared" si="17"/>
        <v>49279</v>
      </c>
      <c r="B177" s="191">
        <f t="shared" si="18"/>
        <v>161</v>
      </c>
      <c r="C177" s="192">
        <f t="shared" si="19"/>
        <v>404800</v>
      </c>
      <c r="D177" s="193">
        <f t="shared" si="20"/>
        <v>164.44823666666667</v>
      </c>
      <c r="E177" s="193">
        <f t="shared" si="14"/>
        <v>0</v>
      </c>
      <c r="F177" s="193">
        <f t="shared" si="15"/>
        <v>164.44823666666667</v>
      </c>
      <c r="G177" s="192">
        <f t="shared" si="16"/>
        <v>404800</v>
      </c>
    </row>
    <row r="178" spans="1:7" x14ac:dyDescent="0.25">
      <c r="A178" s="190">
        <f t="shared" si="17"/>
        <v>49310</v>
      </c>
      <c r="B178" s="191">
        <f t="shared" si="18"/>
        <v>162</v>
      </c>
      <c r="C178" s="192">
        <f t="shared" si="19"/>
        <v>404800</v>
      </c>
      <c r="D178" s="193">
        <f t="shared" si="20"/>
        <v>164.44823666666667</v>
      </c>
      <c r="E178" s="193">
        <f t="shared" si="14"/>
        <v>0</v>
      </c>
      <c r="F178" s="193">
        <f t="shared" si="15"/>
        <v>164.44823666666667</v>
      </c>
      <c r="G178" s="192">
        <f t="shared" si="16"/>
        <v>404800</v>
      </c>
    </row>
    <row r="179" spans="1:7" x14ac:dyDescent="0.25">
      <c r="A179" s="190">
        <f t="shared" si="17"/>
        <v>49341</v>
      </c>
      <c r="B179" s="191">
        <f t="shared" si="18"/>
        <v>163</v>
      </c>
      <c r="C179" s="192">
        <f t="shared" si="19"/>
        <v>404800</v>
      </c>
      <c r="D179" s="193">
        <f t="shared" si="20"/>
        <v>164.44823666666667</v>
      </c>
      <c r="E179" s="193">
        <f t="shared" si="14"/>
        <v>0</v>
      </c>
      <c r="F179" s="193">
        <f t="shared" si="15"/>
        <v>164.44823666666667</v>
      </c>
      <c r="G179" s="192">
        <f t="shared" si="16"/>
        <v>404800</v>
      </c>
    </row>
    <row r="180" spans="1:7" x14ac:dyDescent="0.25">
      <c r="A180" s="190">
        <f t="shared" si="17"/>
        <v>49369</v>
      </c>
      <c r="B180" s="191">
        <f t="shared" si="18"/>
        <v>164</v>
      </c>
      <c r="C180" s="192">
        <f t="shared" si="19"/>
        <v>404800</v>
      </c>
      <c r="D180" s="193">
        <f t="shared" si="20"/>
        <v>164.44823666666667</v>
      </c>
      <c r="E180" s="193">
        <f t="shared" si="14"/>
        <v>0</v>
      </c>
      <c r="F180" s="193">
        <f t="shared" si="15"/>
        <v>164.44823666666667</v>
      </c>
      <c r="G180" s="192">
        <f t="shared" si="16"/>
        <v>404800</v>
      </c>
    </row>
    <row r="181" spans="1:7" x14ac:dyDescent="0.25">
      <c r="A181" s="190">
        <f t="shared" si="17"/>
        <v>49400</v>
      </c>
      <c r="B181" s="191">
        <f t="shared" si="18"/>
        <v>165</v>
      </c>
      <c r="C181" s="192">
        <f t="shared" si="19"/>
        <v>404800</v>
      </c>
      <c r="D181" s="193">
        <f t="shared" si="20"/>
        <v>164.44823666666667</v>
      </c>
      <c r="E181" s="193">
        <f t="shared" si="14"/>
        <v>0</v>
      </c>
      <c r="F181" s="193">
        <f t="shared" si="15"/>
        <v>164.44823666666667</v>
      </c>
      <c r="G181" s="192">
        <f t="shared" si="16"/>
        <v>404800</v>
      </c>
    </row>
    <row r="182" spans="1:7" x14ac:dyDescent="0.25">
      <c r="A182" s="190">
        <f t="shared" si="17"/>
        <v>49430</v>
      </c>
      <c r="B182" s="191">
        <f t="shared" si="18"/>
        <v>166</v>
      </c>
      <c r="C182" s="192">
        <f t="shared" si="19"/>
        <v>404800</v>
      </c>
      <c r="D182" s="193">
        <f t="shared" si="20"/>
        <v>164.44823666666667</v>
      </c>
      <c r="E182" s="193">
        <f t="shared" si="14"/>
        <v>0</v>
      </c>
      <c r="F182" s="193">
        <f t="shared" si="15"/>
        <v>164.44823666666667</v>
      </c>
      <c r="G182" s="192">
        <f t="shared" si="16"/>
        <v>404800</v>
      </c>
    </row>
    <row r="183" spans="1:7" x14ac:dyDescent="0.25">
      <c r="A183" s="190">
        <f t="shared" si="17"/>
        <v>49461</v>
      </c>
      <c r="B183" s="191">
        <f t="shared" si="18"/>
        <v>167</v>
      </c>
      <c r="C183" s="192">
        <f t="shared" si="19"/>
        <v>404800</v>
      </c>
      <c r="D183" s="193">
        <f t="shared" si="20"/>
        <v>164.44823666666667</v>
      </c>
      <c r="E183" s="193">
        <f t="shared" si="14"/>
        <v>0</v>
      </c>
      <c r="F183" s="193">
        <f t="shared" si="15"/>
        <v>164.44823666666667</v>
      </c>
      <c r="G183" s="192">
        <f t="shared" si="16"/>
        <v>404800</v>
      </c>
    </row>
    <row r="184" spans="1:7" x14ac:dyDescent="0.25">
      <c r="A184" s="190">
        <f t="shared" si="17"/>
        <v>49491</v>
      </c>
      <c r="B184" s="191">
        <f t="shared" si="18"/>
        <v>168</v>
      </c>
      <c r="C184" s="192">
        <f t="shared" si="19"/>
        <v>404800</v>
      </c>
      <c r="D184" s="193">
        <f t="shared" si="20"/>
        <v>164.44823666666667</v>
      </c>
      <c r="E184" s="193">
        <f t="shared" si="14"/>
        <v>0</v>
      </c>
      <c r="F184" s="193">
        <f t="shared" si="15"/>
        <v>164.44823666666667</v>
      </c>
      <c r="G184" s="192">
        <f t="shared" si="16"/>
        <v>404800</v>
      </c>
    </row>
    <row r="185" spans="1:7" x14ac:dyDescent="0.25">
      <c r="A185" s="190">
        <f t="shared" si="17"/>
        <v>49522</v>
      </c>
      <c r="B185" s="191">
        <f t="shared" si="18"/>
        <v>169</v>
      </c>
      <c r="C185" s="192">
        <f t="shared" si="19"/>
        <v>404800</v>
      </c>
      <c r="D185" s="193">
        <f t="shared" si="20"/>
        <v>164.44823666666667</v>
      </c>
      <c r="E185" s="193">
        <f t="shared" si="14"/>
        <v>0</v>
      </c>
      <c r="F185" s="193">
        <f t="shared" si="15"/>
        <v>164.44823666666667</v>
      </c>
      <c r="G185" s="192">
        <f t="shared" si="16"/>
        <v>404800</v>
      </c>
    </row>
    <row r="186" spans="1:7" x14ac:dyDescent="0.25">
      <c r="A186" s="190">
        <f t="shared" si="17"/>
        <v>49553</v>
      </c>
      <c r="B186" s="191">
        <f t="shared" si="18"/>
        <v>170</v>
      </c>
      <c r="C186" s="192">
        <f t="shared" si="19"/>
        <v>404800</v>
      </c>
      <c r="D186" s="193">
        <f t="shared" si="20"/>
        <v>164.44823666666667</v>
      </c>
      <c r="E186" s="193">
        <f t="shared" si="14"/>
        <v>0</v>
      </c>
      <c r="F186" s="193">
        <f t="shared" si="15"/>
        <v>164.44823666666667</v>
      </c>
      <c r="G186" s="192">
        <f t="shared" si="16"/>
        <v>404800</v>
      </c>
    </row>
    <row r="187" spans="1:7" x14ac:dyDescent="0.25">
      <c r="A187" s="190">
        <f t="shared" si="17"/>
        <v>49583</v>
      </c>
      <c r="B187" s="191">
        <f t="shared" si="18"/>
        <v>171</v>
      </c>
      <c r="C187" s="192">
        <f t="shared" si="19"/>
        <v>404800</v>
      </c>
      <c r="D187" s="193">
        <f t="shared" si="20"/>
        <v>164.44823666666667</v>
      </c>
      <c r="E187" s="193">
        <f t="shared" si="14"/>
        <v>0</v>
      </c>
      <c r="F187" s="193">
        <f t="shared" si="15"/>
        <v>164.44823666666667</v>
      </c>
      <c r="G187" s="192">
        <f t="shared" si="16"/>
        <v>404800</v>
      </c>
    </row>
    <row r="188" spans="1:7" x14ac:dyDescent="0.25">
      <c r="A188" s="190">
        <f t="shared" si="17"/>
        <v>49614</v>
      </c>
      <c r="B188" s="191">
        <f t="shared" si="18"/>
        <v>172</v>
      </c>
      <c r="C188" s="192">
        <f t="shared" si="19"/>
        <v>404800</v>
      </c>
      <c r="D188" s="193">
        <f t="shared" si="20"/>
        <v>164.44823666666667</v>
      </c>
      <c r="E188" s="193">
        <f t="shared" si="14"/>
        <v>0</v>
      </c>
      <c r="F188" s="193">
        <f t="shared" si="15"/>
        <v>164.44823666666667</v>
      </c>
      <c r="G188" s="192">
        <f t="shared" si="16"/>
        <v>404800</v>
      </c>
    </row>
    <row r="189" spans="1:7" x14ac:dyDescent="0.25">
      <c r="A189" s="190">
        <f t="shared" si="17"/>
        <v>49644</v>
      </c>
      <c r="B189" s="191">
        <f t="shared" si="18"/>
        <v>173</v>
      </c>
      <c r="C189" s="192">
        <f t="shared" si="19"/>
        <v>404800</v>
      </c>
      <c r="D189" s="193">
        <f t="shared" si="20"/>
        <v>164.44823666666667</v>
      </c>
      <c r="E189" s="193">
        <f t="shared" si="14"/>
        <v>0</v>
      </c>
      <c r="F189" s="193">
        <f t="shared" si="15"/>
        <v>164.44823666666667</v>
      </c>
      <c r="G189" s="192">
        <f t="shared" si="16"/>
        <v>404800</v>
      </c>
    </row>
    <row r="190" spans="1:7" x14ac:dyDescent="0.25">
      <c r="A190" s="190">
        <f t="shared" si="17"/>
        <v>49675</v>
      </c>
      <c r="B190" s="191">
        <f t="shared" si="18"/>
        <v>174</v>
      </c>
      <c r="C190" s="192">
        <f t="shared" si="19"/>
        <v>404800</v>
      </c>
      <c r="D190" s="193">
        <f t="shared" si="20"/>
        <v>164.44823666666667</v>
      </c>
      <c r="E190" s="193">
        <f t="shared" si="14"/>
        <v>0</v>
      </c>
      <c r="F190" s="193">
        <f t="shared" si="15"/>
        <v>164.44823666666667</v>
      </c>
      <c r="G190" s="192">
        <f t="shared" si="16"/>
        <v>404800</v>
      </c>
    </row>
    <row r="191" spans="1:7" x14ac:dyDescent="0.25">
      <c r="A191" s="190">
        <f t="shared" si="17"/>
        <v>49706</v>
      </c>
      <c r="B191" s="191">
        <f t="shared" si="18"/>
        <v>175</v>
      </c>
      <c r="C191" s="192">
        <f t="shared" si="19"/>
        <v>404800</v>
      </c>
      <c r="D191" s="193">
        <f t="shared" si="20"/>
        <v>164.44823666666667</v>
      </c>
      <c r="E191" s="193">
        <f t="shared" si="14"/>
        <v>0</v>
      </c>
      <c r="F191" s="193">
        <f t="shared" si="15"/>
        <v>164.44823666666667</v>
      </c>
      <c r="G191" s="192">
        <f t="shared" si="16"/>
        <v>404800</v>
      </c>
    </row>
    <row r="192" spans="1:7" x14ac:dyDescent="0.25">
      <c r="A192" s="190">
        <f t="shared" si="17"/>
        <v>49735</v>
      </c>
      <c r="B192" s="191">
        <f t="shared" si="18"/>
        <v>176</v>
      </c>
      <c r="C192" s="192">
        <f t="shared" si="19"/>
        <v>404800</v>
      </c>
      <c r="D192" s="193">
        <f t="shared" si="20"/>
        <v>164.44823666666667</v>
      </c>
      <c r="E192" s="193">
        <f t="shared" si="14"/>
        <v>0</v>
      </c>
      <c r="F192" s="193">
        <f t="shared" si="15"/>
        <v>164.44823666666667</v>
      </c>
      <c r="G192" s="192">
        <f t="shared" si="16"/>
        <v>404800</v>
      </c>
    </row>
    <row r="193" spans="1:7" x14ac:dyDescent="0.25">
      <c r="A193" s="190">
        <f t="shared" si="17"/>
        <v>49766</v>
      </c>
      <c r="B193" s="191">
        <f t="shared" si="18"/>
        <v>177</v>
      </c>
      <c r="C193" s="192">
        <f t="shared" si="19"/>
        <v>404800</v>
      </c>
      <c r="D193" s="193">
        <f t="shared" si="20"/>
        <v>164.44823666666667</v>
      </c>
      <c r="E193" s="193">
        <f t="shared" si="14"/>
        <v>0</v>
      </c>
      <c r="F193" s="193">
        <f t="shared" si="15"/>
        <v>164.44823666666667</v>
      </c>
      <c r="G193" s="192">
        <f t="shared" si="16"/>
        <v>404800</v>
      </c>
    </row>
    <row r="194" spans="1:7" x14ac:dyDescent="0.25">
      <c r="A194" s="190">
        <f t="shared" si="17"/>
        <v>49796</v>
      </c>
      <c r="B194" s="191">
        <f t="shared" si="18"/>
        <v>178</v>
      </c>
      <c r="C194" s="192">
        <f t="shared" si="19"/>
        <v>404800</v>
      </c>
      <c r="D194" s="193">
        <f t="shared" si="20"/>
        <v>164.44823666666667</v>
      </c>
      <c r="E194" s="193">
        <f t="shared" si="14"/>
        <v>0</v>
      </c>
      <c r="F194" s="193">
        <f t="shared" si="15"/>
        <v>164.44823666666667</v>
      </c>
      <c r="G194" s="192">
        <f t="shared" si="16"/>
        <v>404800</v>
      </c>
    </row>
    <row r="195" spans="1:7" x14ac:dyDescent="0.25">
      <c r="A195" s="190">
        <f t="shared" si="17"/>
        <v>49827</v>
      </c>
      <c r="B195" s="191">
        <f t="shared" si="18"/>
        <v>179</v>
      </c>
      <c r="C195" s="192">
        <f t="shared" si="19"/>
        <v>404800</v>
      </c>
      <c r="D195" s="193">
        <f t="shared" si="20"/>
        <v>164.44823666666667</v>
      </c>
      <c r="E195" s="193">
        <f t="shared" si="14"/>
        <v>0</v>
      </c>
      <c r="F195" s="193">
        <f t="shared" si="15"/>
        <v>164.44823666666667</v>
      </c>
      <c r="G195" s="192">
        <f t="shared" si="16"/>
        <v>404800</v>
      </c>
    </row>
    <row r="196" spans="1:7" x14ac:dyDescent="0.25">
      <c r="A196" s="190">
        <f t="shared" si="17"/>
        <v>49857</v>
      </c>
      <c r="B196" s="191">
        <f t="shared" si="18"/>
        <v>180</v>
      </c>
      <c r="C196" s="192">
        <f t="shared" si="19"/>
        <v>404800</v>
      </c>
      <c r="D196" s="193">
        <f t="shared" si="20"/>
        <v>164.44823666666667</v>
      </c>
      <c r="E196" s="193">
        <f t="shared" si="14"/>
        <v>0</v>
      </c>
      <c r="F196" s="193">
        <f t="shared" si="15"/>
        <v>164.44823666666667</v>
      </c>
      <c r="G196" s="192">
        <f t="shared" si="16"/>
        <v>404800</v>
      </c>
    </row>
    <row r="197" spans="1:7" x14ac:dyDescent="0.25">
      <c r="A197" s="190">
        <f t="shared" si="17"/>
        <v>49888</v>
      </c>
      <c r="B197" s="191">
        <f t="shared" si="18"/>
        <v>181</v>
      </c>
      <c r="C197" s="192">
        <f t="shared" si="19"/>
        <v>404800</v>
      </c>
      <c r="D197" s="193">
        <f t="shared" si="20"/>
        <v>164.44823666666667</v>
      </c>
      <c r="E197" s="193">
        <f t="shared" si="14"/>
        <v>0</v>
      </c>
      <c r="F197" s="193">
        <f t="shared" si="15"/>
        <v>164.44823666666667</v>
      </c>
      <c r="G197" s="192">
        <f t="shared" si="16"/>
        <v>404800</v>
      </c>
    </row>
    <row r="198" spans="1:7" x14ac:dyDescent="0.25">
      <c r="A198" s="190">
        <f t="shared" si="17"/>
        <v>49919</v>
      </c>
      <c r="B198" s="191">
        <f t="shared" si="18"/>
        <v>182</v>
      </c>
      <c r="C198" s="192">
        <f t="shared" si="19"/>
        <v>404800</v>
      </c>
      <c r="D198" s="193">
        <f t="shared" si="20"/>
        <v>164.44823666666667</v>
      </c>
      <c r="E198" s="193">
        <f t="shared" si="14"/>
        <v>0</v>
      </c>
      <c r="F198" s="193">
        <f t="shared" si="15"/>
        <v>164.44823666666667</v>
      </c>
      <c r="G198" s="192">
        <f t="shared" si="16"/>
        <v>404800</v>
      </c>
    </row>
    <row r="199" spans="1:7" x14ac:dyDescent="0.25">
      <c r="A199" s="190">
        <f t="shared" si="17"/>
        <v>49949</v>
      </c>
      <c r="B199" s="191">
        <f t="shared" si="18"/>
        <v>183</v>
      </c>
      <c r="C199" s="192">
        <f t="shared" si="19"/>
        <v>404800</v>
      </c>
      <c r="D199" s="193">
        <f t="shared" si="20"/>
        <v>164.44823666666667</v>
      </c>
      <c r="E199" s="193">
        <f t="shared" si="14"/>
        <v>0</v>
      </c>
      <c r="F199" s="193">
        <f t="shared" si="15"/>
        <v>164.44823666666667</v>
      </c>
      <c r="G199" s="192">
        <f t="shared" si="16"/>
        <v>404800</v>
      </c>
    </row>
    <row r="200" spans="1:7" x14ac:dyDescent="0.25">
      <c r="A200" s="190">
        <f t="shared" si="17"/>
        <v>49980</v>
      </c>
      <c r="B200" s="191">
        <f t="shared" si="18"/>
        <v>184</v>
      </c>
      <c r="C200" s="192">
        <f t="shared" si="19"/>
        <v>404800</v>
      </c>
      <c r="D200" s="193">
        <f t="shared" si="20"/>
        <v>164.44823666666667</v>
      </c>
      <c r="E200" s="193">
        <f t="shared" si="14"/>
        <v>0</v>
      </c>
      <c r="F200" s="193">
        <f t="shared" si="15"/>
        <v>164.44823666666667</v>
      </c>
      <c r="G200" s="192">
        <f t="shared" si="16"/>
        <v>404800</v>
      </c>
    </row>
    <row r="201" spans="1:7" x14ac:dyDescent="0.25">
      <c r="A201" s="190">
        <f t="shared" si="17"/>
        <v>50010</v>
      </c>
      <c r="B201" s="191">
        <f t="shared" si="18"/>
        <v>185</v>
      </c>
      <c r="C201" s="192">
        <f t="shared" si="19"/>
        <v>404800</v>
      </c>
      <c r="D201" s="193">
        <f t="shared" si="20"/>
        <v>164.44823666666667</v>
      </c>
      <c r="E201" s="193">
        <f t="shared" si="14"/>
        <v>0</v>
      </c>
      <c r="F201" s="193">
        <f t="shared" si="15"/>
        <v>164.44823666666667</v>
      </c>
      <c r="G201" s="192">
        <f t="shared" si="16"/>
        <v>404800</v>
      </c>
    </row>
    <row r="202" spans="1:7" x14ac:dyDescent="0.25">
      <c r="A202" s="190">
        <f t="shared" si="17"/>
        <v>50041</v>
      </c>
      <c r="B202" s="191">
        <f t="shared" si="18"/>
        <v>186</v>
      </c>
      <c r="C202" s="192">
        <f t="shared" si="19"/>
        <v>404800</v>
      </c>
      <c r="D202" s="193">
        <f t="shared" si="20"/>
        <v>164.44823666666667</v>
      </c>
      <c r="E202" s="193">
        <f t="shared" si="14"/>
        <v>0</v>
      </c>
      <c r="F202" s="193">
        <f t="shared" si="15"/>
        <v>164.44823666666667</v>
      </c>
      <c r="G202" s="192">
        <f t="shared" si="16"/>
        <v>404800</v>
      </c>
    </row>
    <row r="203" spans="1:7" x14ac:dyDescent="0.25">
      <c r="A203" s="190">
        <f t="shared" si="17"/>
        <v>50072</v>
      </c>
      <c r="B203" s="191">
        <f t="shared" si="18"/>
        <v>187</v>
      </c>
      <c r="C203" s="192">
        <f t="shared" si="19"/>
        <v>404800</v>
      </c>
      <c r="D203" s="193">
        <f t="shared" si="20"/>
        <v>164.44823666666667</v>
      </c>
      <c r="E203" s="193">
        <f t="shared" si="14"/>
        <v>0</v>
      </c>
      <c r="F203" s="193">
        <f t="shared" si="15"/>
        <v>164.44823666666667</v>
      </c>
      <c r="G203" s="192">
        <f t="shared" si="16"/>
        <v>404800</v>
      </c>
    </row>
    <row r="204" spans="1:7" x14ac:dyDescent="0.25">
      <c r="A204" s="190">
        <f t="shared" si="17"/>
        <v>50100</v>
      </c>
      <c r="B204" s="191">
        <f t="shared" si="18"/>
        <v>188</v>
      </c>
      <c r="C204" s="192">
        <f t="shared" si="19"/>
        <v>404800</v>
      </c>
      <c r="D204" s="193">
        <f t="shared" si="20"/>
        <v>164.44823666666667</v>
      </c>
      <c r="E204" s="193">
        <f t="shared" si="14"/>
        <v>0</v>
      </c>
      <c r="F204" s="193">
        <f t="shared" si="15"/>
        <v>164.44823666666667</v>
      </c>
      <c r="G204" s="192">
        <f t="shared" si="16"/>
        <v>404800</v>
      </c>
    </row>
    <row r="205" spans="1:7" x14ac:dyDescent="0.25">
      <c r="A205" s="190">
        <f t="shared" si="17"/>
        <v>50131</v>
      </c>
      <c r="B205" s="191">
        <f t="shared" si="18"/>
        <v>189</v>
      </c>
      <c r="C205" s="192">
        <f t="shared" si="19"/>
        <v>404800</v>
      </c>
      <c r="D205" s="193">
        <f t="shared" si="20"/>
        <v>164.44823666666667</v>
      </c>
      <c r="E205" s="193">
        <f t="shared" si="14"/>
        <v>0</v>
      </c>
      <c r="F205" s="193">
        <f t="shared" si="15"/>
        <v>164.44823666666667</v>
      </c>
      <c r="G205" s="192">
        <f t="shared" si="16"/>
        <v>404800</v>
      </c>
    </row>
    <row r="206" spans="1:7" x14ac:dyDescent="0.25">
      <c r="A206" s="190">
        <f t="shared" si="17"/>
        <v>50161</v>
      </c>
      <c r="B206" s="191">
        <f t="shared" si="18"/>
        <v>190</v>
      </c>
      <c r="C206" s="192">
        <f t="shared" si="19"/>
        <v>404800</v>
      </c>
      <c r="D206" s="193">
        <f t="shared" si="20"/>
        <v>164.44823666666667</v>
      </c>
      <c r="E206" s="193">
        <f t="shared" si="14"/>
        <v>0</v>
      </c>
      <c r="F206" s="193">
        <f t="shared" si="15"/>
        <v>164.44823666666667</v>
      </c>
      <c r="G206" s="192">
        <f t="shared" si="16"/>
        <v>404800</v>
      </c>
    </row>
    <row r="207" spans="1:7" x14ac:dyDescent="0.25">
      <c r="A207" s="190">
        <f t="shared" si="17"/>
        <v>50192</v>
      </c>
      <c r="B207" s="191">
        <f t="shared" si="18"/>
        <v>191</v>
      </c>
      <c r="C207" s="192">
        <f t="shared" si="19"/>
        <v>404800</v>
      </c>
      <c r="D207" s="193">
        <f t="shared" si="20"/>
        <v>164.44823666666667</v>
      </c>
      <c r="E207" s="193">
        <f t="shared" si="14"/>
        <v>0</v>
      </c>
      <c r="F207" s="193">
        <f t="shared" si="15"/>
        <v>164.44823666666667</v>
      </c>
      <c r="G207" s="192">
        <f t="shared" si="16"/>
        <v>404800</v>
      </c>
    </row>
    <row r="208" spans="1:7" x14ac:dyDescent="0.25">
      <c r="A208" s="190">
        <f t="shared" si="17"/>
        <v>50222</v>
      </c>
      <c r="B208" s="191">
        <f t="shared" si="18"/>
        <v>192</v>
      </c>
      <c r="C208" s="192">
        <f t="shared" si="19"/>
        <v>404800</v>
      </c>
      <c r="D208" s="193">
        <f t="shared" si="20"/>
        <v>164.44823666666667</v>
      </c>
      <c r="E208" s="193">
        <f t="shared" si="14"/>
        <v>0</v>
      </c>
      <c r="F208" s="193">
        <f t="shared" si="15"/>
        <v>164.44823666666667</v>
      </c>
      <c r="G208" s="192">
        <f t="shared" si="16"/>
        <v>404800</v>
      </c>
    </row>
    <row r="209" spans="1:7" x14ac:dyDescent="0.25">
      <c r="A209" s="190">
        <f t="shared" si="17"/>
        <v>50253</v>
      </c>
      <c r="B209" s="191">
        <f t="shared" si="18"/>
        <v>193</v>
      </c>
      <c r="C209" s="192">
        <f t="shared" si="19"/>
        <v>404800</v>
      </c>
      <c r="D209" s="193">
        <f t="shared" si="20"/>
        <v>164.44823666666667</v>
      </c>
      <c r="E209" s="193">
        <f t="shared" si="14"/>
        <v>0</v>
      </c>
      <c r="F209" s="193">
        <f t="shared" si="15"/>
        <v>164.44823666666667</v>
      </c>
      <c r="G209" s="192">
        <f t="shared" si="16"/>
        <v>404800</v>
      </c>
    </row>
    <row r="210" spans="1:7" x14ac:dyDescent="0.25">
      <c r="A210" s="190">
        <f t="shared" si="17"/>
        <v>50284</v>
      </c>
      <c r="B210" s="191">
        <f t="shared" si="18"/>
        <v>194</v>
      </c>
      <c r="C210" s="192">
        <f t="shared" si="19"/>
        <v>404800</v>
      </c>
      <c r="D210" s="193">
        <f t="shared" si="20"/>
        <v>164.44823666666667</v>
      </c>
      <c r="E210" s="193">
        <f t="shared" ref="E210:E273" si="21">IF(B210="","",PPMT($E$13/12,B210,$E$7,-$E$11,$E$12,0))</f>
        <v>0</v>
      </c>
      <c r="F210" s="193">
        <f t="shared" ref="F210:F273" si="22">IF(B210="","",SUM(D210:E210))</f>
        <v>164.44823666666667</v>
      </c>
      <c r="G210" s="192">
        <f t="shared" ref="G210:G273" si="23">IF(B210="","",SUM(C210)-SUM(E210))</f>
        <v>404800</v>
      </c>
    </row>
    <row r="211" spans="1:7" x14ac:dyDescent="0.25">
      <c r="A211" s="190">
        <f t="shared" ref="A211:A274" si="24">IF(B211="","",EDATE(A210,1))</f>
        <v>50314</v>
      </c>
      <c r="B211" s="191">
        <f t="shared" ref="B211:B274" si="25">IF(B210="","",IF(SUM(B210)+1&lt;=$E$7,SUM(B210)+1,""))</f>
        <v>195</v>
      </c>
      <c r="C211" s="192">
        <f t="shared" ref="C211:C274" si="26">IF(B211="","",G210)</f>
        <v>404800</v>
      </c>
      <c r="D211" s="193">
        <f t="shared" ref="D211:D274" si="27">IF(B211="","",IPMT($E$13/12,B211,$E$7,-$E$11,$E$12,0))</f>
        <v>164.44823666666667</v>
      </c>
      <c r="E211" s="193">
        <f t="shared" si="21"/>
        <v>0</v>
      </c>
      <c r="F211" s="193">
        <f t="shared" si="22"/>
        <v>164.44823666666667</v>
      </c>
      <c r="G211" s="192">
        <f t="shared" si="23"/>
        <v>404800</v>
      </c>
    </row>
    <row r="212" spans="1:7" x14ac:dyDescent="0.25">
      <c r="A212" s="190">
        <f t="shared" si="24"/>
        <v>50345</v>
      </c>
      <c r="B212" s="191">
        <f t="shared" si="25"/>
        <v>196</v>
      </c>
      <c r="C212" s="192">
        <f t="shared" si="26"/>
        <v>404800</v>
      </c>
      <c r="D212" s="193">
        <f t="shared" si="27"/>
        <v>164.44823666666667</v>
      </c>
      <c r="E212" s="193">
        <f t="shared" si="21"/>
        <v>0</v>
      </c>
      <c r="F212" s="193">
        <f t="shared" si="22"/>
        <v>164.44823666666667</v>
      </c>
      <c r="G212" s="192">
        <f t="shared" si="23"/>
        <v>404800</v>
      </c>
    </row>
    <row r="213" spans="1:7" x14ac:dyDescent="0.25">
      <c r="A213" s="190">
        <f t="shared" si="24"/>
        <v>50375</v>
      </c>
      <c r="B213" s="191">
        <f t="shared" si="25"/>
        <v>197</v>
      </c>
      <c r="C213" s="192">
        <f t="shared" si="26"/>
        <v>404800</v>
      </c>
      <c r="D213" s="193">
        <f t="shared" si="27"/>
        <v>164.44823666666667</v>
      </c>
      <c r="E213" s="193">
        <f t="shared" si="21"/>
        <v>0</v>
      </c>
      <c r="F213" s="193">
        <f t="shared" si="22"/>
        <v>164.44823666666667</v>
      </c>
      <c r="G213" s="192">
        <f t="shared" si="23"/>
        <v>404800</v>
      </c>
    </row>
    <row r="214" spans="1:7" x14ac:dyDescent="0.25">
      <c r="A214" s="190">
        <f t="shared" si="24"/>
        <v>50406</v>
      </c>
      <c r="B214" s="191">
        <f t="shared" si="25"/>
        <v>198</v>
      </c>
      <c r="C214" s="192">
        <f t="shared" si="26"/>
        <v>404800</v>
      </c>
      <c r="D214" s="193">
        <f t="shared" si="27"/>
        <v>164.44823666666667</v>
      </c>
      <c r="E214" s="193">
        <f t="shared" si="21"/>
        <v>0</v>
      </c>
      <c r="F214" s="193">
        <f t="shared" si="22"/>
        <v>164.44823666666667</v>
      </c>
      <c r="G214" s="192">
        <f t="shared" si="23"/>
        <v>404800</v>
      </c>
    </row>
    <row r="215" spans="1:7" x14ac:dyDescent="0.25">
      <c r="A215" s="190">
        <f t="shared" si="24"/>
        <v>50437</v>
      </c>
      <c r="B215" s="191">
        <f t="shared" si="25"/>
        <v>199</v>
      </c>
      <c r="C215" s="192">
        <f t="shared" si="26"/>
        <v>404800</v>
      </c>
      <c r="D215" s="193">
        <f t="shared" si="27"/>
        <v>164.44823666666667</v>
      </c>
      <c r="E215" s="193">
        <f t="shared" si="21"/>
        <v>0</v>
      </c>
      <c r="F215" s="193">
        <f t="shared" si="22"/>
        <v>164.44823666666667</v>
      </c>
      <c r="G215" s="192">
        <f t="shared" si="23"/>
        <v>404800</v>
      </c>
    </row>
    <row r="216" spans="1:7" x14ac:dyDescent="0.25">
      <c r="A216" s="190">
        <f t="shared" si="24"/>
        <v>50465</v>
      </c>
      <c r="B216" s="191">
        <f t="shared" si="25"/>
        <v>200</v>
      </c>
      <c r="C216" s="192">
        <f t="shared" si="26"/>
        <v>404800</v>
      </c>
      <c r="D216" s="193">
        <f t="shared" si="27"/>
        <v>164.44823666666667</v>
      </c>
      <c r="E216" s="193">
        <f t="shared" si="21"/>
        <v>0</v>
      </c>
      <c r="F216" s="193">
        <f t="shared" si="22"/>
        <v>164.44823666666667</v>
      </c>
      <c r="G216" s="192">
        <f t="shared" si="23"/>
        <v>404800</v>
      </c>
    </row>
    <row r="217" spans="1:7" x14ac:dyDescent="0.25">
      <c r="A217" s="190">
        <f t="shared" si="24"/>
        <v>50496</v>
      </c>
      <c r="B217" s="191">
        <f t="shared" si="25"/>
        <v>201</v>
      </c>
      <c r="C217" s="192">
        <f t="shared" si="26"/>
        <v>404800</v>
      </c>
      <c r="D217" s="193">
        <f t="shared" si="27"/>
        <v>164.44823666666667</v>
      </c>
      <c r="E217" s="193">
        <f t="shared" si="21"/>
        <v>0</v>
      </c>
      <c r="F217" s="193">
        <f t="shared" si="22"/>
        <v>164.44823666666667</v>
      </c>
      <c r="G217" s="192">
        <f t="shared" si="23"/>
        <v>404800</v>
      </c>
    </row>
    <row r="218" spans="1:7" x14ac:dyDescent="0.25">
      <c r="A218" s="190">
        <f t="shared" si="24"/>
        <v>50526</v>
      </c>
      <c r="B218" s="191">
        <f t="shared" si="25"/>
        <v>202</v>
      </c>
      <c r="C218" s="192">
        <f t="shared" si="26"/>
        <v>404800</v>
      </c>
      <c r="D218" s="193">
        <f t="shared" si="27"/>
        <v>164.44823666666667</v>
      </c>
      <c r="E218" s="193">
        <f t="shared" si="21"/>
        <v>0</v>
      </c>
      <c r="F218" s="193">
        <f t="shared" si="22"/>
        <v>164.44823666666667</v>
      </c>
      <c r="G218" s="192">
        <f t="shared" si="23"/>
        <v>404800</v>
      </c>
    </row>
    <row r="219" spans="1:7" x14ac:dyDescent="0.25">
      <c r="A219" s="190">
        <f t="shared" si="24"/>
        <v>50557</v>
      </c>
      <c r="B219" s="191">
        <f t="shared" si="25"/>
        <v>203</v>
      </c>
      <c r="C219" s="192">
        <f t="shared" si="26"/>
        <v>404800</v>
      </c>
      <c r="D219" s="193">
        <f t="shared" si="27"/>
        <v>164.44823666666667</v>
      </c>
      <c r="E219" s="193">
        <f t="shared" si="21"/>
        <v>0</v>
      </c>
      <c r="F219" s="193">
        <f t="shared" si="22"/>
        <v>164.44823666666667</v>
      </c>
      <c r="G219" s="192">
        <f t="shared" si="23"/>
        <v>404800</v>
      </c>
    </row>
    <row r="220" spans="1:7" x14ac:dyDescent="0.25">
      <c r="A220" s="190">
        <f t="shared" si="24"/>
        <v>50587</v>
      </c>
      <c r="B220" s="191">
        <f t="shared" si="25"/>
        <v>204</v>
      </c>
      <c r="C220" s="192">
        <f t="shared" si="26"/>
        <v>404800</v>
      </c>
      <c r="D220" s="193">
        <f t="shared" si="27"/>
        <v>164.44823666666667</v>
      </c>
      <c r="E220" s="193">
        <f t="shared" si="21"/>
        <v>0</v>
      </c>
      <c r="F220" s="193">
        <f t="shared" si="22"/>
        <v>164.44823666666667</v>
      </c>
      <c r="G220" s="192">
        <f t="shared" si="23"/>
        <v>404800</v>
      </c>
    </row>
    <row r="221" spans="1:7" x14ac:dyDescent="0.25">
      <c r="A221" s="190">
        <f t="shared" si="24"/>
        <v>50618</v>
      </c>
      <c r="B221" s="191">
        <f t="shared" si="25"/>
        <v>205</v>
      </c>
      <c r="C221" s="192">
        <f t="shared" si="26"/>
        <v>404800</v>
      </c>
      <c r="D221" s="193">
        <f t="shared" si="27"/>
        <v>164.44823666666667</v>
      </c>
      <c r="E221" s="193">
        <f t="shared" si="21"/>
        <v>0</v>
      </c>
      <c r="F221" s="193">
        <f t="shared" si="22"/>
        <v>164.44823666666667</v>
      </c>
      <c r="G221" s="192">
        <f t="shared" si="23"/>
        <v>404800</v>
      </c>
    </row>
    <row r="222" spans="1:7" x14ac:dyDescent="0.25">
      <c r="A222" s="190">
        <f t="shared" si="24"/>
        <v>50649</v>
      </c>
      <c r="B222" s="191">
        <f t="shared" si="25"/>
        <v>206</v>
      </c>
      <c r="C222" s="192">
        <f t="shared" si="26"/>
        <v>404800</v>
      </c>
      <c r="D222" s="193">
        <f t="shared" si="27"/>
        <v>164.44823666666667</v>
      </c>
      <c r="E222" s="193">
        <f t="shared" si="21"/>
        <v>0</v>
      </c>
      <c r="F222" s="193">
        <f t="shared" si="22"/>
        <v>164.44823666666667</v>
      </c>
      <c r="G222" s="192">
        <f t="shared" si="23"/>
        <v>404800</v>
      </c>
    </row>
    <row r="223" spans="1:7" x14ac:dyDescent="0.25">
      <c r="A223" s="190">
        <f t="shared" si="24"/>
        <v>50679</v>
      </c>
      <c r="B223" s="191">
        <f t="shared" si="25"/>
        <v>207</v>
      </c>
      <c r="C223" s="192">
        <f t="shared" si="26"/>
        <v>404800</v>
      </c>
      <c r="D223" s="193">
        <f t="shared" si="27"/>
        <v>164.44823666666667</v>
      </c>
      <c r="E223" s="193">
        <f t="shared" si="21"/>
        <v>0</v>
      </c>
      <c r="F223" s="193">
        <f t="shared" si="22"/>
        <v>164.44823666666667</v>
      </c>
      <c r="G223" s="192">
        <f t="shared" si="23"/>
        <v>404800</v>
      </c>
    </row>
    <row r="224" spans="1:7" x14ac:dyDescent="0.25">
      <c r="A224" s="190">
        <f t="shared" si="24"/>
        <v>50710</v>
      </c>
      <c r="B224" s="191">
        <f t="shared" si="25"/>
        <v>208</v>
      </c>
      <c r="C224" s="192">
        <f t="shared" si="26"/>
        <v>404800</v>
      </c>
      <c r="D224" s="193">
        <f t="shared" si="27"/>
        <v>164.44823666666667</v>
      </c>
      <c r="E224" s="193">
        <f t="shared" si="21"/>
        <v>0</v>
      </c>
      <c r="F224" s="193">
        <f t="shared" si="22"/>
        <v>164.44823666666667</v>
      </c>
      <c r="G224" s="192">
        <f t="shared" si="23"/>
        <v>404800</v>
      </c>
    </row>
    <row r="225" spans="1:7" x14ac:dyDescent="0.25">
      <c r="A225" s="190">
        <f t="shared" si="24"/>
        <v>50740</v>
      </c>
      <c r="B225" s="191">
        <f t="shared" si="25"/>
        <v>209</v>
      </c>
      <c r="C225" s="192">
        <f t="shared" si="26"/>
        <v>404800</v>
      </c>
      <c r="D225" s="193">
        <f t="shared" si="27"/>
        <v>164.44823666666667</v>
      </c>
      <c r="E225" s="193">
        <f t="shared" si="21"/>
        <v>0</v>
      </c>
      <c r="F225" s="193">
        <f t="shared" si="22"/>
        <v>164.44823666666667</v>
      </c>
      <c r="G225" s="192">
        <f t="shared" si="23"/>
        <v>404800</v>
      </c>
    </row>
    <row r="226" spans="1:7" x14ac:dyDescent="0.25">
      <c r="A226" s="190">
        <f t="shared" si="24"/>
        <v>50771</v>
      </c>
      <c r="B226" s="191">
        <f t="shared" si="25"/>
        <v>210</v>
      </c>
      <c r="C226" s="192">
        <f t="shared" si="26"/>
        <v>404800</v>
      </c>
      <c r="D226" s="193">
        <f t="shared" si="27"/>
        <v>164.44823666666667</v>
      </c>
      <c r="E226" s="193">
        <f t="shared" si="21"/>
        <v>0</v>
      </c>
      <c r="F226" s="193">
        <f t="shared" si="22"/>
        <v>164.44823666666667</v>
      </c>
      <c r="G226" s="192">
        <f t="shared" si="23"/>
        <v>404800</v>
      </c>
    </row>
    <row r="227" spans="1:7" x14ac:dyDescent="0.25">
      <c r="A227" s="190">
        <f t="shared" si="24"/>
        <v>50802</v>
      </c>
      <c r="B227" s="191">
        <f t="shared" si="25"/>
        <v>211</v>
      </c>
      <c r="C227" s="192">
        <f t="shared" si="26"/>
        <v>404800</v>
      </c>
      <c r="D227" s="193">
        <f t="shared" si="27"/>
        <v>164.44823666666667</v>
      </c>
      <c r="E227" s="193">
        <f t="shared" si="21"/>
        <v>0</v>
      </c>
      <c r="F227" s="193">
        <f t="shared" si="22"/>
        <v>164.44823666666667</v>
      </c>
      <c r="G227" s="192">
        <f t="shared" si="23"/>
        <v>404800</v>
      </c>
    </row>
    <row r="228" spans="1:7" x14ac:dyDescent="0.25">
      <c r="A228" s="190">
        <f t="shared" si="24"/>
        <v>50830</v>
      </c>
      <c r="B228" s="191">
        <f t="shared" si="25"/>
        <v>212</v>
      </c>
      <c r="C228" s="192">
        <f t="shared" si="26"/>
        <v>404800</v>
      </c>
      <c r="D228" s="193">
        <f t="shared" si="27"/>
        <v>164.44823666666667</v>
      </c>
      <c r="E228" s="193">
        <f t="shared" si="21"/>
        <v>0</v>
      </c>
      <c r="F228" s="193">
        <f t="shared" si="22"/>
        <v>164.44823666666667</v>
      </c>
      <c r="G228" s="192">
        <f t="shared" si="23"/>
        <v>404800</v>
      </c>
    </row>
    <row r="229" spans="1:7" x14ac:dyDescent="0.25">
      <c r="A229" s="190">
        <f t="shared" si="24"/>
        <v>50861</v>
      </c>
      <c r="B229" s="191">
        <f t="shared" si="25"/>
        <v>213</v>
      </c>
      <c r="C229" s="192">
        <f t="shared" si="26"/>
        <v>404800</v>
      </c>
      <c r="D229" s="193">
        <f t="shared" si="27"/>
        <v>164.44823666666667</v>
      </c>
      <c r="E229" s="193">
        <f t="shared" si="21"/>
        <v>0</v>
      </c>
      <c r="F229" s="193">
        <f t="shared" si="22"/>
        <v>164.44823666666667</v>
      </c>
      <c r="G229" s="192">
        <f t="shared" si="23"/>
        <v>404800</v>
      </c>
    </row>
    <row r="230" spans="1:7" x14ac:dyDescent="0.25">
      <c r="A230" s="190">
        <f t="shared" si="24"/>
        <v>50891</v>
      </c>
      <c r="B230" s="191">
        <f t="shared" si="25"/>
        <v>214</v>
      </c>
      <c r="C230" s="192">
        <f t="shared" si="26"/>
        <v>404800</v>
      </c>
      <c r="D230" s="193">
        <f t="shared" si="27"/>
        <v>164.44823666666667</v>
      </c>
      <c r="E230" s="193">
        <f t="shared" si="21"/>
        <v>0</v>
      </c>
      <c r="F230" s="193">
        <f t="shared" si="22"/>
        <v>164.44823666666667</v>
      </c>
      <c r="G230" s="192">
        <f t="shared" si="23"/>
        <v>404800</v>
      </c>
    </row>
    <row r="231" spans="1:7" x14ac:dyDescent="0.25">
      <c r="A231" s="190">
        <f t="shared" si="24"/>
        <v>50922</v>
      </c>
      <c r="B231" s="191">
        <f t="shared" si="25"/>
        <v>215</v>
      </c>
      <c r="C231" s="192">
        <f t="shared" si="26"/>
        <v>404800</v>
      </c>
      <c r="D231" s="193">
        <f t="shared" si="27"/>
        <v>164.44823666666667</v>
      </c>
      <c r="E231" s="193">
        <f t="shared" si="21"/>
        <v>0</v>
      </c>
      <c r="F231" s="193">
        <f t="shared" si="22"/>
        <v>164.44823666666667</v>
      </c>
      <c r="G231" s="192">
        <f t="shared" si="23"/>
        <v>404800</v>
      </c>
    </row>
    <row r="232" spans="1:7" x14ac:dyDescent="0.25">
      <c r="A232" s="190">
        <f t="shared" si="24"/>
        <v>50952</v>
      </c>
      <c r="B232" s="191">
        <f t="shared" si="25"/>
        <v>216</v>
      </c>
      <c r="C232" s="192">
        <f t="shared" si="26"/>
        <v>404800</v>
      </c>
      <c r="D232" s="193">
        <f t="shared" si="27"/>
        <v>164.44823666666667</v>
      </c>
      <c r="E232" s="193">
        <f t="shared" si="21"/>
        <v>0</v>
      </c>
      <c r="F232" s="193">
        <f t="shared" si="22"/>
        <v>164.44823666666667</v>
      </c>
      <c r="G232" s="192">
        <f t="shared" si="23"/>
        <v>404800</v>
      </c>
    </row>
    <row r="233" spans="1:7" x14ac:dyDescent="0.25">
      <c r="A233" s="190">
        <f t="shared" si="24"/>
        <v>50983</v>
      </c>
      <c r="B233" s="191">
        <f t="shared" si="25"/>
        <v>217</v>
      </c>
      <c r="C233" s="192">
        <f t="shared" si="26"/>
        <v>404800</v>
      </c>
      <c r="D233" s="193">
        <f t="shared" si="27"/>
        <v>164.44823666666667</v>
      </c>
      <c r="E233" s="193">
        <f t="shared" si="21"/>
        <v>0</v>
      </c>
      <c r="F233" s="193">
        <f t="shared" si="22"/>
        <v>164.44823666666667</v>
      </c>
      <c r="G233" s="192">
        <f t="shared" si="23"/>
        <v>404800</v>
      </c>
    </row>
    <row r="234" spans="1:7" x14ac:dyDescent="0.25">
      <c r="A234" s="190">
        <f t="shared" si="24"/>
        <v>51014</v>
      </c>
      <c r="B234" s="191">
        <f t="shared" si="25"/>
        <v>218</v>
      </c>
      <c r="C234" s="192">
        <f t="shared" si="26"/>
        <v>404800</v>
      </c>
      <c r="D234" s="193">
        <f t="shared" si="27"/>
        <v>164.44823666666667</v>
      </c>
      <c r="E234" s="193">
        <f t="shared" si="21"/>
        <v>0</v>
      </c>
      <c r="F234" s="193">
        <f t="shared" si="22"/>
        <v>164.44823666666667</v>
      </c>
      <c r="G234" s="192">
        <f t="shared" si="23"/>
        <v>404800</v>
      </c>
    </row>
    <row r="235" spans="1:7" x14ac:dyDescent="0.25">
      <c r="A235" s="190">
        <f t="shared" si="24"/>
        <v>51044</v>
      </c>
      <c r="B235" s="191">
        <f t="shared" si="25"/>
        <v>219</v>
      </c>
      <c r="C235" s="192">
        <f t="shared" si="26"/>
        <v>404800</v>
      </c>
      <c r="D235" s="193">
        <f t="shared" si="27"/>
        <v>164.44823666666667</v>
      </c>
      <c r="E235" s="193">
        <f t="shared" si="21"/>
        <v>0</v>
      </c>
      <c r="F235" s="193">
        <f t="shared" si="22"/>
        <v>164.44823666666667</v>
      </c>
      <c r="G235" s="192">
        <f t="shared" si="23"/>
        <v>404800</v>
      </c>
    </row>
    <row r="236" spans="1:7" x14ac:dyDescent="0.25">
      <c r="A236" s="190">
        <f t="shared" si="24"/>
        <v>51075</v>
      </c>
      <c r="B236" s="191">
        <f t="shared" si="25"/>
        <v>220</v>
      </c>
      <c r="C236" s="192">
        <f t="shared" si="26"/>
        <v>404800</v>
      </c>
      <c r="D236" s="193">
        <f t="shared" si="27"/>
        <v>164.44823666666667</v>
      </c>
      <c r="E236" s="193">
        <f t="shared" si="21"/>
        <v>0</v>
      </c>
      <c r="F236" s="193">
        <f t="shared" si="22"/>
        <v>164.44823666666667</v>
      </c>
      <c r="G236" s="192">
        <f t="shared" si="23"/>
        <v>404800</v>
      </c>
    </row>
    <row r="237" spans="1:7" x14ac:dyDescent="0.25">
      <c r="A237" s="190">
        <f t="shared" si="24"/>
        <v>51105</v>
      </c>
      <c r="B237" s="191">
        <f t="shared" si="25"/>
        <v>221</v>
      </c>
      <c r="C237" s="192">
        <f t="shared" si="26"/>
        <v>404800</v>
      </c>
      <c r="D237" s="193">
        <f t="shared" si="27"/>
        <v>164.44823666666667</v>
      </c>
      <c r="E237" s="193">
        <f t="shared" si="21"/>
        <v>0</v>
      </c>
      <c r="F237" s="193">
        <f t="shared" si="22"/>
        <v>164.44823666666667</v>
      </c>
      <c r="G237" s="192">
        <f t="shared" si="23"/>
        <v>404800</v>
      </c>
    </row>
    <row r="238" spans="1:7" x14ac:dyDescent="0.25">
      <c r="A238" s="190">
        <f t="shared" si="24"/>
        <v>51136</v>
      </c>
      <c r="B238" s="191">
        <f t="shared" si="25"/>
        <v>222</v>
      </c>
      <c r="C238" s="192">
        <f t="shared" si="26"/>
        <v>404800</v>
      </c>
      <c r="D238" s="193">
        <f t="shared" si="27"/>
        <v>164.44823666666667</v>
      </c>
      <c r="E238" s="193">
        <f t="shared" si="21"/>
        <v>0</v>
      </c>
      <c r="F238" s="193">
        <f t="shared" si="22"/>
        <v>164.44823666666667</v>
      </c>
      <c r="G238" s="192">
        <f t="shared" si="23"/>
        <v>404800</v>
      </c>
    </row>
    <row r="239" spans="1:7" x14ac:dyDescent="0.25">
      <c r="A239" s="190">
        <f t="shared" si="24"/>
        <v>51167</v>
      </c>
      <c r="B239" s="191">
        <f t="shared" si="25"/>
        <v>223</v>
      </c>
      <c r="C239" s="192">
        <f t="shared" si="26"/>
        <v>404800</v>
      </c>
      <c r="D239" s="193">
        <f t="shared" si="27"/>
        <v>164.44823666666667</v>
      </c>
      <c r="E239" s="193">
        <f t="shared" si="21"/>
        <v>0</v>
      </c>
      <c r="F239" s="193">
        <f t="shared" si="22"/>
        <v>164.44823666666667</v>
      </c>
      <c r="G239" s="192">
        <f t="shared" si="23"/>
        <v>404800</v>
      </c>
    </row>
    <row r="240" spans="1:7" x14ac:dyDescent="0.25">
      <c r="A240" s="190">
        <f t="shared" si="24"/>
        <v>51196</v>
      </c>
      <c r="B240" s="191">
        <f t="shared" si="25"/>
        <v>224</v>
      </c>
      <c r="C240" s="192">
        <f t="shared" si="26"/>
        <v>404800</v>
      </c>
      <c r="D240" s="193">
        <f t="shared" si="27"/>
        <v>164.44823666666667</v>
      </c>
      <c r="E240" s="193">
        <f t="shared" si="21"/>
        <v>0</v>
      </c>
      <c r="F240" s="193">
        <f t="shared" si="22"/>
        <v>164.44823666666667</v>
      </c>
      <c r="G240" s="192">
        <f t="shared" si="23"/>
        <v>404800</v>
      </c>
    </row>
    <row r="241" spans="1:7" x14ac:dyDescent="0.25">
      <c r="A241" s="190">
        <f t="shared" si="24"/>
        <v>51227</v>
      </c>
      <c r="B241" s="191">
        <f t="shared" si="25"/>
        <v>225</v>
      </c>
      <c r="C241" s="192">
        <f t="shared" si="26"/>
        <v>404800</v>
      </c>
      <c r="D241" s="193">
        <f t="shared" si="27"/>
        <v>164.44823666666667</v>
      </c>
      <c r="E241" s="193">
        <f t="shared" si="21"/>
        <v>0</v>
      </c>
      <c r="F241" s="193">
        <f t="shared" si="22"/>
        <v>164.44823666666667</v>
      </c>
      <c r="G241" s="192">
        <f t="shared" si="23"/>
        <v>404800</v>
      </c>
    </row>
    <row r="242" spans="1:7" x14ac:dyDescent="0.25">
      <c r="A242" s="190">
        <f t="shared" si="24"/>
        <v>51257</v>
      </c>
      <c r="B242" s="191">
        <f t="shared" si="25"/>
        <v>226</v>
      </c>
      <c r="C242" s="192">
        <f t="shared" si="26"/>
        <v>404800</v>
      </c>
      <c r="D242" s="193">
        <f t="shared" si="27"/>
        <v>164.44823666666667</v>
      </c>
      <c r="E242" s="193">
        <f t="shared" si="21"/>
        <v>0</v>
      </c>
      <c r="F242" s="193">
        <f t="shared" si="22"/>
        <v>164.44823666666667</v>
      </c>
      <c r="G242" s="192">
        <f t="shared" si="23"/>
        <v>404800</v>
      </c>
    </row>
    <row r="243" spans="1:7" x14ac:dyDescent="0.25">
      <c r="A243" s="190">
        <f t="shared" si="24"/>
        <v>51288</v>
      </c>
      <c r="B243" s="191">
        <f t="shared" si="25"/>
        <v>227</v>
      </c>
      <c r="C243" s="192">
        <f t="shared" si="26"/>
        <v>404800</v>
      </c>
      <c r="D243" s="193">
        <f t="shared" si="27"/>
        <v>164.44823666666667</v>
      </c>
      <c r="E243" s="193">
        <f t="shared" si="21"/>
        <v>0</v>
      </c>
      <c r="F243" s="193">
        <f t="shared" si="22"/>
        <v>164.44823666666667</v>
      </c>
      <c r="G243" s="192">
        <f t="shared" si="23"/>
        <v>404800</v>
      </c>
    </row>
    <row r="244" spans="1:7" x14ac:dyDescent="0.25">
      <c r="A244" s="190">
        <f t="shared" si="24"/>
        <v>51318</v>
      </c>
      <c r="B244" s="191">
        <f t="shared" si="25"/>
        <v>228</v>
      </c>
      <c r="C244" s="192">
        <f t="shared" si="26"/>
        <v>404800</v>
      </c>
      <c r="D244" s="193">
        <f t="shared" si="27"/>
        <v>164.44823666666667</v>
      </c>
      <c r="E244" s="193">
        <f t="shared" si="21"/>
        <v>0</v>
      </c>
      <c r="F244" s="193">
        <f t="shared" si="22"/>
        <v>164.44823666666667</v>
      </c>
      <c r="G244" s="192">
        <f t="shared" si="23"/>
        <v>404800</v>
      </c>
    </row>
    <row r="245" spans="1:7" x14ac:dyDescent="0.25">
      <c r="A245" s="190">
        <f t="shared" si="24"/>
        <v>51349</v>
      </c>
      <c r="B245" s="191">
        <f t="shared" si="25"/>
        <v>229</v>
      </c>
      <c r="C245" s="192">
        <f t="shared" si="26"/>
        <v>404800</v>
      </c>
      <c r="D245" s="193">
        <f t="shared" si="27"/>
        <v>164.44823666666667</v>
      </c>
      <c r="E245" s="193">
        <f t="shared" si="21"/>
        <v>0</v>
      </c>
      <c r="F245" s="193">
        <f t="shared" si="22"/>
        <v>164.44823666666667</v>
      </c>
      <c r="G245" s="192">
        <f t="shared" si="23"/>
        <v>404800</v>
      </c>
    </row>
    <row r="246" spans="1:7" x14ac:dyDescent="0.25">
      <c r="A246" s="190">
        <f t="shared" si="24"/>
        <v>51380</v>
      </c>
      <c r="B246" s="191">
        <f t="shared" si="25"/>
        <v>230</v>
      </c>
      <c r="C246" s="192">
        <f t="shared" si="26"/>
        <v>404800</v>
      </c>
      <c r="D246" s="193">
        <f t="shared" si="27"/>
        <v>164.44823666666667</v>
      </c>
      <c r="E246" s="193">
        <f t="shared" si="21"/>
        <v>0</v>
      </c>
      <c r="F246" s="193">
        <f t="shared" si="22"/>
        <v>164.44823666666667</v>
      </c>
      <c r="G246" s="192">
        <f t="shared" si="23"/>
        <v>404800</v>
      </c>
    </row>
    <row r="247" spans="1:7" x14ac:dyDescent="0.25">
      <c r="A247" s="190">
        <f t="shared" si="24"/>
        <v>51410</v>
      </c>
      <c r="B247" s="191">
        <f t="shared" si="25"/>
        <v>231</v>
      </c>
      <c r="C247" s="192">
        <f t="shared" si="26"/>
        <v>404800</v>
      </c>
      <c r="D247" s="193">
        <f t="shared" si="27"/>
        <v>164.44823666666667</v>
      </c>
      <c r="E247" s="193">
        <f t="shared" si="21"/>
        <v>0</v>
      </c>
      <c r="F247" s="193">
        <f t="shared" si="22"/>
        <v>164.44823666666667</v>
      </c>
      <c r="G247" s="192">
        <f t="shared" si="23"/>
        <v>404800</v>
      </c>
    </row>
    <row r="248" spans="1:7" x14ac:dyDescent="0.25">
      <c r="A248" s="190">
        <f t="shared" si="24"/>
        <v>51441</v>
      </c>
      <c r="B248" s="191">
        <f t="shared" si="25"/>
        <v>232</v>
      </c>
      <c r="C248" s="192">
        <f t="shared" si="26"/>
        <v>404800</v>
      </c>
      <c r="D248" s="193">
        <f t="shared" si="27"/>
        <v>164.44823666666667</v>
      </c>
      <c r="E248" s="193">
        <f t="shared" si="21"/>
        <v>0</v>
      </c>
      <c r="F248" s="193">
        <f t="shared" si="22"/>
        <v>164.44823666666667</v>
      </c>
      <c r="G248" s="192">
        <f t="shared" si="23"/>
        <v>404800</v>
      </c>
    </row>
    <row r="249" spans="1:7" x14ac:dyDescent="0.25">
      <c r="A249" s="190">
        <f t="shared" si="24"/>
        <v>51471</v>
      </c>
      <c r="B249" s="191">
        <f t="shared" si="25"/>
        <v>233</v>
      </c>
      <c r="C249" s="192">
        <f t="shared" si="26"/>
        <v>404800</v>
      </c>
      <c r="D249" s="193">
        <f t="shared" si="27"/>
        <v>164.44823666666667</v>
      </c>
      <c r="E249" s="193">
        <f t="shared" si="21"/>
        <v>0</v>
      </c>
      <c r="F249" s="193">
        <f t="shared" si="22"/>
        <v>164.44823666666667</v>
      </c>
      <c r="G249" s="192">
        <f t="shared" si="23"/>
        <v>404800</v>
      </c>
    </row>
    <row r="250" spans="1:7" x14ac:dyDescent="0.25">
      <c r="A250" s="190">
        <f t="shared" si="24"/>
        <v>51502</v>
      </c>
      <c r="B250" s="191">
        <f t="shared" si="25"/>
        <v>234</v>
      </c>
      <c r="C250" s="192">
        <f t="shared" si="26"/>
        <v>404800</v>
      </c>
      <c r="D250" s="193">
        <f t="shared" si="27"/>
        <v>164.44823666666667</v>
      </c>
      <c r="E250" s="193">
        <f t="shared" si="21"/>
        <v>0</v>
      </c>
      <c r="F250" s="193">
        <f t="shared" si="22"/>
        <v>164.44823666666667</v>
      </c>
      <c r="G250" s="192">
        <f t="shared" si="23"/>
        <v>404800</v>
      </c>
    </row>
    <row r="251" spans="1:7" x14ac:dyDescent="0.25">
      <c r="A251" s="190">
        <f t="shared" si="24"/>
        <v>51533</v>
      </c>
      <c r="B251" s="191">
        <f t="shared" si="25"/>
        <v>235</v>
      </c>
      <c r="C251" s="192">
        <f t="shared" si="26"/>
        <v>404800</v>
      </c>
      <c r="D251" s="193">
        <f t="shared" si="27"/>
        <v>164.44823666666667</v>
      </c>
      <c r="E251" s="193">
        <f t="shared" si="21"/>
        <v>0</v>
      </c>
      <c r="F251" s="193">
        <f t="shared" si="22"/>
        <v>164.44823666666667</v>
      </c>
      <c r="G251" s="192">
        <f t="shared" si="23"/>
        <v>404800</v>
      </c>
    </row>
    <row r="252" spans="1:7" x14ac:dyDescent="0.25">
      <c r="A252" s="190">
        <f t="shared" si="24"/>
        <v>51561</v>
      </c>
      <c r="B252" s="191">
        <f t="shared" si="25"/>
        <v>236</v>
      </c>
      <c r="C252" s="192">
        <f t="shared" si="26"/>
        <v>404800</v>
      </c>
      <c r="D252" s="193">
        <f t="shared" si="27"/>
        <v>164.44823666666667</v>
      </c>
      <c r="E252" s="193">
        <f t="shared" si="21"/>
        <v>0</v>
      </c>
      <c r="F252" s="193">
        <f t="shared" si="22"/>
        <v>164.44823666666667</v>
      </c>
      <c r="G252" s="192">
        <f t="shared" si="23"/>
        <v>404800</v>
      </c>
    </row>
    <row r="253" spans="1:7" x14ac:dyDescent="0.25">
      <c r="A253" s="190">
        <f t="shared" si="24"/>
        <v>51592</v>
      </c>
      <c r="B253" s="191">
        <f t="shared" si="25"/>
        <v>237</v>
      </c>
      <c r="C253" s="192">
        <f t="shared" si="26"/>
        <v>404800</v>
      </c>
      <c r="D253" s="193">
        <f t="shared" si="27"/>
        <v>164.44823666666667</v>
      </c>
      <c r="E253" s="193">
        <f t="shared" si="21"/>
        <v>0</v>
      </c>
      <c r="F253" s="193">
        <f t="shared" si="22"/>
        <v>164.44823666666667</v>
      </c>
      <c r="G253" s="192">
        <f t="shared" si="23"/>
        <v>404800</v>
      </c>
    </row>
    <row r="254" spans="1:7" x14ac:dyDescent="0.25">
      <c r="A254" s="190">
        <f t="shared" si="24"/>
        <v>51622</v>
      </c>
      <c r="B254" s="191">
        <f t="shared" si="25"/>
        <v>238</v>
      </c>
      <c r="C254" s="192">
        <f t="shared" si="26"/>
        <v>404800</v>
      </c>
      <c r="D254" s="193">
        <f t="shared" si="27"/>
        <v>164.44823666666667</v>
      </c>
      <c r="E254" s="193">
        <f t="shared" si="21"/>
        <v>0</v>
      </c>
      <c r="F254" s="193">
        <f t="shared" si="22"/>
        <v>164.44823666666667</v>
      </c>
      <c r="G254" s="192">
        <f t="shared" si="23"/>
        <v>404800</v>
      </c>
    </row>
    <row r="255" spans="1:7" x14ac:dyDescent="0.25">
      <c r="A255" s="190">
        <f t="shared" si="24"/>
        <v>51653</v>
      </c>
      <c r="B255" s="191">
        <f t="shared" si="25"/>
        <v>239</v>
      </c>
      <c r="C255" s="192">
        <f t="shared" si="26"/>
        <v>404800</v>
      </c>
      <c r="D255" s="193">
        <f t="shared" si="27"/>
        <v>164.44823666666667</v>
      </c>
      <c r="E255" s="193">
        <f t="shared" si="21"/>
        <v>0</v>
      </c>
      <c r="F255" s="193">
        <f t="shared" si="22"/>
        <v>164.44823666666667</v>
      </c>
      <c r="G255" s="192">
        <f t="shared" si="23"/>
        <v>404800</v>
      </c>
    </row>
    <row r="256" spans="1:7" x14ac:dyDescent="0.25">
      <c r="A256" s="190">
        <f t="shared" si="24"/>
        <v>51683</v>
      </c>
      <c r="B256" s="191">
        <f t="shared" si="25"/>
        <v>240</v>
      </c>
      <c r="C256" s="192">
        <f t="shared" si="26"/>
        <v>404800</v>
      </c>
      <c r="D256" s="193">
        <f t="shared" si="27"/>
        <v>164.44823666666667</v>
      </c>
      <c r="E256" s="193">
        <f t="shared" si="21"/>
        <v>0</v>
      </c>
      <c r="F256" s="193">
        <f t="shared" si="22"/>
        <v>164.44823666666667</v>
      </c>
      <c r="G256" s="192">
        <f t="shared" si="23"/>
        <v>404800</v>
      </c>
    </row>
    <row r="257" spans="1:7" x14ac:dyDescent="0.25">
      <c r="A257" s="190">
        <f t="shared" si="24"/>
        <v>51714</v>
      </c>
      <c r="B257" s="191">
        <f t="shared" si="25"/>
        <v>241</v>
      </c>
      <c r="C257" s="192">
        <f t="shared" si="26"/>
        <v>404800</v>
      </c>
      <c r="D257" s="193">
        <f t="shared" si="27"/>
        <v>164.44823666666667</v>
      </c>
      <c r="E257" s="193">
        <f t="shared" si="21"/>
        <v>0</v>
      </c>
      <c r="F257" s="193">
        <f t="shared" si="22"/>
        <v>164.44823666666667</v>
      </c>
      <c r="G257" s="192">
        <f t="shared" si="23"/>
        <v>404800</v>
      </c>
    </row>
    <row r="258" spans="1:7" x14ac:dyDescent="0.25">
      <c r="A258" s="190">
        <f t="shared" si="24"/>
        <v>51745</v>
      </c>
      <c r="B258" s="191">
        <f t="shared" si="25"/>
        <v>242</v>
      </c>
      <c r="C258" s="192">
        <f t="shared" si="26"/>
        <v>404800</v>
      </c>
      <c r="D258" s="193">
        <f t="shared" si="27"/>
        <v>164.44823666666667</v>
      </c>
      <c r="E258" s="193">
        <f t="shared" si="21"/>
        <v>0</v>
      </c>
      <c r="F258" s="193">
        <f t="shared" si="22"/>
        <v>164.44823666666667</v>
      </c>
      <c r="G258" s="192">
        <f t="shared" si="23"/>
        <v>404800</v>
      </c>
    </row>
    <row r="259" spans="1:7" x14ac:dyDescent="0.25">
      <c r="A259" s="190">
        <f t="shared" si="24"/>
        <v>51775</v>
      </c>
      <c r="B259" s="191">
        <f t="shared" si="25"/>
        <v>243</v>
      </c>
      <c r="C259" s="192">
        <f t="shared" si="26"/>
        <v>404800</v>
      </c>
      <c r="D259" s="193">
        <f t="shared" si="27"/>
        <v>164.44823666666667</v>
      </c>
      <c r="E259" s="193">
        <f t="shared" si="21"/>
        <v>0</v>
      </c>
      <c r="F259" s="193">
        <f t="shared" si="22"/>
        <v>164.44823666666667</v>
      </c>
      <c r="G259" s="192">
        <f t="shared" si="23"/>
        <v>404800</v>
      </c>
    </row>
    <row r="260" spans="1:7" x14ac:dyDescent="0.25">
      <c r="A260" s="190">
        <f t="shared" si="24"/>
        <v>51806</v>
      </c>
      <c r="B260" s="191">
        <f t="shared" si="25"/>
        <v>244</v>
      </c>
      <c r="C260" s="192">
        <f t="shared" si="26"/>
        <v>404800</v>
      </c>
      <c r="D260" s="193">
        <f t="shared" si="27"/>
        <v>164.44823666666667</v>
      </c>
      <c r="E260" s="193">
        <f t="shared" si="21"/>
        <v>0</v>
      </c>
      <c r="F260" s="193">
        <f t="shared" si="22"/>
        <v>164.44823666666667</v>
      </c>
      <c r="G260" s="192">
        <f t="shared" si="23"/>
        <v>404800</v>
      </c>
    </row>
    <row r="261" spans="1:7" x14ac:dyDescent="0.25">
      <c r="A261" s="190">
        <f t="shared" si="24"/>
        <v>51836</v>
      </c>
      <c r="B261" s="191">
        <f t="shared" si="25"/>
        <v>245</v>
      </c>
      <c r="C261" s="192">
        <f t="shared" si="26"/>
        <v>404800</v>
      </c>
      <c r="D261" s="193">
        <f t="shared" si="27"/>
        <v>164.44823666666667</v>
      </c>
      <c r="E261" s="193">
        <f t="shared" si="21"/>
        <v>0</v>
      </c>
      <c r="F261" s="193">
        <f t="shared" si="22"/>
        <v>164.44823666666667</v>
      </c>
      <c r="G261" s="192">
        <f t="shared" si="23"/>
        <v>404800</v>
      </c>
    </row>
    <row r="262" spans="1:7" x14ac:dyDescent="0.25">
      <c r="A262" s="190">
        <f t="shared" si="24"/>
        <v>51867</v>
      </c>
      <c r="B262" s="191">
        <f t="shared" si="25"/>
        <v>246</v>
      </c>
      <c r="C262" s="192">
        <f t="shared" si="26"/>
        <v>404800</v>
      </c>
      <c r="D262" s="193">
        <f t="shared" si="27"/>
        <v>164.44823666666667</v>
      </c>
      <c r="E262" s="193">
        <f t="shared" si="21"/>
        <v>0</v>
      </c>
      <c r="F262" s="193">
        <f t="shared" si="22"/>
        <v>164.44823666666667</v>
      </c>
      <c r="G262" s="192">
        <f t="shared" si="23"/>
        <v>404800</v>
      </c>
    </row>
    <row r="263" spans="1:7" x14ac:dyDescent="0.25">
      <c r="A263" s="190">
        <f t="shared" si="24"/>
        <v>51898</v>
      </c>
      <c r="B263" s="191">
        <f t="shared" si="25"/>
        <v>247</v>
      </c>
      <c r="C263" s="192">
        <f t="shared" si="26"/>
        <v>404800</v>
      </c>
      <c r="D263" s="193">
        <f t="shared" si="27"/>
        <v>164.44823666666667</v>
      </c>
      <c r="E263" s="193">
        <f t="shared" si="21"/>
        <v>0</v>
      </c>
      <c r="F263" s="193">
        <f t="shared" si="22"/>
        <v>164.44823666666667</v>
      </c>
      <c r="G263" s="192">
        <f t="shared" si="23"/>
        <v>404800</v>
      </c>
    </row>
    <row r="264" spans="1:7" x14ac:dyDescent="0.25">
      <c r="A264" s="190">
        <f t="shared" si="24"/>
        <v>51926</v>
      </c>
      <c r="B264" s="191">
        <f t="shared" si="25"/>
        <v>248</v>
      </c>
      <c r="C264" s="192">
        <f t="shared" si="26"/>
        <v>404800</v>
      </c>
      <c r="D264" s="193">
        <f t="shared" si="27"/>
        <v>164.44823666666667</v>
      </c>
      <c r="E264" s="193">
        <f t="shared" si="21"/>
        <v>0</v>
      </c>
      <c r="F264" s="193">
        <f t="shared" si="22"/>
        <v>164.44823666666667</v>
      </c>
      <c r="G264" s="192">
        <f t="shared" si="23"/>
        <v>404800</v>
      </c>
    </row>
    <row r="265" spans="1:7" x14ac:dyDescent="0.25">
      <c r="A265" s="190">
        <f t="shared" si="24"/>
        <v>51957</v>
      </c>
      <c r="B265" s="191">
        <f t="shared" si="25"/>
        <v>249</v>
      </c>
      <c r="C265" s="192">
        <f t="shared" si="26"/>
        <v>404800</v>
      </c>
      <c r="D265" s="193">
        <f t="shared" si="27"/>
        <v>164.44823666666667</v>
      </c>
      <c r="E265" s="193">
        <f t="shared" si="21"/>
        <v>0</v>
      </c>
      <c r="F265" s="193">
        <f t="shared" si="22"/>
        <v>164.44823666666667</v>
      </c>
      <c r="G265" s="192">
        <f t="shared" si="23"/>
        <v>404800</v>
      </c>
    </row>
    <row r="266" spans="1:7" x14ac:dyDescent="0.25">
      <c r="A266" s="190">
        <f t="shared" si="24"/>
        <v>51987</v>
      </c>
      <c r="B266" s="191">
        <f t="shared" si="25"/>
        <v>250</v>
      </c>
      <c r="C266" s="192">
        <f t="shared" si="26"/>
        <v>404800</v>
      </c>
      <c r="D266" s="193">
        <f t="shared" si="27"/>
        <v>164.44823666666667</v>
      </c>
      <c r="E266" s="193">
        <f t="shared" si="21"/>
        <v>0</v>
      </c>
      <c r="F266" s="193">
        <f t="shared" si="22"/>
        <v>164.44823666666667</v>
      </c>
      <c r="G266" s="192">
        <f t="shared" si="23"/>
        <v>404800</v>
      </c>
    </row>
    <row r="267" spans="1:7" x14ac:dyDescent="0.25">
      <c r="A267" s="190">
        <f t="shared" si="24"/>
        <v>52018</v>
      </c>
      <c r="B267" s="191">
        <f t="shared" si="25"/>
        <v>251</v>
      </c>
      <c r="C267" s="192">
        <f t="shared" si="26"/>
        <v>404800</v>
      </c>
      <c r="D267" s="193">
        <f t="shared" si="27"/>
        <v>164.44823666666667</v>
      </c>
      <c r="E267" s="193">
        <f t="shared" si="21"/>
        <v>0</v>
      </c>
      <c r="F267" s="193">
        <f t="shared" si="22"/>
        <v>164.44823666666667</v>
      </c>
      <c r="G267" s="192">
        <f t="shared" si="23"/>
        <v>404800</v>
      </c>
    </row>
    <row r="268" spans="1:7" x14ac:dyDescent="0.25">
      <c r="A268" s="190">
        <f t="shared" si="24"/>
        <v>52048</v>
      </c>
      <c r="B268" s="191">
        <f t="shared" si="25"/>
        <v>252</v>
      </c>
      <c r="C268" s="192">
        <f t="shared" si="26"/>
        <v>404800</v>
      </c>
      <c r="D268" s="193">
        <f t="shared" si="27"/>
        <v>164.44823666666667</v>
      </c>
      <c r="E268" s="193">
        <f t="shared" si="21"/>
        <v>0</v>
      </c>
      <c r="F268" s="193">
        <f t="shared" si="22"/>
        <v>164.44823666666667</v>
      </c>
      <c r="G268" s="192">
        <f t="shared" si="23"/>
        <v>404800</v>
      </c>
    </row>
    <row r="269" spans="1:7" x14ac:dyDescent="0.25">
      <c r="A269" s="190">
        <f t="shared" si="24"/>
        <v>52079</v>
      </c>
      <c r="B269" s="191">
        <f t="shared" si="25"/>
        <v>253</v>
      </c>
      <c r="C269" s="192">
        <f t="shared" si="26"/>
        <v>404800</v>
      </c>
      <c r="D269" s="193">
        <f t="shared" si="27"/>
        <v>164.44823666666667</v>
      </c>
      <c r="E269" s="193">
        <f t="shared" si="21"/>
        <v>0</v>
      </c>
      <c r="F269" s="193">
        <f t="shared" si="22"/>
        <v>164.44823666666667</v>
      </c>
      <c r="G269" s="192">
        <f t="shared" si="23"/>
        <v>404800</v>
      </c>
    </row>
    <row r="270" spans="1:7" x14ac:dyDescent="0.25">
      <c r="A270" s="190">
        <f t="shared" si="24"/>
        <v>52110</v>
      </c>
      <c r="B270" s="191">
        <f t="shared" si="25"/>
        <v>254</v>
      </c>
      <c r="C270" s="192">
        <f t="shared" si="26"/>
        <v>404800</v>
      </c>
      <c r="D270" s="193">
        <f t="shared" si="27"/>
        <v>164.44823666666667</v>
      </c>
      <c r="E270" s="193">
        <f t="shared" si="21"/>
        <v>0</v>
      </c>
      <c r="F270" s="193">
        <f t="shared" si="22"/>
        <v>164.44823666666667</v>
      </c>
      <c r="G270" s="192">
        <f t="shared" si="23"/>
        <v>404800</v>
      </c>
    </row>
    <row r="271" spans="1:7" x14ac:dyDescent="0.25">
      <c r="A271" s="190">
        <f t="shared" si="24"/>
        <v>52140</v>
      </c>
      <c r="B271" s="191">
        <f t="shared" si="25"/>
        <v>255</v>
      </c>
      <c r="C271" s="192">
        <f t="shared" si="26"/>
        <v>404800</v>
      </c>
      <c r="D271" s="193">
        <f t="shared" si="27"/>
        <v>164.44823666666667</v>
      </c>
      <c r="E271" s="193">
        <f t="shared" si="21"/>
        <v>0</v>
      </c>
      <c r="F271" s="193">
        <f t="shared" si="22"/>
        <v>164.44823666666667</v>
      </c>
      <c r="G271" s="192">
        <f t="shared" si="23"/>
        <v>404800</v>
      </c>
    </row>
    <row r="272" spans="1:7" x14ac:dyDescent="0.25">
      <c r="A272" s="190">
        <f t="shared" si="24"/>
        <v>52171</v>
      </c>
      <c r="B272" s="191">
        <f t="shared" si="25"/>
        <v>256</v>
      </c>
      <c r="C272" s="192">
        <f t="shared" si="26"/>
        <v>404800</v>
      </c>
      <c r="D272" s="193">
        <f t="shared" si="27"/>
        <v>164.44823666666667</v>
      </c>
      <c r="E272" s="193">
        <f t="shared" si="21"/>
        <v>0</v>
      </c>
      <c r="F272" s="193">
        <f t="shared" si="22"/>
        <v>164.44823666666667</v>
      </c>
      <c r="G272" s="192">
        <f t="shared" si="23"/>
        <v>404800</v>
      </c>
    </row>
    <row r="273" spans="1:7" x14ac:dyDescent="0.25">
      <c r="A273" s="190">
        <f t="shared" si="24"/>
        <v>52201</v>
      </c>
      <c r="B273" s="191">
        <f t="shared" si="25"/>
        <v>257</v>
      </c>
      <c r="C273" s="192">
        <f t="shared" si="26"/>
        <v>404800</v>
      </c>
      <c r="D273" s="193">
        <f t="shared" si="27"/>
        <v>164.44823666666667</v>
      </c>
      <c r="E273" s="193">
        <f t="shared" si="21"/>
        <v>0</v>
      </c>
      <c r="F273" s="193">
        <f t="shared" si="22"/>
        <v>164.44823666666667</v>
      </c>
      <c r="G273" s="192">
        <f t="shared" si="23"/>
        <v>404800</v>
      </c>
    </row>
    <row r="274" spans="1:7" x14ac:dyDescent="0.25">
      <c r="A274" s="190">
        <f t="shared" si="24"/>
        <v>52232</v>
      </c>
      <c r="B274" s="191">
        <f t="shared" si="25"/>
        <v>258</v>
      </c>
      <c r="C274" s="192">
        <f t="shared" si="26"/>
        <v>404800</v>
      </c>
      <c r="D274" s="193">
        <f t="shared" si="27"/>
        <v>164.44823666666667</v>
      </c>
      <c r="E274" s="193">
        <f t="shared" ref="E274:E337" si="28">IF(B274="","",PPMT($E$13/12,B274,$E$7,-$E$11,$E$12,0))</f>
        <v>0</v>
      </c>
      <c r="F274" s="193">
        <f t="shared" ref="F274:F337" si="29">IF(B274="","",SUM(D274:E274))</f>
        <v>164.44823666666667</v>
      </c>
      <c r="G274" s="192">
        <f t="shared" ref="G274:G337" si="30">IF(B274="","",SUM(C274)-SUM(E274))</f>
        <v>404800</v>
      </c>
    </row>
    <row r="275" spans="1:7" x14ac:dyDescent="0.25">
      <c r="A275" s="190">
        <f t="shared" ref="A275:A338" si="31">IF(B275="","",EDATE(A274,1))</f>
        <v>52263</v>
      </c>
      <c r="B275" s="191">
        <f t="shared" ref="B275:B338" si="32">IF(B274="","",IF(SUM(B274)+1&lt;=$E$7,SUM(B274)+1,""))</f>
        <v>259</v>
      </c>
      <c r="C275" s="192">
        <f t="shared" ref="C275:C338" si="33">IF(B275="","",G274)</f>
        <v>404800</v>
      </c>
      <c r="D275" s="193">
        <f t="shared" ref="D275:D338" si="34">IF(B275="","",IPMT($E$13/12,B275,$E$7,-$E$11,$E$12,0))</f>
        <v>164.44823666666667</v>
      </c>
      <c r="E275" s="193">
        <f t="shared" si="28"/>
        <v>0</v>
      </c>
      <c r="F275" s="193">
        <f t="shared" si="29"/>
        <v>164.44823666666667</v>
      </c>
      <c r="G275" s="192">
        <f t="shared" si="30"/>
        <v>404800</v>
      </c>
    </row>
    <row r="276" spans="1:7" x14ac:dyDescent="0.25">
      <c r="A276" s="190">
        <f t="shared" si="31"/>
        <v>52291</v>
      </c>
      <c r="B276" s="191">
        <f t="shared" si="32"/>
        <v>260</v>
      </c>
      <c r="C276" s="192">
        <f t="shared" si="33"/>
        <v>404800</v>
      </c>
      <c r="D276" s="193">
        <f t="shared" si="34"/>
        <v>164.44823666666667</v>
      </c>
      <c r="E276" s="193">
        <f t="shared" si="28"/>
        <v>0</v>
      </c>
      <c r="F276" s="193">
        <f t="shared" si="29"/>
        <v>164.44823666666667</v>
      </c>
      <c r="G276" s="192">
        <f t="shared" si="30"/>
        <v>404800</v>
      </c>
    </row>
    <row r="277" spans="1:7" x14ac:dyDescent="0.25">
      <c r="A277" s="190">
        <f t="shared" si="31"/>
        <v>52322</v>
      </c>
      <c r="B277" s="191">
        <f t="shared" si="32"/>
        <v>261</v>
      </c>
      <c r="C277" s="192">
        <f t="shared" si="33"/>
        <v>404800</v>
      </c>
      <c r="D277" s="193">
        <f t="shared" si="34"/>
        <v>164.44823666666667</v>
      </c>
      <c r="E277" s="193">
        <f t="shared" si="28"/>
        <v>0</v>
      </c>
      <c r="F277" s="193">
        <f t="shared" si="29"/>
        <v>164.44823666666667</v>
      </c>
      <c r="G277" s="192">
        <f t="shared" si="30"/>
        <v>404800</v>
      </c>
    </row>
    <row r="278" spans="1:7" x14ac:dyDescent="0.25">
      <c r="A278" s="190">
        <f t="shared" si="31"/>
        <v>52352</v>
      </c>
      <c r="B278" s="191">
        <f t="shared" si="32"/>
        <v>262</v>
      </c>
      <c r="C278" s="192">
        <f t="shared" si="33"/>
        <v>404800</v>
      </c>
      <c r="D278" s="193">
        <f t="shared" si="34"/>
        <v>164.44823666666667</v>
      </c>
      <c r="E278" s="193">
        <f t="shared" si="28"/>
        <v>0</v>
      </c>
      <c r="F278" s="193">
        <f t="shared" si="29"/>
        <v>164.44823666666667</v>
      </c>
      <c r="G278" s="192">
        <f t="shared" si="30"/>
        <v>404800</v>
      </c>
    </row>
    <row r="279" spans="1:7" x14ac:dyDescent="0.25">
      <c r="A279" s="190">
        <f t="shared" si="31"/>
        <v>52383</v>
      </c>
      <c r="B279" s="191">
        <f t="shared" si="32"/>
        <v>263</v>
      </c>
      <c r="C279" s="192">
        <f t="shared" si="33"/>
        <v>404800</v>
      </c>
      <c r="D279" s="193">
        <f t="shared" si="34"/>
        <v>164.44823666666667</v>
      </c>
      <c r="E279" s="193">
        <f t="shared" si="28"/>
        <v>0</v>
      </c>
      <c r="F279" s="193">
        <f t="shared" si="29"/>
        <v>164.44823666666667</v>
      </c>
      <c r="G279" s="192">
        <f t="shared" si="30"/>
        <v>404800</v>
      </c>
    </row>
    <row r="280" spans="1:7" x14ac:dyDescent="0.25">
      <c r="A280" s="190">
        <f t="shared" si="31"/>
        <v>52413</v>
      </c>
      <c r="B280" s="191">
        <f t="shared" si="32"/>
        <v>264</v>
      </c>
      <c r="C280" s="192">
        <f t="shared" si="33"/>
        <v>404800</v>
      </c>
      <c r="D280" s="193">
        <f t="shared" si="34"/>
        <v>164.44823666666667</v>
      </c>
      <c r="E280" s="193">
        <f t="shared" si="28"/>
        <v>0</v>
      </c>
      <c r="F280" s="193">
        <f t="shared" si="29"/>
        <v>164.44823666666667</v>
      </c>
      <c r="G280" s="192">
        <f t="shared" si="30"/>
        <v>404800</v>
      </c>
    </row>
    <row r="281" spans="1:7" x14ac:dyDescent="0.25">
      <c r="A281" s="190">
        <f t="shared" si="31"/>
        <v>52444</v>
      </c>
      <c r="B281" s="191">
        <f t="shared" si="32"/>
        <v>265</v>
      </c>
      <c r="C281" s="192">
        <f t="shared" si="33"/>
        <v>404800</v>
      </c>
      <c r="D281" s="193">
        <f t="shared" si="34"/>
        <v>164.44823666666667</v>
      </c>
      <c r="E281" s="193">
        <f t="shared" si="28"/>
        <v>0</v>
      </c>
      <c r="F281" s="193">
        <f t="shared" si="29"/>
        <v>164.44823666666667</v>
      </c>
      <c r="G281" s="192">
        <f t="shared" si="30"/>
        <v>404800</v>
      </c>
    </row>
    <row r="282" spans="1:7" x14ac:dyDescent="0.25">
      <c r="A282" s="190">
        <f t="shared" si="31"/>
        <v>52475</v>
      </c>
      <c r="B282" s="191">
        <f t="shared" si="32"/>
        <v>266</v>
      </c>
      <c r="C282" s="192">
        <f t="shared" si="33"/>
        <v>404800</v>
      </c>
      <c r="D282" s="193">
        <f t="shared" si="34"/>
        <v>164.44823666666667</v>
      </c>
      <c r="E282" s="193">
        <f t="shared" si="28"/>
        <v>0</v>
      </c>
      <c r="F282" s="193">
        <f t="shared" si="29"/>
        <v>164.44823666666667</v>
      </c>
      <c r="G282" s="192">
        <f t="shared" si="30"/>
        <v>404800</v>
      </c>
    </row>
    <row r="283" spans="1:7" x14ac:dyDescent="0.25">
      <c r="A283" s="190">
        <f t="shared" si="31"/>
        <v>52505</v>
      </c>
      <c r="B283" s="191">
        <f t="shared" si="32"/>
        <v>267</v>
      </c>
      <c r="C283" s="192">
        <f t="shared" si="33"/>
        <v>404800</v>
      </c>
      <c r="D283" s="193">
        <f t="shared" si="34"/>
        <v>164.44823666666667</v>
      </c>
      <c r="E283" s="193">
        <f t="shared" si="28"/>
        <v>0</v>
      </c>
      <c r="F283" s="193">
        <f t="shared" si="29"/>
        <v>164.44823666666667</v>
      </c>
      <c r="G283" s="192">
        <f t="shared" si="30"/>
        <v>404800</v>
      </c>
    </row>
    <row r="284" spans="1:7" x14ac:dyDescent="0.25">
      <c r="A284" s="190">
        <f t="shared" si="31"/>
        <v>52536</v>
      </c>
      <c r="B284" s="191">
        <f t="shared" si="32"/>
        <v>268</v>
      </c>
      <c r="C284" s="192">
        <f t="shared" si="33"/>
        <v>404800</v>
      </c>
      <c r="D284" s="193">
        <f t="shared" si="34"/>
        <v>164.44823666666667</v>
      </c>
      <c r="E284" s="193">
        <f t="shared" si="28"/>
        <v>0</v>
      </c>
      <c r="F284" s="193">
        <f t="shared" si="29"/>
        <v>164.44823666666667</v>
      </c>
      <c r="G284" s="192">
        <f t="shared" si="30"/>
        <v>404800</v>
      </c>
    </row>
    <row r="285" spans="1:7" x14ac:dyDescent="0.25">
      <c r="A285" s="190">
        <f t="shared" si="31"/>
        <v>52566</v>
      </c>
      <c r="B285" s="191">
        <f t="shared" si="32"/>
        <v>269</v>
      </c>
      <c r="C285" s="192">
        <f t="shared" si="33"/>
        <v>404800</v>
      </c>
      <c r="D285" s="193">
        <f t="shared" si="34"/>
        <v>164.44823666666667</v>
      </c>
      <c r="E285" s="193">
        <f t="shared" si="28"/>
        <v>0</v>
      </c>
      <c r="F285" s="193">
        <f t="shared" si="29"/>
        <v>164.44823666666667</v>
      </c>
      <c r="G285" s="192">
        <f t="shared" si="30"/>
        <v>404800</v>
      </c>
    </row>
    <row r="286" spans="1:7" x14ac:dyDescent="0.25">
      <c r="A286" s="190">
        <f t="shared" si="31"/>
        <v>52597</v>
      </c>
      <c r="B286" s="191">
        <f t="shared" si="32"/>
        <v>270</v>
      </c>
      <c r="C286" s="192">
        <f t="shared" si="33"/>
        <v>404800</v>
      </c>
      <c r="D286" s="193">
        <f t="shared" si="34"/>
        <v>164.44823666666667</v>
      </c>
      <c r="E286" s="193">
        <f t="shared" si="28"/>
        <v>0</v>
      </c>
      <c r="F286" s="193">
        <f t="shared" si="29"/>
        <v>164.44823666666667</v>
      </c>
      <c r="G286" s="192">
        <f t="shared" si="30"/>
        <v>404800</v>
      </c>
    </row>
    <row r="287" spans="1:7" x14ac:dyDescent="0.25">
      <c r="A287" s="190">
        <f t="shared" si="31"/>
        <v>52628</v>
      </c>
      <c r="B287" s="191">
        <f t="shared" si="32"/>
        <v>271</v>
      </c>
      <c r="C287" s="192">
        <f t="shared" si="33"/>
        <v>404800</v>
      </c>
      <c r="D287" s="193">
        <f t="shared" si="34"/>
        <v>164.44823666666667</v>
      </c>
      <c r="E287" s="193">
        <f t="shared" si="28"/>
        <v>0</v>
      </c>
      <c r="F287" s="193">
        <f t="shared" si="29"/>
        <v>164.44823666666667</v>
      </c>
      <c r="G287" s="192">
        <f t="shared" si="30"/>
        <v>404800</v>
      </c>
    </row>
    <row r="288" spans="1:7" x14ac:dyDescent="0.25">
      <c r="A288" s="190">
        <f t="shared" si="31"/>
        <v>52657</v>
      </c>
      <c r="B288" s="191">
        <f t="shared" si="32"/>
        <v>272</v>
      </c>
      <c r="C288" s="192">
        <f t="shared" si="33"/>
        <v>404800</v>
      </c>
      <c r="D288" s="193">
        <f t="shared" si="34"/>
        <v>164.44823666666667</v>
      </c>
      <c r="E288" s="193">
        <f t="shared" si="28"/>
        <v>0</v>
      </c>
      <c r="F288" s="193">
        <f t="shared" si="29"/>
        <v>164.44823666666667</v>
      </c>
      <c r="G288" s="192">
        <f t="shared" si="30"/>
        <v>404800</v>
      </c>
    </row>
    <row r="289" spans="1:7" x14ac:dyDescent="0.25">
      <c r="A289" s="190">
        <f t="shared" si="31"/>
        <v>52688</v>
      </c>
      <c r="B289" s="191">
        <f t="shared" si="32"/>
        <v>273</v>
      </c>
      <c r="C289" s="192">
        <f t="shared" si="33"/>
        <v>404800</v>
      </c>
      <c r="D289" s="193">
        <f t="shared" si="34"/>
        <v>164.44823666666667</v>
      </c>
      <c r="E289" s="193">
        <f t="shared" si="28"/>
        <v>0</v>
      </c>
      <c r="F289" s="193">
        <f t="shared" si="29"/>
        <v>164.44823666666667</v>
      </c>
      <c r="G289" s="192">
        <f t="shared" si="30"/>
        <v>404800</v>
      </c>
    </row>
    <row r="290" spans="1:7" x14ac:dyDescent="0.25">
      <c r="A290" s="190">
        <f t="shared" si="31"/>
        <v>52718</v>
      </c>
      <c r="B290" s="191">
        <f t="shared" si="32"/>
        <v>274</v>
      </c>
      <c r="C290" s="192">
        <f t="shared" si="33"/>
        <v>404800</v>
      </c>
      <c r="D290" s="193">
        <f t="shared" si="34"/>
        <v>164.44823666666667</v>
      </c>
      <c r="E290" s="193">
        <f t="shared" si="28"/>
        <v>0</v>
      </c>
      <c r="F290" s="193">
        <f t="shared" si="29"/>
        <v>164.44823666666667</v>
      </c>
      <c r="G290" s="192">
        <f t="shared" si="30"/>
        <v>404800</v>
      </c>
    </row>
    <row r="291" spans="1:7" x14ac:dyDescent="0.25">
      <c r="A291" s="190">
        <f t="shared" si="31"/>
        <v>52749</v>
      </c>
      <c r="B291" s="191">
        <f t="shared" si="32"/>
        <v>275</v>
      </c>
      <c r="C291" s="192">
        <f t="shared" si="33"/>
        <v>404800</v>
      </c>
      <c r="D291" s="193">
        <f t="shared" si="34"/>
        <v>164.44823666666667</v>
      </c>
      <c r="E291" s="193">
        <f t="shared" si="28"/>
        <v>0</v>
      </c>
      <c r="F291" s="193">
        <f t="shared" si="29"/>
        <v>164.44823666666667</v>
      </c>
      <c r="G291" s="192">
        <f t="shared" si="30"/>
        <v>404800</v>
      </c>
    </row>
    <row r="292" spans="1:7" x14ac:dyDescent="0.25">
      <c r="A292" s="190">
        <f t="shared" si="31"/>
        <v>52779</v>
      </c>
      <c r="B292" s="191">
        <f t="shared" si="32"/>
        <v>276</v>
      </c>
      <c r="C292" s="192">
        <f t="shared" si="33"/>
        <v>404800</v>
      </c>
      <c r="D292" s="193">
        <f t="shared" si="34"/>
        <v>164.44823666666667</v>
      </c>
      <c r="E292" s="193">
        <f t="shared" si="28"/>
        <v>0</v>
      </c>
      <c r="F292" s="193">
        <f t="shared" si="29"/>
        <v>164.44823666666667</v>
      </c>
      <c r="G292" s="192">
        <f t="shared" si="30"/>
        <v>404800</v>
      </c>
    </row>
    <row r="293" spans="1:7" x14ac:dyDescent="0.25">
      <c r="A293" s="190">
        <f t="shared" si="31"/>
        <v>52810</v>
      </c>
      <c r="B293" s="191">
        <f t="shared" si="32"/>
        <v>277</v>
      </c>
      <c r="C293" s="192">
        <f t="shared" si="33"/>
        <v>404800</v>
      </c>
      <c r="D293" s="193">
        <f t="shared" si="34"/>
        <v>164.44823666666667</v>
      </c>
      <c r="E293" s="193">
        <f t="shared" si="28"/>
        <v>0</v>
      </c>
      <c r="F293" s="193">
        <f t="shared" si="29"/>
        <v>164.44823666666667</v>
      </c>
      <c r="G293" s="192">
        <f t="shared" si="30"/>
        <v>404800</v>
      </c>
    </row>
    <row r="294" spans="1:7" x14ac:dyDescent="0.25">
      <c r="A294" s="190">
        <f t="shared" si="31"/>
        <v>52841</v>
      </c>
      <c r="B294" s="191">
        <f t="shared" si="32"/>
        <v>278</v>
      </c>
      <c r="C294" s="192">
        <f t="shared" si="33"/>
        <v>404800</v>
      </c>
      <c r="D294" s="193">
        <f t="shared" si="34"/>
        <v>164.44823666666667</v>
      </c>
      <c r="E294" s="193">
        <f t="shared" si="28"/>
        <v>0</v>
      </c>
      <c r="F294" s="193">
        <f t="shared" si="29"/>
        <v>164.44823666666667</v>
      </c>
      <c r="G294" s="192">
        <f t="shared" si="30"/>
        <v>404800</v>
      </c>
    </row>
    <row r="295" spans="1:7" x14ac:dyDescent="0.25">
      <c r="A295" s="190">
        <f t="shared" si="31"/>
        <v>52871</v>
      </c>
      <c r="B295" s="191">
        <f t="shared" si="32"/>
        <v>279</v>
      </c>
      <c r="C295" s="192">
        <f t="shared" si="33"/>
        <v>404800</v>
      </c>
      <c r="D295" s="193">
        <f t="shared" si="34"/>
        <v>164.44823666666667</v>
      </c>
      <c r="E295" s="193">
        <f t="shared" si="28"/>
        <v>0</v>
      </c>
      <c r="F295" s="193">
        <f t="shared" si="29"/>
        <v>164.44823666666667</v>
      </c>
      <c r="G295" s="192">
        <f t="shared" si="30"/>
        <v>404800</v>
      </c>
    </row>
    <row r="296" spans="1:7" x14ac:dyDescent="0.25">
      <c r="A296" s="190">
        <f t="shared" si="31"/>
        <v>52902</v>
      </c>
      <c r="B296" s="191">
        <f t="shared" si="32"/>
        <v>280</v>
      </c>
      <c r="C296" s="192">
        <f t="shared" si="33"/>
        <v>404800</v>
      </c>
      <c r="D296" s="193">
        <f t="shared" si="34"/>
        <v>164.44823666666667</v>
      </c>
      <c r="E296" s="193">
        <f t="shared" si="28"/>
        <v>0</v>
      </c>
      <c r="F296" s="193">
        <f t="shared" si="29"/>
        <v>164.44823666666667</v>
      </c>
      <c r="G296" s="192">
        <f t="shared" si="30"/>
        <v>404800</v>
      </c>
    </row>
    <row r="297" spans="1:7" x14ac:dyDescent="0.25">
      <c r="A297" s="190">
        <f t="shared" si="31"/>
        <v>52932</v>
      </c>
      <c r="B297" s="191">
        <f t="shared" si="32"/>
        <v>281</v>
      </c>
      <c r="C297" s="192">
        <f t="shared" si="33"/>
        <v>404800</v>
      </c>
      <c r="D297" s="193">
        <f t="shared" si="34"/>
        <v>164.44823666666667</v>
      </c>
      <c r="E297" s="193">
        <f t="shared" si="28"/>
        <v>0</v>
      </c>
      <c r="F297" s="193">
        <f t="shared" si="29"/>
        <v>164.44823666666667</v>
      </c>
      <c r="G297" s="192">
        <f t="shared" si="30"/>
        <v>404800</v>
      </c>
    </row>
    <row r="298" spans="1:7" x14ac:dyDescent="0.25">
      <c r="A298" s="190">
        <f t="shared" si="31"/>
        <v>52963</v>
      </c>
      <c r="B298" s="191">
        <f t="shared" si="32"/>
        <v>282</v>
      </c>
      <c r="C298" s="192">
        <f t="shared" si="33"/>
        <v>404800</v>
      </c>
      <c r="D298" s="193">
        <f t="shared" si="34"/>
        <v>164.44823666666667</v>
      </c>
      <c r="E298" s="193">
        <f t="shared" si="28"/>
        <v>0</v>
      </c>
      <c r="F298" s="193">
        <f t="shared" si="29"/>
        <v>164.44823666666667</v>
      </c>
      <c r="G298" s="192">
        <f t="shared" si="30"/>
        <v>404800</v>
      </c>
    </row>
    <row r="299" spans="1:7" x14ac:dyDescent="0.25">
      <c r="A299" s="190">
        <f t="shared" si="31"/>
        <v>52994</v>
      </c>
      <c r="B299" s="191">
        <f t="shared" si="32"/>
        <v>283</v>
      </c>
      <c r="C299" s="192">
        <f t="shared" si="33"/>
        <v>404800</v>
      </c>
      <c r="D299" s="193">
        <f t="shared" si="34"/>
        <v>164.44823666666667</v>
      </c>
      <c r="E299" s="193">
        <f t="shared" si="28"/>
        <v>0</v>
      </c>
      <c r="F299" s="193">
        <f t="shared" si="29"/>
        <v>164.44823666666667</v>
      </c>
      <c r="G299" s="192">
        <f t="shared" si="30"/>
        <v>404800</v>
      </c>
    </row>
    <row r="300" spans="1:7" x14ac:dyDescent="0.25">
      <c r="A300" s="190">
        <f t="shared" si="31"/>
        <v>53022</v>
      </c>
      <c r="B300" s="191">
        <f t="shared" si="32"/>
        <v>284</v>
      </c>
      <c r="C300" s="192">
        <f t="shared" si="33"/>
        <v>404800</v>
      </c>
      <c r="D300" s="193">
        <f t="shared" si="34"/>
        <v>164.44823666666667</v>
      </c>
      <c r="E300" s="193">
        <f t="shared" si="28"/>
        <v>0</v>
      </c>
      <c r="F300" s="193">
        <f t="shared" si="29"/>
        <v>164.44823666666667</v>
      </c>
      <c r="G300" s="192">
        <f t="shared" si="30"/>
        <v>404800</v>
      </c>
    </row>
    <row r="301" spans="1:7" x14ac:dyDescent="0.25">
      <c r="A301" s="190">
        <f t="shared" si="31"/>
        <v>53053</v>
      </c>
      <c r="B301" s="191">
        <f t="shared" si="32"/>
        <v>285</v>
      </c>
      <c r="C301" s="192">
        <f t="shared" si="33"/>
        <v>404800</v>
      </c>
      <c r="D301" s="193">
        <f t="shared" si="34"/>
        <v>164.44823666666667</v>
      </c>
      <c r="E301" s="193">
        <f t="shared" si="28"/>
        <v>0</v>
      </c>
      <c r="F301" s="193">
        <f t="shared" si="29"/>
        <v>164.44823666666667</v>
      </c>
      <c r="G301" s="192">
        <f t="shared" si="30"/>
        <v>404800</v>
      </c>
    </row>
    <row r="302" spans="1:7" x14ac:dyDescent="0.25">
      <c r="A302" s="190">
        <f t="shared" si="31"/>
        <v>53083</v>
      </c>
      <c r="B302" s="191">
        <f t="shared" si="32"/>
        <v>286</v>
      </c>
      <c r="C302" s="192">
        <f t="shared" si="33"/>
        <v>404800</v>
      </c>
      <c r="D302" s="193">
        <f t="shared" si="34"/>
        <v>164.44823666666667</v>
      </c>
      <c r="E302" s="193">
        <f t="shared" si="28"/>
        <v>0</v>
      </c>
      <c r="F302" s="193">
        <f t="shared" si="29"/>
        <v>164.44823666666667</v>
      </c>
      <c r="G302" s="192">
        <f t="shared" si="30"/>
        <v>404800</v>
      </c>
    </row>
    <row r="303" spans="1:7" x14ac:dyDescent="0.25">
      <c r="A303" s="190">
        <f t="shared" si="31"/>
        <v>53114</v>
      </c>
      <c r="B303" s="191">
        <f t="shared" si="32"/>
        <v>287</v>
      </c>
      <c r="C303" s="192">
        <f t="shared" si="33"/>
        <v>404800</v>
      </c>
      <c r="D303" s="193">
        <f t="shared" si="34"/>
        <v>164.44823666666667</v>
      </c>
      <c r="E303" s="193">
        <f t="shared" si="28"/>
        <v>0</v>
      </c>
      <c r="F303" s="193">
        <f t="shared" si="29"/>
        <v>164.44823666666667</v>
      </c>
      <c r="G303" s="192">
        <f t="shared" si="30"/>
        <v>404800</v>
      </c>
    </row>
    <row r="304" spans="1:7" x14ac:dyDescent="0.25">
      <c r="A304" s="190">
        <f t="shared" si="31"/>
        <v>53144</v>
      </c>
      <c r="B304" s="191">
        <f t="shared" si="32"/>
        <v>288</v>
      </c>
      <c r="C304" s="192">
        <f t="shared" si="33"/>
        <v>404800</v>
      </c>
      <c r="D304" s="193">
        <f t="shared" si="34"/>
        <v>164.44823666666667</v>
      </c>
      <c r="E304" s="193">
        <f t="shared" si="28"/>
        <v>0</v>
      </c>
      <c r="F304" s="193">
        <f t="shared" si="29"/>
        <v>164.44823666666667</v>
      </c>
      <c r="G304" s="192">
        <f t="shared" si="30"/>
        <v>404800</v>
      </c>
    </row>
    <row r="305" spans="1:7" x14ac:dyDescent="0.25">
      <c r="A305" s="190">
        <f t="shared" si="31"/>
        <v>53175</v>
      </c>
      <c r="B305" s="191">
        <f t="shared" si="32"/>
        <v>289</v>
      </c>
      <c r="C305" s="192">
        <f t="shared" si="33"/>
        <v>404800</v>
      </c>
      <c r="D305" s="193">
        <f t="shared" si="34"/>
        <v>164.44823666666667</v>
      </c>
      <c r="E305" s="193">
        <f t="shared" si="28"/>
        <v>0</v>
      </c>
      <c r="F305" s="193">
        <f t="shared" si="29"/>
        <v>164.44823666666667</v>
      </c>
      <c r="G305" s="192">
        <f t="shared" si="30"/>
        <v>404800</v>
      </c>
    </row>
    <row r="306" spans="1:7" x14ac:dyDescent="0.25">
      <c r="A306" s="190">
        <f t="shared" si="31"/>
        <v>53206</v>
      </c>
      <c r="B306" s="191">
        <f t="shared" si="32"/>
        <v>290</v>
      </c>
      <c r="C306" s="192">
        <f t="shared" si="33"/>
        <v>404800</v>
      </c>
      <c r="D306" s="193">
        <f t="shared" si="34"/>
        <v>164.44823666666667</v>
      </c>
      <c r="E306" s="193">
        <f t="shared" si="28"/>
        <v>0</v>
      </c>
      <c r="F306" s="193">
        <f t="shared" si="29"/>
        <v>164.44823666666667</v>
      </c>
      <c r="G306" s="192">
        <f t="shared" si="30"/>
        <v>404800</v>
      </c>
    </row>
    <row r="307" spans="1:7" x14ac:dyDescent="0.25">
      <c r="A307" s="190">
        <f t="shared" si="31"/>
        <v>53236</v>
      </c>
      <c r="B307" s="191">
        <f t="shared" si="32"/>
        <v>291</v>
      </c>
      <c r="C307" s="192">
        <f t="shared" si="33"/>
        <v>404800</v>
      </c>
      <c r="D307" s="193">
        <f t="shared" si="34"/>
        <v>164.44823666666667</v>
      </c>
      <c r="E307" s="193">
        <f t="shared" si="28"/>
        <v>0</v>
      </c>
      <c r="F307" s="193">
        <f t="shared" si="29"/>
        <v>164.44823666666667</v>
      </c>
      <c r="G307" s="192">
        <f t="shared" si="30"/>
        <v>404800</v>
      </c>
    </row>
    <row r="308" spans="1:7" x14ac:dyDescent="0.25">
      <c r="A308" s="190">
        <f t="shared" si="31"/>
        <v>53267</v>
      </c>
      <c r="B308" s="191">
        <f t="shared" si="32"/>
        <v>292</v>
      </c>
      <c r="C308" s="192">
        <f t="shared" si="33"/>
        <v>404800</v>
      </c>
      <c r="D308" s="193">
        <f t="shared" si="34"/>
        <v>164.44823666666667</v>
      </c>
      <c r="E308" s="193">
        <f t="shared" si="28"/>
        <v>0</v>
      </c>
      <c r="F308" s="193">
        <f t="shared" si="29"/>
        <v>164.44823666666667</v>
      </c>
      <c r="G308" s="192">
        <f t="shared" si="30"/>
        <v>404800</v>
      </c>
    </row>
    <row r="309" spans="1:7" x14ac:dyDescent="0.25">
      <c r="A309" s="190">
        <f t="shared" si="31"/>
        <v>53297</v>
      </c>
      <c r="B309" s="191">
        <f t="shared" si="32"/>
        <v>293</v>
      </c>
      <c r="C309" s="192">
        <f t="shared" si="33"/>
        <v>404800</v>
      </c>
      <c r="D309" s="193">
        <f t="shared" si="34"/>
        <v>164.44823666666667</v>
      </c>
      <c r="E309" s="193">
        <f t="shared" si="28"/>
        <v>0</v>
      </c>
      <c r="F309" s="193">
        <f t="shared" si="29"/>
        <v>164.44823666666667</v>
      </c>
      <c r="G309" s="192">
        <f t="shared" si="30"/>
        <v>404800</v>
      </c>
    </row>
    <row r="310" spans="1:7" x14ac:dyDescent="0.25">
      <c r="A310" s="190">
        <f t="shared" si="31"/>
        <v>53328</v>
      </c>
      <c r="B310" s="191">
        <f t="shared" si="32"/>
        <v>294</v>
      </c>
      <c r="C310" s="192">
        <f t="shared" si="33"/>
        <v>404800</v>
      </c>
      <c r="D310" s="193">
        <f t="shared" si="34"/>
        <v>164.44823666666667</v>
      </c>
      <c r="E310" s="193">
        <f t="shared" si="28"/>
        <v>0</v>
      </c>
      <c r="F310" s="193">
        <f t="shared" si="29"/>
        <v>164.44823666666667</v>
      </c>
      <c r="G310" s="192">
        <f t="shared" si="30"/>
        <v>404800</v>
      </c>
    </row>
    <row r="311" spans="1:7" x14ac:dyDescent="0.25">
      <c r="A311" s="190">
        <f t="shared" si="31"/>
        <v>53359</v>
      </c>
      <c r="B311" s="191">
        <f t="shared" si="32"/>
        <v>295</v>
      </c>
      <c r="C311" s="192">
        <f t="shared" si="33"/>
        <v>404800</v>
      </c>
      <c r="D311" s="193">
        <f t="shared" si="34"/>
        <v>164.44823666666667</v>
      </c>
      <c r="E311" s="193">
        <f t="shared" si="28"/>
        <v>0</v>
      </c>
      <c r="F311" s="193">
        <f t="shared" si="29"/>
        <v>164.44823666666667</v>
      </c>
      <c r="G311" s="192">
        <f t="shared" si="30"/>
        <v>404800</v>
      </c>
    </row>
    <row r="312" spans="1:7" x14ac:dyDescent="0.25">
      <c r="A312" s="190">
        <f t="shared" si="31"/>
        <v>53387</v>
      </c>
      <c r="B312" s="191">
        <f t="shared" si="32"/>
        <v>296</v>
      </c>
      <c r="C312" s="192">
        <f t="shared" si="33"/>
        <v>404800</v>
      </c>
      <c r="D312" s="193">
        <f t="shared" si="34"/>
        <v>164.44823666666667</v>
      </c>
      <c r="E312" s="193">
        <f t="shared" si="28"/>
        <v>0</v>
      </c>
      <c r="F312" s="193">
        <f t="shared" si="29"/>
        <v>164.44823666666667</v>
      </c>
      <c r="G312" s="192">
        <f t="shared" si="30"/>
        <v>404800</v>
      </c>
    </row>
    <row r="313" spans="1:7" x14ac:dyDescent="0.25">
      <c r="A313" s="190">
        <f t="shared" si="31"/>
        <v>53418</v>
      </c>
      <c r="B313" s="191">
        <f t="shared" si="32"/>
        <v>297</v>
      </c>
      <c r="C313" s="192">
        <f t="shared" si="33"/>
        <v>404800</v>
      </c>
      <c r="D313" s="193">
        <f t="shared" si="34"/>
        <v>164.44823666666667</v>
      </c>
      <c r="E313" s="193">
        <f t="shared" si="28"/>
        <v>0</v>
      </c>
      <c r="F313" s="193">
        <f t="shared" si="29"/>
        <v>164.44823666666667</v>
      </c>
      <c r="G313" s="192">
        <f t="shared" si="30"/>
        <v>404800</v>
      </c>
    </row>
    <row r="314" spans="1:7" x14ac:dyDescent="0.25">
      <c r="A314" s="190">
        <f t="shared" si="31"/>
        <v>53448</v>
      </c>
      <c r="B314" s="191">
        <f t="shared" si="32"/>
        <v>298</v>
      </c>
      <c r="C314" s="192">
        <f t="shared" si="33"/>
        <v>404800</v>
      </c>
      <c r="D314" s="193">
        <f t="shared" si="34"/>
        <v>164.44823666666667</v>
      </c>
      <c r="E314" s="193">
        <f t="shared" si="28"/>
        <v>0</v>
      </c>
      <c r="F314" s="193">
        <f t="shared" si="29"/>
        <v>164.44823666666667</v>
      </c>
      <c r="G314" s="192">
        <f t="shared" si="30"/>
        <v>404800</v>
      </c>
    </row>
    <row r="315" spans="1:7" x14ac:dyDescent="0.25">
      <c r="A315" s="190">
        <f t="shared" si="31"/>
        <v>53479</v>
      </c>
      <c r="B315" s="191">
        <f t="shared" si="32"/>
        <v>299</v>
      </c>
      <c r="C315" s="192">
        <f t="shared" si="33"/>
        <v>404800</v>
      </c>
      <c r="D315" s="193">
        <f t="shared" si="34"/>
        <v>164.44823666666667</v>
      </c>
      <c r="E315" s="193">
        <f t="shared" si="28"/>
        <v>0</v>
      </c>
      <c r="F315" s="193">
        <f t="shared" si="29"/>
        <v>164.44823666666667</v>
      </c>
      <c r="G315" s="192">
        <f t="shared" si="30"/>
        <v>404800</v>
      </c>
    </row>
    <row r="316" spans="1:7" x14ac:dyDescent="0.25">
      <c r="A316" s="190">
        <f t="shared" si="31"/>
        <v>53509</v>
      </c>
      <c r="B316" s="191">
        <f t="shared" si="32"/>
        <v>300</v>
      </c>
      <c r="C316" s="192">
        <f t="shared" si="33"/>
        <v>404800</v>
      </c>
      <c r="D316" s="193">
        <f t="shared" si="34"/>
        <v>164.44823666666667</v>
      </c>
      <c r="E316" s="193">
        <f t="shared" si="28"/>
        <v>0</v>
      </c>
      <c r="F316" s="193">
        <f t="shared" si="29"/>
        <v>164.44823666666667</v>
      </c>
      <c r="G316" s="192">
        <f t="shared" si="30"/>
        <v>404800</v>
      </c>
    </row>
    <row r="317" spans="1:7" x14ac:dyDescent="0.25">
      <c r="A317" s="190">
        <f t="shared" si="31"/>
        <v>53540</v>
      </c>
      <c r="B317" s="191">
        <f t="shared" si="32"/>
        <v>301</v>
      </c>
      <c r="C317" s="192">
        <f t="shared" si="33"/>
        <v>404800</v>
      </c>
      <c r="D317" s="193">
        <f t="shared" si="34"/>
        <v>164.44823666666667</v>
      </c>
      <c r="E317" s="193">
        <f t="shared" si="28"/>
        <v>0</v>
      </c>
      <c r="F317" s="193">
        <f t="shared" si="29"/>
        <v>164.44823666666667</v>
      </c>
      <c r="G317" s="192">
        <f t="shared" si="30"/>
        <v>404800</v>
      </c>
    </row>
    <row r="318" spans="1:7" x14ac:dyDescent="0.25">
      <c r="A318" s="190">
        <f t="shared" si="31"/>
        <v>53571</v>
      </c>
      <c r="B318" s="191">
        <f t="shared" si="32"/>
        <v>302</v>
      </c>
      <c r="C318" s="192">
        <f t="shared" si="33"/>
        <v>404800</v>
      </c>
      <c r="D318" s="193">
        <f t="shared" si="34"/>
        <v>164.44823666666667</v>
      </c>
      <c r="E318" s="193">
        <f t="shared" si="28"/>
        <v>0</v>
      </c>
      <c r="F318" s="193">
        <f t="shared" si="29"/>
        <v>164.44823666666667</v>
      </c>
      <c r="G318" s="192">
        <f t="shared" si="30"/>
        <v>404800</v>
      </c>
    </row>
    <row r="319" spans="1:7" x14ac:dyDescent="0.25">
      <c r="A319" s="190">
        <f t="shared" si="31"/>
        <v>53601</v>
      </c>
      <c r="B319" s="191">
        <f t="shared" si="32"/>
        <v>303</v>
      </c>
      <c r="C319" s="192">
        <f t="shared" si="33"/>
        <v>404800</v>
      </c>
      <c r="D319" s="193">
        <f t="shared" si="34"/>
        <v>164.44823666666667</v>
      </c>
      <c r="E319" s="193">
        <f t="shared" si="28"/>
        <v>0</v>
      </c>
      <c r="F319" s="193">
        <f t="shared" si="29"/>
        <v>164.44823666666667</v>
      </c>
      <c r="G319" s="192">
        <f t="shared" si="30"/>
        <v>404800</v>
      </c>
    </row>
    <row r="320" spans="1:7" x14ac:dyDescent="0.25">
      <c r="A320" s="190">
        <f t="shared" si="31"/>
        <v>53632</v>
      </c>
      <c r="B320" s="191">
        <f t="shared" si="32"/>
        <v>304</v>
      </c>
      <c r="C320" s="192">
        <f t="shared" si="33"/>
        <v>404800</v>
      </c>
      <c r="D320" s="193">
        <f t="shared" si="34"/>
        <v>164.44823666666667</v>
      </c>
      <c r="E320" s="193">
        <f t="shared" si="28"/>
        <v>0</v>
      </c>
      <c r="F320" s="193">
        <f t="shared" si="29"/>
        <v>164.44823666666667</v>
      </c>
      <c r="G320" s="192">
        <f t="shared" si="30"/>
        <v>404800</v>
      </c>
    </row>
    <row r="321" spans="1:7" x14ac:dyDescent="0.25">
      <c r="A321" s="190">
        <f t="shared" si="31"/>
        <v>53662</v>
      </c>
      <c r="B321" s="191">
        <f t="shared" si="32"/>
        <v>305</v>
      </c>
      <c r="C321" s="192">
        <f t="shared" si="33"/>
        <v>404800</v>
      </c>
      <c r="D321" s="193">
        <f t="shared" si="34"/>
        <v>164.44823666666667</v>
      </c>
      <c r="E321" s="193">
        <f t="shared" si="28"/>
        <v>0</v>
      </c>
      <c r="F321" s="193">
        <f t="shared" si="29"/>
        <v>164.44823666666667</v>
      </c>
      <c r="G321" s="192">
        <f t="shared" si="30"/>
        <v>404800</v>
      </c>
    </row>
    <row r="322" spans="1:7" x14ac:dyDescent="0.25">
      <c r="A322" s="190">
        <f t="shared" si="31"/>
        <v>53693</v>
      </c>
      <c r="B322" s="191">
        <f t="shared" si="32"/>
        <v>306</v>
      </c>
      <c r="C322" s="192">
        <f t="shared" si="33"/>
        <v>404800</v>
      </c>
      <c r="D322" s="193">
        <f t="shared" si="34"/>
        <v>164.44823666666667</v>
      </c>
      <c r="E322" s="193">
        <f t="shared" si="28"/>
        <v>0</v>
      </c>
      <c r="F322" s="193">
        <f t="shared" si="29"/>
        <v>164.44823666666667</v>
      </c>
      <c r="G322" s="192">
        <f t="shared" si="30"/>
        <v>404800</v>
      </c>
    </row>
    <row r="323" spans="1:7" x14ac:dyDescent="0.25">
      <c r="A323" s="190">
        <f t="shared" si="31"/>
        <v>53724</v>
      </c>
      <c r="B323" s="191">
        <f t="shared" si="32"/>
        <v>307</v>
      </c>
      <c r="C323" s="192">
        <f t="shared" si="33"/>
        <v>404800</v>
      </c>
      <c r="D323" s="193">
        <f t="shared" si="34"/>
        <v>164.44823666666667</v>
      </c>
      <c r="E323" s="193">
        <f t="shared" si="28"/>
        <v>0</v>
      </c>
      <c r="F323" s="193">
        <f t="shared" si="29"/>
        <v>164.44823666666667</v>
      </c>
      <c r="G323" s="192">
        <f t="shared" si="30"/>
        <v>404800</v>
      </c>
    </row>
    <row r="324" spans="1:7" x14ac:dyDescent="0.25">
      <c r="A324" s="190">
        <f t="shared" si="31"/>
        <v>53752</v>
      </c>
      <c r="B324" s="191">
        <f t="shared" si="32"/>
        <v>308</v>
      </c>
      <c r="C324" s="192">
        <f t="shared" si="33"/>
        <v>404800</v>
      </c>
      <c r="D324" s="193">
        <f t="shared" si="34"/>
        <v>164.44823666666667</v>
      </c>
      <c r="E324" s="193">
        <f t="shared" si="28"/>
        <v>0</v>
      </c>
      <c r="F324" s="193">
        <f t="shared" si="29"/>
        <v>164.44823666666667</v>
      </c>
      <c r="G324" s="192">
        <f t="shared" si="30"/>
        <v>404800</v>
      </c>
    </row>
    <row r="325" spans="1:7" x14ac:dyDescent="0.25">
      <c r="A325" s="190">
        <f t="shared" si="31"/>
        <v>53783</v>
      </c>
      <c r="B325" s="191">
        <f t="shared" si="32"/>
        <v>309</v>
      </c>
      <c r="C325" s="192">
        <f t="shared" si="33"/>
        <v>404800</v>
      </c>
      <c r="D325" s="193">
        <f t="shared" si="34"/>
        <v>164.44823666666667</v>
      </c>
      <c r="E325" s="193">
        <f t="shared" si="28"/>
        <v>0</v>
      </c>
      <c r="F325" s="193">
        <f t="shared" si="29"/>
        <v>164.44823666666667</v>
      </c>
      <c r="G325" s="192">
        <f t="shared" si="30"/>
        <v>404800</v>
      </c>
    </row>
    <row r="326" spans="1:7" x14ac:dyDescent="0.25">
      <c r="A326" s="190">
        <f t="shared" si="31"/>
        <v>53813</v>
      </c>
      <c r="B326" s="191">
        <f t="shared" si="32"/>
        <v>310</v>
      </c>
      <c r="C326" s="192">
        <f t="shared" si="33"/>
        <v>404800</v>
      </c>
      <c r="D326" s="193">
        <f t="shared" si="34"/>
        <v>164.44823666666667</v>
      </c>
      <c r="E326" s="193">
        <f t="shared" si="28"/>
        <v>0</v>
      </c>
      <c r="F326" s="193">
        <f t="shared" si="29"/>
        <v>164.44823666666667</v>
      </c>
      <c r="G326" s="192">
        <f t="shared" si="30"/>
        <v>404800</v>
      </c>
    </row>
    <row r="327" spans="1:7" x14ac:dyDescent="0.25">
      <c r="A327" s="190">
        <f t="shared" si="31"/>
        <v>53844</v>
      </c>
      <c r="B327" s="191">
        <f t="shared" si="32"/>
        <v>311</v>
      </c>
      <c r="C327" s="192">
        <f t="shared" si="33"/>
        <v>404800</v>
      </c>
      <c r="D327" s="193">
        <f t="shared" si="34"/>
        <v>164.44823666666667</v>
      </c>
      <c r="E327" s="193">
        <f t="shared" si="28"/>
        <v>0</v>
      </c>
      <c r="F327" s="193">
        <f t="shared" si="29"/>
        <v>164.44823666666667</v>
      </c>
      <c r="G327" s="192">
        <f t="shared" si="30"/>
        <v>404800</v>
      </c>
    </row>
    <row r="328" spans="1:7" x14ac:dyDescent="0.25">
      <c r="A328" s="190">
        <f t="shared" si="31"/>
        <v>53874</v>
      </c>
      <c r="B328" s="191">
        <f t="shared" si="32"/>
        <v>312</v>
      </c>
      <c r="C328" s="192">
        <f t="shared" si="33"/>
        <v>404800</v>
      </c>
      <c r="D328" s="193">
        <f t="shared" si="34"/>
        <v>164.44823666666667</v>
      </c>
      <c r="E328" s="193">
        <f t="shared" si="28"/>
        <v>0</v>
      </c>
      <c r="F328" s="193">
        <f t="shared" si="29"/>
        <v>164.44823666666667</v>
      </c>
      <c r="G328" s="192">
        <f t="shared" si="30"/>
        <v>404800</v>
      </c>
    </row>
    <row r="329" spans="1:7" x14ac:dyDescent="0.25">
      <c r="A329" s="190">
        <f t="shared" si="31"/>
        <v>53905</v>
      </c>
      <c r="B329" s="191">
        <f t="shared" si="32"/>
        <v>313</v>
      </c>
      <c r="C329" s="192">
        <f t="shared" si="33"/>
        <v>404800</v>
      </c>
      <c r="D329" s="193">
        <f t="shared" si="34"/>
        <v>164.44823666666667</v>
      </c>
      <c r="E329" s="193">
        <f t="shared" si="28"/>
        <v>0</v>
      </c>
      <c r="F329" s="193">
        <f t="shared" si="29"/>
        <v>164.44823666666667</v>
      </c>
      <c r="G329" s="192">
        <f t="shared" si="30"/>
        <v>404800</v>
      </c>
    </row>
    <row r="330" spans="1:7" x14ac:dyDescent="0.25">
      <c r="A330" s="190">
        <f t="shared" si="31"/>
        <v>53936</v>
      </c>
      <c r="B330" s="191">
        <f t="shared" si="32"/>
        <v>314</v>
      </c>
      <c r="C330" s="192">
        <f t="shared" si="33"/>
        <v>404800</v>
      </c>
      <c r="D330" s="193">
        <f t="shared" si="34"/>
        <v>164.44823666666667</v>
      </c>
      <c r="E330" s="193">
        <f t="shared" si="28"/>
        <v>0</v>
      </c>
      <c r="F330" s="193">
        <f t="shared" si="29"/>
        <v>164.44823666666667</v>
      </c>
      <c r="G330" s="192">
        <f t="shared" si="30"/>
        <v>404800</v>
      </c>
    </row>
    <row r="331" spans="1:7" x14ac:dyDescent="0.25">
      <c r="A331" s="190">
        <f t="shared" si="31"/>
        <v>53966</v>
      </c>
      <c r="B331" s="191">
        <f t="shared" si="32"/>
        <v>315</v>
      </c>
      <c r="C331" s="192">
        <f t="shared" si="33"/>
        <v>404800</v>
      </c>
      <c r="D331" s="193">
        <f t="shared" si="34"/>
        <v>164.44823666666667</v>
      </c>
      <c r="E331" s="193">
        <f t="shared" si="28"/>
        <v>0</v>
      </c>
      <c r="F331" s="193">
        <f t="shared" si="29"/>
        <v>164.44823666666667</v>
      </c>
      <c r="G331" s="192">
        <f t="shared" si="30"/>
        <v>404800</v>
      </c>
    </row>
    <row r="332" spans="1:7" x14ac:dyDescent="0.25">
      <c r="A332" s="190">
        <f t="shared" si="31"/>
        <v>53997</v>
      </c>
      <c r="B332" s="191">
        <f t="shared" si="32"/>
        <v>316</v>
      </c>
      <c r="C332" s="192">
        <f t="shared" si="33"/>
        <v>404800</v>
      </c>
      <c r="D332" s="193">
        <f t="shared" si="34"/>
        <v>164.44823666666667</v>
      </c>
      <c r="E332" s="193">
        <f t="shared" si="28"/>
        <v>0</v>
      </c>
      <c r="F332" s="193">
        <f t="shared" si="29"/>
        <v>164.44823666666667</v>
      </c>
      <c r="G332" s="192">
        <f t="shared" si="30"/>
        <v>404800</v>
      </c>
    </row>
    <row r="333" spans="1:7" x14ac:dyDescent="0.25">
      <c r="A333" s="190">
        <f t="shared" si="31"/>
        <v>54027</v>
      </c>
      <c r="B333" s="191">
        <f t="shared" si="32"/>
        <v>317</v>
      </c>
      <c r="C333" s="192">
        <f t="shared" si="33"/>
        <v>404800</v>
      </c>
      <c r="D333" s="193">
        <f t="shared" si="34"/>
        <v>164.44823666666667</v>
      </c>
      <c r="E333" s="193">
        <f t="shared" si="28"/>
        <v>0</v>
      </c>
      <c r="F333" s="193">
        <f t="shared" si="29"/>
        <v>164.44823666666667</v>
      </c>
      <c r="G333" s="192">
        <f t="shared" si="30"/>
        <v>404800</v>
      </c>
    </row>
    <row r="334" spans="1:7" x14ac:dyDescent="0.25">
      <c r="A334" s="190">
        <f t="shared" si="31"/>
        <v>54058</v>
      </c>
      <c r="B334" s="191">
        <f t="shared" si="32"/>
        <v>318</v>
      </c>
      <c r="C334" s="192">
        <f t="shared" si="33"/>
        <v>404800</v>
      </c>
      <c r="D334" s="193">
        <f t="shared" si="34"/>
        <v>164.44823666666667</v>
      </c>
      <c r="E334" s="193">
        <f t="shared" si="28"/>
        <v>0</v>
      </c>
      <c r="F334" s="193">
        <f t="shared" si="29"/>
        <v>164.44823666666667</v>
      </c>
      <c r="G334" s="192">
        <f t="shared" si="30"/>
        <v>404800</v>
      </c>
    </row>
    <row r="335" spans="1:7" x14ac:dyDescent="0.25">
      <c r="A335" s="190">
        <f t="shared" si="31"/>
        <v>54089</v>
      </c>
      <c r="B335" s="191">
        <f t="shared" si="32"/>
        <v>319</v>
      </c>
      <c r="C335" s="192">
        <f t="shared" si="33"/>
        <v>404800</v>
      </c>
      <c r="D335" s="193">
        <f t="shared" si="34"/>
        <v>164.44823666666667</v>
      </c>
      <c r="E335" s="193">
        <f t="shared" si="28"/>
        <v>0</v>
      </c>
      <c r="F335" s="193">
        <f t="shared" si="29"/>
        <v>164.44823666666667</v>
      </c>
      <c r="G335" s="192">
        <f t="shared" si="30"/>
        <v>404800</v>
      </c>
    </row>
    <row r="336" spans="1:7" x14ac:dyDescent="0.25">
      <c r="A336" s="190">
        <f t="shared" si="31"/>
        <v>54118</v>
      </c>
      <c r="B336" s="191">
        <f t="shared" si="32"/>
        <v>320</v>
      </c>
      <c r="C336" s="192">
        <f t="shared" si="33"/>
        <v>404800</v>
      </c>
      <c r="D336" s="193">
        <f t="shared" si="34"/>
        <v>164.44823666666667</v>
      </c>
      <c r="E336" s="193">
        <f t="shared" si="28"/>
        <v>0</v>
      </c>
      <c r="F336" s="193">
        <f t="shared" si="29"/>
        <v>164.44823666666667</v>
      </c>
      <c r="G336" s="192">
        <f t="shared" si="30"/>
        <v>404800</v>
      </c>
    </row>
    <row r="337" spans="1:7" x14ac:dyDescent="0.25">
      <c r="A337" s="190">
        <f t="shared" si="31"/>
        <v>54149</v>
      </c>
      <c r="B337" s="191">
        <f t="shared" si="32"/>
        <v>321</v>
      </c>
      <c r="C337" s="192">
        <f t="shared" si="33"/>
        <v>404800</v>
      </c>
      <c r="D337" s="193">
        <f t="shared" si="34"/>
        <v>164.44823666666667</v>
      </c>
      <c r="E337" s="193">
        <f t="shared" si="28"/>
        <v>0</v>
      </c>
      <c r="F337" s="193">
        <f t="shared" si="29"/>
        <v>164.44823666666667</v>
      </c>
      <c r="G337" s="192">
        <f t="shared" si="30"/>
        <v>404800</v>
      </c>
    </row>
    <row r="338" spans="1:7" x14ac:dyDescent="0.25">
      <c r="A338" s="190">
        <f t="shared" si="31"/>
        <v>54179</v>
      </c>
      <c r="B338" s="191">
        <f t="shared" si="32"/>
        <v>322</v>
      </c>
      <c r="C338" s="192">
        <f t="shared" si="33"/>
        <v>404800</v>
      </c>
      <c r="D338" s="193">
        <f t="shared" si="34"/>
        <v>164.44823666666667</v>
      </c>
      <c r="E338" s="193">
        <f t="shared" ref="E338:E401" si="35">IF(B338="","",PPMT($E$13/12,B338,$E$7,-$E$11,$E$12,0))</f>
        <v>0</v>
      </c>
      <c r="F338" s="193">
        <f t="shared" ref="F338:F401" si="36">IF(B338="","",SUM(D338:E338))</f>
        <v>164.44823666666667</v>
      </c>
      <c r="G338" s="192">
        <f t="shared" ref="G338:G401" si="37">IF(B338="","",SUM(C338)-SUM(E338))</f>
        <v>404800</v>
      </c>
    </row>
    <row r="339" spans="1:7" x14ac:dyDescent="0.25">
      <c r="A339" s="190">
        <f t="shared" ref="A339:A402" si="38">IF(B339="","",EDATE(A338,1))</f>
        <v>54210</v>
      </c>
      <c r="B339" s="191">
        <f t="shared" ref="B339:B402" si="39">IF(B338="","",IF(SUM(B338)+1&lt;=$E$7,SUM(B338)+1,""))</f>
        <v>323</v>
      </c>
      <c r="C339" s="192">
        <f t="shared" ref="C339:C402" si="40">IF(B339="","",G338)</f>
        <v>404800</v>
      </c>
      <c r="D339" s="193">
        <f t="shared" ref="D339:D402" si="41">IF(B339="","",IPMT($E$13/12,B339,$E$7,-$E$11,$E$12,0))</f>
        <v>164.44823666666667</v>
      </c>
      <c r="E339" s="193">
        <f t="shared" si="35"/>
        <v>0</v>
      </c>
      <c r="F339" s="193">
        <f t="shared" si="36"/>
        <v>164.44823666666667</v>
      </c>
      <c r="G339" s="192">
        <f t="shared" si="37"/>
        <v>404800</v>
      </c>
    </row>
    <row r="340" spans="1:7" x14ac:dyDescent="0.25">
      <c r="A340" s="190">
        <f t="shared" si="38"/>
        <v>54240</v>
      </c>
      <c r="B340" s="191">
        <f t="shared" si="39"/>
        <v>324</v>
      </c>
      <c r="C340" s="192">
        <f t="shared" si="40"/>
        <v>404800</v>
      </c>
      <c r="D340" s="193">
        <f t="shared" si="41"/>
        <v>164.44823666666667</v>
      </c>
      <c r="E340" s="193">
        <f t="shared" si="35"/>
        <v>0</v>
      </c>
      <c r="F340" s="193">
        <f t="shared" si="36"/>
        <v>164.44823666666667</v>
      </c>
      <c r="G340" s="192">
        <f t="shared" si="37"/>
        <v>404800</v>
      </c>
    </row>
    <row r="341" spans="1:7" x14ac:dyDescent="0.25">
      <c r="A341" s="190">
        <f t="shared" si="38"/>
        <v>54271</v>
      </c>
      <c r="B341" s="191">
        <f t="shared" si="39"/>
        <v>325</v>
      </c>
      <c r="C341" s="192">
        <f t="shared" si="40"/>
        <v>404800</v>
      </c>
      <c r="D341" s="193">
        <f t="shared" si="41"/>
        <v>164.44823666666667</v>
      </c>
      <c r="E341" s="193">
        <f t="shared" si="35"/>
        <v>0</v>
      </c>
      <c r="F341" s="193">
        <f t="shared" si="36"/>
        <v>164.44823666666667</v>
      </c>
      <c r="G341" s="192">
        <f t="shared" si="37"/>
        <v>404800</v>
      </c>
    </row>
    <row r="342" spans="1:7" x14ac:dyDescent="0.25">
      <c r="A342" s="190">
        <f t="shared" si="38"/>
        <v>54302</v>
      </c>
      <c r="B342" s="191">
        <f t="shared" si="39"/>
        <v>326</v>
      </c>
      <c r="C342" s="192">
        <f t="shared" si="40"/>
        <v>404800</v>
      </c>
      <c r="D342" s="193">
        <f t="shared" si="41"/>
        <v>164.44823666666667</v>
      </c>
      <c r="E342" s="193">
        <f t="shared" si="35"/>
        <v>0</v>
      </c>
      <c r="F342" s="193">
        <f t="shared" si="36"/>
        <v>164.44823666666667</v>
      </c>
      <c r="G342" s="192">
        <f t="shared" si="37"/>
        <v>404800</v>
      </c>
    </row>
    <row r="343" spans="1:7" x14ac:dyDescent="0.25">
      <c r="A343" s="190">
        <f t="shared" si="38"/>
        <v>54332</v>
      </c>
      <c r="B343" s="191">
        <f t="shared" si="39"/>
        <v>327</v>
      </c>
      <c r="C343" s="192">
        <f t="shared" si="40"/>
        <v>404800</v>
      </c>
      <c r="D343" s="193">
        <f t="shared" si="41"/>
        <v>164.44823666666667</v>
      </c>
      <c r="E343" s="193">
        <f t="shared" si="35"/>
        <v>0</v>
      </c>
      <c r="F343" s="193">
        <f t="shared" si="36"/>
        <v>164.44823666666667</v>
      </c>
      <c r="G343" s="192">
        <f t="shared" si="37"/>
        <v>404800</v>
      </c>
    </row>
    <row r="344" spans="1:7" x14ac:dyDescent="0.25">
      <c r="A344" s="190">
        <f t="shared" si="38"/>
        <v>54363</v>
      </c>
      <c r="B344" s="191">
        <f t="shared" si="39"/>
        <v>328</v>
      </c>
      <c r="C344" s="192">
        <f t="shared" si="40"/>
        <v>404800</v>
      </c>
      <c r="D344" s="193">
        <f t="shared" si="41"/>
        <v>164.44823666666667</v>
      </c>
      <c r="E344" s="193">
        <f t="shared" si="35"/>
        <v>0</v>
      </c>
      <c r="F344" s="193">
        <f t="shared" si="36"/>
        <v>164.44823666666667</v>
      </c>
      <c r="G344" s="192">
        <f t="shared" si="37"/>
        <v>404800</v>
      </c>
    </row>
    <row r="345" spans="1:7" x14ac:dyDescent="0.25">
      <c r="A345" s="190">
        <f t="shared" si="38"/>
        <v>54393</v>
      </c>
      <c r="B345" s="191">
        <f t="shared" si="39"/>
        <v>329</v>
      </c>
      <c r="C345" s="192">
        <f t="shared" si="40"/>
        <v>404800</v>
      </c>
      <c r="D345" s="193">
        <f t="shared" si="41"/>
        <v>164.44823666666667</v>
      </c>
      <c r="E345" s="193">
        <f t="shared" si="35"/>
        <v>0</v>
      </c>
      <c r="F345" s="193">
        <f t="shared" si="36"/>
        <v>164.44823666666667</v>
      </c>
      <c r="G345" s="192">
        <f t="shared" si="37"/>
        <v>404800</v>
      </c>
    </row>
    <row r="346" spans="1:7" x14ac:dyDescent="0.25">
      <c r="A346" s="190">
        <f t="shared" si="38"/>
        <v>54424</v>
      </c>
      <c r="B346" s="191">
        <f t="shared" si="39"/>
        <v>330</v>
      </c>
      <c r="C346" s="192">
        <f t="shared" si="40"/>
        <v>404800</v>
      </c>
      <c r="D346" s="193">
        <f t="shared" si="41"/>
        <v>164.44823666666667</v>
      </c>
      <c r="E346" s="193">
        <f t="shared" si="35"/>
        <v>0</v>
      </c>
      <c r="F346" s="193">
        <f t="shared" si="36"/>
        <v>164.44823666666667</v>
      </c>
      <c r="G346" s="192">
        <f t="shared" si="37"/>
        <v>404800</v>
      </c>
    </row>
    <row r="347" spans="1:7" x14ac:dyDescent="0.25">
      <c r="A347" s="190">
        <f t="shared" si="38"/>
        <v>54455</v>
      </c>
      <c r="B347" s="191">
        <f t="shared" si="39"/>
        <v>331</v>
      </c>
      <c r="C347" s="192">
        <f t="shared" si="40"/>
        <v>404800</v>
      </c>
      <c r="D347" s="193">
        <f t="shared" si="41"/>
        <v>164.44823666666667</v>
      </c>
      <c r="E347" s="193">
        <f t="shared" si="35"/>
        <v>0</v>
      </c>
      <c r="F347" s="193">
        <f t="shared" si="36"/>
        <v>164.44823666666667</v>
      </c>
      <c r="G347" s="192">
        <f t="shared" si="37"/>
        <v>404800</v>
      </c>
    </row>
    <row r="348" spans="1:7" x14ac:dyDescent="0.25">
      <c r="A348" s="190">
        <f t="shared" si="38"/>
        <v>54483</v>
      </c>
      <c r="B348" s="191">
        <f t="shared" si="39"/>
        <v>332</v>
      </c>
      <c r="C348" s="192">
        <f t="shared" si="40"/>
        <v>404800</v>
      </c>
      <c r="D348" s="193">
        <f t="shared" si="41"/>
        <v>164.44823666666667</v>
      </c>
      <c r="E348" s="193">
        <f t="shared" si="35"/>
        <v>0</v>
      </c>
      <c r="F348" s="193">
        <f t="shared" si="36"/>
        <v>164.44823666666667</v>
      </c>
      <c r="G348" s="192">
        <f t="shared" si="37"/>
        <v>404800</v>
      </c>
    </row>
    <row r="349" spans="1:7" x14ac:dyDescent="0.25">
      <c r="A349" s="190">
        <f t="shared" si="38"/>
        <v>54514</v>
      </c>
      <c r="B349" s="191">
        <f t="shared" si="39"/>
        <v>333</v>
      </c>
      <c r="C349" s="192">
        <f t="shared" si="40"/>
        <v>404800</v>
      </c>
      <c r="D349" s="193">
        <f t="shared" si="41"/>
        <v>164.44823666666667</v>
      </c>
      <c r="E349" s="193">
        <f t="shared" si="35"/>
        <v>0</v>
      </c>
      <c r="F349" s="193">
        <f t="shared" si="36"/>
        <v>164.44823666666667</v>
      </c>
      <c r="G349" s="192">
        <f t="shared" si="37"/>
        <v>404800</v>
      </c>
    </row>
    <row r="350" spans="1:7" x14ac:dyDescent="0.25">
      <c r="A350" s="190">
        <f t="shared" si="38"/>
        <v>54544</v>
      </c>
      <c r="B350" s="191">
        <f t="shared" si="39"/>
        <v>334</v>
      </c>
      <c r="C350" s="192">
        <f t="shared" si="40"/>
        <v>404800</v>
      </c>
      <c r="D350" s="193">
        <f t="shared" si="41"/>
        <v>164.44823666666667</v>
      </c>
      <c r="E350" s="193">
        <f t="shared" si="35"/>
        <v>0</v>
      </c>
      <c r="F350" s="193">
        <f t="shared" si="36"/>
        <v>164.44823666666667</v>
      </c>
      <c r="G350" s="192">
        <f t="shared" si="37"/>
        <v>404800</v>
      </c>
    </row>
    <row r="351" spans="1:7" x14ac:dyDescent="0.25">
      <c r="A351" s="190">
        <f t="shared" si="38"/>
        <v>54575</v>
      </c>
      <c r="B351" s="191">
        <f t="shared" si="39"/>
        <v>335</v>
      </c>
      <c r="C351" s="192">
        <f t="shared" si="40"/>
        <v>404800</v>
      </c>
      <c r="D351" s="193">
        <f t="shared" si="41"/>
        <v>164.44823666666667</v>
      </c>
      <c r="E351" s="193">
        <f t="shared" si="35"/>
        <v>0</v>
      </c>
      <c r="F351" s="193">
        <f t="shared" si="36"/>
        <v>164.44823666666667</v>
      </c>
      <c r="G351" s="192">
        <f t="shared" si="37"/>
        <v>404800</v>
      </c>
    </row>
    <row r="352" spans="1:7" x14ac:dyDescent="0.25">
      <c r="A352" s="190">
        <f t="shared" si="38"/>
        <v>54605</v>
      </c>
      <c r="B352" s="191">
        <f t="shared" si="39"/>
        <v>336</v>
      </c>
      <c r="C352" s="192">
        <f t="shared" si="40"/>
        <v>404800</v>
      </c>
      <c r="D352" s="193">
        <f t="shared" si="41"/>
        <v>164.44823666666667</v>
      </c>
      <c r="E352" s="193">
        <f t="shared" si="35"/>
        <v>0</v>
      </c>
      <c r="F352" s="193">
        <f t="shared" si="36"/>
        <v>164.44823666666667</v>
      </c>
      <c r="G352" s="192">
        <f t="shared" si="37"/>
        <v>404800</v>
      </c>
    </row>
    <row r="353" spans="1:7" x14ac:dyDescent="0.25">
      <c r="A353" s="190">
        <f t="shared" si="38"/>
        <v>54636</v>
      </c>
      <c r="B353" s="191">
        <f t="shared" si="39"/>
        <v>337</v>
      </c>
      <c r="C353" s="192">
        <f t="shared" si="40"/>
        <v>404800</v>
      </c>
      <c r="D353" s="193">
        <f t="shared" si="41"/>
        <v>164.44823666666667</v>
      </c>
      <c r="E353" s="193">
        <f t="shared" si="35"/>
        <v>0</v>
      </c>
      <c r="F353" s="193">
        <f t="shared" si="36"/>
        <v>164.44823666666667</v>
      </c>
      <c r="G353" s="192">
        <f t="shared" si="37"/>
        <v>404800</v>
      </c>
    </row>
    <row r="354" spans="1:7" x14ac:dyDescent="0.25">
      <c r="A354" s="190">
        <f t="shared" si="38"/>
        <v>54667</v>
      </c>
      <c r="B354" s="191">
        <f t="shared" si="39"/>
        <v>338</v>
      </c>
      <c r="C354" s="192">
        <f t="shared" si="40"/>
        <v>404800</v>
      </c>
      <c r="D354" s="193">
        <f t="shared" si="41"/>
        <v>164.44823666666667</v>
      </c>
      <c r="E354" s="193">
        <f t="shared" si="35"/>
        <v>0</v>
      </c>
      <c r="F354" s="193">
        <f t="shared" si="36"/>
        <v>164.44823666666667</v>
      </c>
      <c r="G354" s="192">
        <f t="shared" si="37"/>
        <v>404800</v>
      </c>
    </row>
    <row r="355" spans="1:7" x14ac:dyDescent="0.25">
      <c r="A355" s="190">
        <f t="shared" si="38"/>
        <v>54697</v>
      </c>
      <c r="B355" s="191">
        <f t="shared" si="39"/>
        <v>339</v>
      </c>
      <c r="C355" s="192">
        <f t="shared" si="40"/>
        <v>404800</v>
      </c>
      <c r="D355" s="193">
        <f t="shared" si="41"/>
        <v>164.44823666666667</v>
      </c>
      <c r="E355" s="193">
        <f t="shared" si="35"/>
        <v>0</v>
      </c>
      <c r="F355" s="193">
        <f t="shared" si="36"/>
        <v>164.44823666666667</v>
      </c>
      <c r="G355" s="192">
        <f t="shared" si="37"/>
        <v>404800</v>
      </c>
    </row>
    <row r="356" spans="1:7" x14ac:dyDescent="0.25">
      <c r="A356" s="190">
        <f t="shared" si="38"/>
        <v>54728</v>
      </c>
      <c r="B356" s="191">
        <f t="shared" si="39"/>
        <v>340</v>
      </c>
      <c r="C356" s="192">
        <f t="shared" si="40"/>
        <v>404800</v>
      </c>
      <c r="D356" s="193">
        <f t="shared" si="41"/>
        <v>164.44823666666667</v>
      </c>
      <c r="E356" s="193">
        <f t="shared" si="35"/>
        <v>0</v>
      </c>
      <c r="F356" s="193">
        <f t="shared" si="36"/>
        <v>164.44823666666667</v>
      </c>
      <c r="G356" s="192">
        <f t="shared" si="37"/>
        <v>404800</v>
      </c>
    </row>
    <row r="357" spans="1:7" x14ac:dyDescent="0.25">
      <c r="A357" s="190">
        <f t="shared" si="38"/>
        <v>54758</v>
      </c>
      <c r="B357" s="191">
        <f t="shared" si="39"/>
        <v>341</v>
      </c>
      <c r="C357" s="192">
        <f t="shared" si="40"/>
        <v>404800</v>
      </c>
      <c r="D357" s="193">
        <f t="shared" si="41"/>
        <v>164.44823666666667</v>
      </c>
      <c r="E357" s="193">
        <f t="shared" si="35"/>
        <v>0</v>
      </c>
      <c r="F357" s="193">
        <f t="shared" si="36"/>
        <v>164.44823666666667</v>
      </c>
      <c r="G357" s="192">
        <f t="shared" si="37"/>
        <v>404800</v>
      </c>
    </row>
    <row r="358" spans="1:7" x14ac:dyDescent="0.25">
      <c r="A358" s="190">
        <f t="shared" si="38"/>
        <v>54789</v>
      </c>
      <c r="B358" s="191">
        <f t="shared" si="39"/>
        <v>342</v>
      </c>
      <c r="C358" s="192">
        <f t="shared" si="40"/>
        <v>404800</v>
      </c>
      <c r="D358" s="193">
        <f t="shared" si="41"/>
        <v>164.44823666666667</v>
      </c>
      <c r="E358" s="193">
        <f t="shared" si="35"/>
        <v>0</v>
      </c>
      <c r="F358" s="193">
        <f t="shared" si="36"/>
        <v>164.44823666666667</v>
      </c>
      <c r="G358" s="192">
        <f t="shared" si="37"/>
        <v>404800</v>
      </c>
    </row>
    <row r="359" spans="1:7" x14ac:dyDescent="0.25">
      <c r="A359" s="190">
        <f t="shared" si="38"/>
        <v>54820</v>
      </c>
      <c r="B359" s="191">
        <f t="shared" si="39"/>
        <v>343</v>
      </c>
      <c r="C359" s="192">
        <f t="shared" si="40"/>
        <v>404800</v>
      </c>
      <c r="D359" s="193">
        <f t="shared" si="41"/>
        <v>164.44823666666667</v>
      </c>
      <c r="E359" s="193">
        <f t="shared" si="35"/>
        <v>0</v>
      </c>
      <c r="F359" s="193">
        <f t="shared" si="36"/>
        <v>164.44823666666667</v>
      </c>
      <c r="G359" s="192">
        <f t="shared" si="37"/>
        <v>404800</v>
      </c>
    </row>
    <row r="360" spans="1:7" x14ac:dyDescent="0.25">
      <c r="A360" s="190">
        <f t="shared" si="38"/>
        <v>54848</v>
      </c>
      <c r="B360" s="191">
        <f t="shared" si="39"/>
        <v>344</v>
      </c>
      <c r="C360" s="192">
        <f t="shared" si="40"/>
        <v>404800</v>
      </c>
      <c r="D360" s="193">
        <f t="shared" si="41"/>
        <v>164.44823666666667</v>
      </c>
      <c r="E360" s="193">
        <f t="shared" si="35"/>
        <v>0</v>
      </c>
      <c r="F360" s="193">
        <f t="shared" si="36"/>
        <v>164.44823666666667</v>
      </c>
      <c r="G360" s="192">
        <f t="shared" si="37"/>
        <v>404800</v>
      </c>
    </row>
    <row r="361" spans="1:7" x14ac:dyDescent="0.25">
      <c r="A361" s="190">
        <f t="shared" si="38"/>
        <v>54879</v>
      </c>
      <c r="B361" s="191">
        <f t="shared" si="39"/>
        <v>345</v>
      </c>
      <c r="C361" s="192">
        <f t="shared" si="40"/>
        <v>404800</v>
      </c>
      <c r="D361" s="193">
        <f t="shared" si="41"/>
        <v>164.44823666666667</v>
      </c>
      <c r="E361" s="193">
        <f t="shared" si="35"/>
        <v>0</v>
      </c>
      <c r="F361" s="193">
        <f t="shared" si="36"/>
        <v>164.44823666666667</v>
      </c>
      <c r="G361" s="192">
        <f t="shared" si="37"/>
        <v>404800</v>
      </c>
    </row>
    <row r="362" spans="1:7" x14ac:dyDescent="0.25">
      <c r="A362" s="190">
        <f t="shared" si="38"/>
        <v>54909</v>
      </c>
      <c r="B362" s="191">
        <f t="shared" si="39"/>
        <v>346</v>
      </c>
      <c r="C362" s="192">
        <f t="shared" si="40"/>
        <v>404800</v>
      </c>
      <c r="D362" s="193">
        <f t="shared" si="41"/>
        <v>164.44823666666667</v>
      </c>
      <c r="E362" s="193">
        <f t="shared" si="35"/>
        <v>0</v>
      </c>
      <c r="F362" s="193">
        <f t="shared" si="36"/>
        <v>164.44823666666667</v>
      </c>
      <c r="G362" s="192">
        <f t="shared" si="37"/>
        <v>404800</v>
      </c>
    </row>
    <row r="363" spans="1:7" x14ac:dyDescent="0.25">
      <c r="A363" s="190">
        <f t="shared" si="38"/>
        <v>54940</v>
      </c>
      <c r="B363" s="191">
        <f t="shared" si="39"/>
        <v>347</v>
      </c>
      <c r="C363" s="192">
        <f t="shared" si="40"/>
        <v>404800</v>
      </c>
      <c r="D363" s="193">
        <f t="shared" si="41"/>
        <v>164.44823666666667</v>
      </c>
      <c r="E363" s="193">
        <f t="shared" si="35"/>
        <v>0</v>
      </c>
      <c r="F363" s="193">
        <f t="shared" si="36"/>
        <v>164.44823666666667</v>
      </c>
      <c r="G363" s="192">
        <f t="shared" si="37"/>
        <v>404800</v>
      </c>
    </row>
    <row r="364" spans="1:7" x14ac:dyDescent="0.25">
      <c r="A364" s="190">
        <f t="shared" si="38"/>
        <v>54970</v>
      </c>
      <c r="B364" s="191">
        <f t="shared" si="39"/>
        <v>348</v>
      </c>
      <c r="C364" s="192">
        <f t="shared" si="40"/>
        <v>404800</v>
      </c>
      <c r="D364" s="193">
        <f t="shared" si="41"/>
        <v>164.44823666666667</v>
      </c>
      <c r="E364" s="193">
        <f t="shared" si="35"/>
        <v>0</v>
      </c>
      <c r="F364" s="193">
        <f t="shared" si="36"/>
        <v>164.44823666666667</v>
      </c>
      <c r="G364" s="192">
        <f t="shared" si="37"/>
        <v>404800</v>
      </c>
    </row>
    <row r="365" spans="1:7" x14ac:dyDescent="0.25">
      <c r="A365" s="190">
        <f t="shared" si="38"/>
        <v>55001</v>
      </c>
      <c r="B365" s="191">
        <f t="shared" si="39"/>
        <v>349</v>
      </c>
      <c r="C365" s="192">
        <f t="shared" si="40"/>
        <v>404800</v>
      </c>
      <c r="D365" s="193">
        <f t="shared" si="41"/>
        <v>164.44823666666667</v>
      </c>
      <c r="E365" s="193">
        <f t="shared" si="35"/>
        <v>0</v>
      </c>
      <c r="F365" s="193">
        <f t="shared" si="36"/>
        <v>164.44823666666667</v>
      </c>
      <c r="G365" s="192">
        <f t="shared" si="37"/>
        <v>404800</v>
      </c>
    </row>
    <row r="366" spans="1:7" x14ac:dyDescent="0.25">
      <c r="A366" s="190">
        <f t="shared" si="38"/>
        <v>55032</v>
      </c>
      <c r="B366" s="191">
        <f t="shared" si="39"/>
        <v>350</v>
      </c>
      <c r="C366" s="192">
        <f t="shared" si="40"/>
        <v>404800</v>
      </c>
      <c r="D366" s="193">
        <f t="shared" si="41"/>
        <v>164.44823666666667</v>
      </c>
      <c r="E366" s="193">
        <f t="shared" si="35"/>
        <v>0</v>
      </c>
      <c r="F366" s="193">
        <f t="shared" si="36"/>
        <v>164.44823666666667</v>
      </c>
      <c r="G366" s="192">
        <f t="shared" si="37"/>
        <v>404800</v>
      </c>
    </row>
    <row r="367" spans="1:7" x14ac:dyDescent="0.25">
      <c r="A367" s="190">
        <f t="shared" si="38"/>
        <v>55062</v>
      </c>
      <c r="B367" s="191">
        <f t="shared" si="39"/>
        <v>351</v>
      </c>
      <c r="C367" s="192">
        <f t="shared" si="40"/>
        <v>404800</v>
      </c>
      <c r="D367" s="193">
        <f t="shared" si="41"/>
        <v>164.44823666666667</v>
      </c>
      <c r="E367" s="193">
        <f t="shared" si="35"/>
        <v>0</v>
      </c>
      <c r="F367" s="193">
        <f t="shared" si="36"/>
        <v>164.44823666666667</v>
      </c>
      <c r="G367" s="192">
        <f t="shared" si="37"/>
        <v>404800</v>
      </c>
    </row>
    <row r="368" spans="1:7" x14ac:dyDescent="0.25">
      <c r="A368" s="190">
        <f t="shared" si="38"/>
        <v>55093</v>
      </c>
      <c r="B368" s="191">
        <f t="shared" si="39"/>
        <v>352</v>
      </c>
      <c r="C368" s="192">
        <f t="shared" si="40"/>
        <v>404800</v>
      </c>
      <c r="D368" s="193">
        <f t="shared" si="41"/>
        <v>164.44823666666667</v>
      </c>
      <c r="E368" s="193">
        <f t="shared" si="35"/>
        <v>0</v>
      </c>
      <c r="F368" s="193">
        <f t="shared" si="36"/>
        <v>164.44823666666667</v>
      </c>
      <c r="G368" s="192">
        <f t="shared" si="37"/>
        <v>404800</v>
      </c>
    </row>
    <row r="369" spans="1:7" x14ac:dyDescent="0.25">
      <c r="A369" s="190">
        <f t="shared" si="38"/>
        <v>55123</v>
      </c>
      <c r="B369" s="191">
        <f t="shared" si="39"/>
        <v>353</v>
      </c>
      <c r="C369" s="192">
        <f t="shared" si="40"/>
        <v>404800</v>
      </c>
      <c r="D369" s="193">
        <f t="shared" si="41"/>
        <v>164.44823666666667</v>
      </c>
      <c r="E369" s="193">
        <f t="shared" si="35"/>
        <v>0</v>
      </c>
      <c r="F369" s="193">
        <f t="shared" si="36"/>
        <v>164.44823666666667</v>
      </c>
      <c r="G369" s="192">
        <f t="shared" si="37"/>
        <v>404800</v>
      </c>
    </row>
    <row r="370" spans="1:7" x14ac:dyDescent="0.25">
      <c r="A370" s="190">
        <f t="shared" si="38"/>
        <v>55154</v>
      </c>
      <c r="B370" s="191">
        <f t="shared" si="39"/>
        <v>354</v>
      </c>
      <c r="C370" s="192">
        <f t="shared" si="40"/>
        <v>404800</v>
      </c>
      <c r="D370" s="193">
        <f t="shared" si="41"/>
        <v>164.44823666666667</v>
      </c>
      <c r="E370" s="193">
        <f t="shared" si="35"/>
        <v>0</v>
      </c>
      <c r="F370" s="193">
        <f t="shared" si="36"/>
        <v>164.44823666666667</v>
      </c>
      <c r="G370" s="192">
        <f t="shared" si="37"/>
        <v>404800</v>
      </c>
    </row>
    <row r="371" spans="1:7" x14ac:dyDescent="0.25">
      <c r="A371" s="190">
        <f t="shared" si="38"/>
        <v>55185</v>
      </c>
      <c r="B371" s="191">
        <f t="shared" si="39"/>
        <v>355</v>
      </c>
      <c r="C371" s="192">
        <f t="shared" si="40"/>
        <v>404800</v>
      </c>
      <c r="D371" s="193">
        <f t="shared" si="41"/>
        <v>164.44823666666667</v>
      </c>
      <c r="E371" s="193">
        <f t="shared" si="35"/>
        <v>0</v>
      </c>
      <c r="F371" s="193">
        <f t="shared" si="36"/>
        <v>164.44823666666667</v>
      </c>
      <c r="G371" s="192">
        <f t="shared" si="37"/>
        <v>404800</v>
      </c>
    </row>
    <row r="372" spans="1:7" x14ac:dyDescent="0.25">
      <c r="A372" s="190">
        <f t="shared" si="38"/>
        <v>55213</v>
      </c>
      <c r="B372" s="191">
        <f t="shared" si="39"/>
        <v>356</v>
      </c>
      <c r="C372" s="192">
        <f t="shared" si="40"/>
        <v>404800</v>
      </c>
      <c r="D372" s="193">
        <f t="shared" si="41"/>
        <v>164.44823666666667</v>
      </c>
      <c r="E372" s="193">
        <f t="shared" si="35"/>
        <v>0</v>
      </c>
      <c r="F372" s="193">
        <f t="shared" si="36"/>
        <v>164.44823666666667</v>
      </c>
      <c r="G372" s="192">
        <f t="shared" si="37"/>
        <v>404800</v>
      </c>
    </row>
    <row r="373" spans="1:7" x14ac:dyDescent="0.25">
      <c r="A373" s="190">
        <f t="shared" si="38"/>
        <v>55244</v>
      </c>
      <c r="B373" s="191">
        <f t="shared" si="39"/>
        <v>357</v>
      </c>
      <c r="C373" s="192">
        <f t="shared" si="40"/>
        <v>404800</v>
      </c>
      <c r="D373" s="193">
        <f t="shared" si="41"/>
        <v>164.44823666666667</v>
      </c>
      <c r="E373" s="193">
        <f t="shared" si="35"/>
        <v>0</v>
      </c>
      <c r="F373" s="193">
        <f t="shared" si="36"/>
        <v>164.44823666666667</v>
      </c>
      <c r="G373" s="192">
        <f t="shared" si="37"/>
        <v>404800</v>
      </c>
    </row>
    <row r="374" spans="1:7" x14ac:dyDescent="0.25">
      <c r="A374" s="190">
        <f t="shared" si="38"/>
        <v>55274</v>
      </c>
      <c r="B374" s="191">
        <f t="shared" si="39"/>
        <v>358</v>
      </c>
      <c r="C374" s="192">
        <f t="shared" si="40"/>
        <v>404800</v>
      </c>
      <c r="D374" s="193">
        <f t="shared" si="41"/>
        <v>164.44823666666667</v>
      </c>
      <c r="E374" s="193">
        <f t="shared" si="35"/>
        <v>0</v>
      </c>
      <c r="F374" s="193">
        <f t="shared" si="36"/>
        <v>164.44823666666667</v>
      </c>
      <c r="G374" s="192">
        <f t="shared" si="37"/>
        <v>404800</v>
      </c>
    </row>
    <row r="375" spans="1:7" x14ac:dyDescent="0.25">
      <c r="A375" s="190" t="str">
        <f t="shared" si="38"/>
        <v/>
      </c>
      <c r="B375" s="191" t="str">
        <f t="shared" si="39"/>
        <v/>
      </c>
      <c r="C375" s="192" t="str">
        <f t="shared" si="40"/>
        <v/>
      </c>
      <c r="D375" s="193" t="str">
        <f t="shared" si="41"/>
        <v/>
      </c>
      <c r="E375" s="193" t="str">
        <f t="shared" si="35"/>
        <v/>
      </c>
      <c r="F375" s="193" t="str">
        <f t="shared" si="36"/>
        <v/>
      </c>
      <c r="G375" s="192" t="str">
        <f t="shared" si="37"/>
        <v/>
      </c>
    </row>
    <row r="376" spans="1:7" x14ac:dyDescent="0.25">
      <c r="A376" s="190" t="str">
        <f t="shared" si="38"/>
        <v/>
      </c>
      <c r="B376" s="191" t="str">
        <f t="shared" si="39"/>
        <v/>
      </c>
      <c r="C376" s="192" t="str">
        <f t="shared" si="40"/>
        <v/>
      </c>
      <c r="D376" s="193" t="str">
        <f t="shared" si="41"/>
        <v/>
      </c>
      <c r="E376" s="193" t="str">
        <f t="shared" si="35"/>
        <v/>
      </c>
      <c r="F376" s="193" t="str">
        <f t="shared" si="36"/>
        <v/>
      </c>
      <c r="G376" s="192" t="str">
        <f t="shared" si="37"/>
        <v/>
      </c>
    </row>
    <row r="377" spans="1:7" x14ac:dyDescent="0.25">
      <c r="A377" s="190" t="str">
        <f t="shared" si="38"/>
        <v/>
      </c>
      <c r="B377" s="191" t="str">
        <f t="shared" si="39"/>
        <v/>
      </c>
      <c r="C377" s="192" t="str">
        <f t="shared" si="40"/>
        <v/>
      </c>
      <c r="D377" s="193" t="str">
        <f t="shared" si="41"/>
        <v/>
      </c>
      <c r="E377" s="193" t="str">
        <f t="shared" si="35"/>
        <v/>
      </c>
      <c r="F377" s="193" t="str">
        <f t="shared" si="36"/>
        <v/>
      </c>
      <c r="G377" s="192" t="str">
        <f t="shared" si="37"/>
        <v/>
      </c>
    </row>
    <row r="378" spans="1:7" x14ac:dyDescent="0.25">
      <c r="A378" s="190" t="str">
        <f t="shared" si="38"/>
        <v/>
      </c>
      <c r="B378" s="191" t="str">
        <f t="shared" si="39"/>
        <v/>
      </c>
      <c r="C378" s="192" t="str">
        <f t="shared" si="40"/>
        <v/>
      </c>
      <c r="D378" s="193" t="str">
        <f t="shared" si="41"/>
        <v/>
      </c>
      <c r="E378" s="193" t="str">
        <f t="shared" si="35"/>
        <v/>
      </c>
      <c r="F378" s="193" t="str">
        <f t="shared" si="36"/>
        <v/>
      </c>
      <c r="G378" s="192" t="str">
        <f t="shared" si="37"/>
        <v/>
      </c>
    </row>
    <row r="379" spans="1:7" x14ac:dyDescent="0.25">
      <c r="A379" s="190" t="str">
        <f t="shared" si="38"/>
        <v/>
      </c>
      <c r="B379" s="191" t="str">
        <f t="shared" si="39"/>
        <v/>
      </c>
      <c r="C379" s="192" t="str">
        <f t="shared" si="40"/>
        <v/>
      </c>
      <c r="D379" s="193" t="str">
        <f t="shared" si="41"/>
        <v/>
      </c>
      <c r="E379" s="193" t="str">
        <f t="shared" si="35"/>
        <v/>
      </c>
      <c r="F379" s="193" t="str">
        <f t="shared" si="36"/>
        <v/>
      </c>
      <c r="G379" s="192" t="str">
        <f t="shared" si="37"/>
        <v/>
      </c>
    </row>
    <row r="380" spans="1:7" x14ac:dyDescent="0.25">
      <c r="A380" s="190" t="str">
        <f t="shared" si="38"/>
        <v/>
      </c>
      <c r="B380" s="191" t="str">
        <f t="shared" si="39"/>
        <v/>
      </c>
      <c r="C380" s="192" t="str">
        <f t="shared" si="40"/>
        <v/>
      </c>
      <c r="D380" s="193" t="str">
        <f t="shared" si="41"/>
        <v/>
      </c>
      <c r="E380" s="193" t="str">
        <f t="shared" si="35"/>
        <v/>
      </c>
      <c r="F380" s="193" t="str">
        <f t="shared" si="36"/>
        <v/>
      </c>
      <c r="G380" s="192" t="str">
        <f t="shared" si="37"/>
        <v/>
      </c>
    </row>
    <row r="381" spans="1:7" x14ac:dyDescent="0.25">
      <c r="A381" s="190" t="str">
        <f t="shared" si="38"/>
        <v/>
      </c>
      <c r="B381" s="191" t="str">
        <f t="shared" si="39"/>
        <v/>
      </c>
      <c r="C381" s="192" t="str">
        <f t="shared" si="40"/>
        <v/>
      </c>
      <c r="D381" s="193" t="str">
        <f t="shared" si="41"/>
        <v/>
      </c>
      <c r="E381" s="193" t="str">
        <f t="shared" si="35"/>
        <v/>
      </c>
      <c r="F381" s="193" t="str">
        <f t="shared" si="36"/>
        <v/>
      </c>
      <c r="G381" s="192" t="str">
        <f t="shared" si="37"/>
        <v/>
      </c>
    </row>
    <row r="382" spans="1:7" x14ac:dyDescent="0.25">
      <c r="A382" s="190" t="str">
        <f t="shared" si="38"/>
        <v/>
      </c>
      <c r="B382" s="191" t="str">
        <f t="shared" si="39"/>
        <v/>
      </c>
      <c r="C382" s="192" t="str">
        <f t="shared" si="40"/>
        <v/>
      </c>
      <c r="D382" s="193" t="str">
        <f t="shared" si="41"/>
        <v/>
      </c>
      <c r="E382" s="193" t="str">
        <f t="shared" si="35"/>
        <v/>
      </c>
      <c r="F382" s="193" t="str">
        <f t="shared" si="36"/>
        <v/>
      </c>
      <c r="G382" s="192" t="str">
        <f t="shared" si="37"/>
        <v/>
      </c>
    </row>
    <row r="383" spans="1:7" x14ac:dyDescent="0.25">
      <c r="A383" s="190" t="str">
        <f t="shared" si="38"/>
        <v/>
      </c>
      <c r="B383" s="191" t="str">
        <f t="shared" si="39"/>
        <v/>
      </c>
      <c r="C383" s="192" t="str">
        <f t="shared" si="40"/>
        <v/>
      </c>
      <c r="D383" s="193" t="str">
        <f t="shared" si="41"/>
        <v/>
      </c>
      <c r="E383" s="193" t="str">
        <f t="shared" si="35"/>
        <v/>
      </c>
      <c r="F383" s="193" t="str">
        <f t="shared" si="36"/>
        <v/>
      </c>
      <c r="G383" s="192" t="str">
        <f t="shared" si="37"/>
        <v/>
      </c>
    </row>
    <row r="384" spans="1:7" x14ac:dyDescent="0.25">
      <c r="A384" s="190" t="str">
        <f t="shared" si="38"/>
        <v/>
      </c>
      <c r="B384" s="191" t="str">
        <f t="shared" si="39"/>
        <v/>
      </c>
      <c r="C384" s="192" t="str">
        <f t="shared" si="40"/>
        <v/>
      </c>
      <c r="D384" s="193" t="str">
        <f t="shared" si="41"/>
        <v/>
      </c>
      <c r="E384" s="193" t="str">
        <f t="shared" si="35"/>
        <v/>
      </c>
      <c r="F384" s="193" t="str">
        <f t="shared" si="36"/>
        <v/>
      </c>
      <c r="G384" s="192" t="str">
        <f t="shared" si="37"/>
        <v/>
      </c>
    </row>
    <row r="385" spans="1:7" x14ac:dyDescent="0.25">
      <c r="A385" s="190" t="str">
        <f t="shared" si="38"/>
        <v/>
      </c>
      <c r="B385" s="191" t="str">
        <f t="shared" si="39"/>
        <v/>
      </c>
      <c r="C385" s="192" t="str">
        <f t="shared" si="40"/>
        <v/>
      </c>
      <c r="D385" s="193" t="str">
        <f t="shared" si="41"/>
        <v/>
      </c>
      <c r="E385" s="193" t="str">
        <f t="shared" si="35"/>
        <v/>
      </c>
      <c r="F385" s="193" t="str">
        <f t="shared" si="36"/>
        <v/>
      </c>
      <c r="G385" s="192" t="str">
        <f t="shared" si="37"/>
        <v/>
      </c>
    </row>
    <row r="386" spans="1:7" x14ac:dyDescent="0.25">
      <c r="A386" s="190" t="str">
        <f t="shared" si="38"/>
        <v/>
      </c>
      <c r="B386" s="191" t="str">
        <f t="shared" si="39"/>
        <v/>
      </c>
      <c r="C386" s="192" t="str">
        <f t="shared" si="40"/>
        <v/>
      </c>
      <c r="D386" s="193" t="str">
        <f t="shared" si="41"/>
        <v/>
      </c>
      <c r="E386" s="193" t="str">
        <f t="shared" si="35"/>
        <v/>
      </c>
      <c r="F386" s="193" t="str">
        <f t="shared" si="36"/>
        <v/>
      </c>
      <c r="G386" s="192" t="str">
        <f t="shared" si="37"/>
        <v/>
      </c>
    </row>
    <row r="387" spans="1:7" x14ac:dyDescent="0.25">
      <c r="A387" s="190" t="str">
        <f t="shared" si="38"/>
        <v/>
      </c>
      <c r="B387" s="191" t="str">
        <f t="shared" si="39"/>
        <v/>
      </c>
      <c r="C387" s="192" t="str">
        <f t="shared" si="40"/>
        <v/>
      </c>
      <c r="D387" s="193" t="str">
        <f t="shared" si="41"/>
        <v/>
      </c>
      <c r="E387" s="193" t="str">
        <f t="shared" si="35"/>
        <v/>
      </c>
      <c r="F387" s="193" t="str">
        <f t="shared" si="36"/>
        <v/>
      </c>
      <c r="G387" s="192" t="str">
        <f t="shared" si="37"/>
        <v/>
      </c>
    </row>
    <row r="388" spans="1:7" x14ac:dyDescent="0.25">
      <c r="A388" s="190" t="str">
        <f t="shared" si="38"/>
        <v/>
      </c>
      <c r="B388" s="191" t="str">
        <f t="shared" si="39"/>
        <v/>
      </c>
      <c r="C388" s="192" t="str">
        <f t="shared" si="40"/>
        <v/>
      </c>
      <c r="D388" s="193" t="str">
        <f t="shared" si="41"/>
        <v/>
      </c>
      <c r="E388" s="193" t="str">
        <f t="shared" si="35"/>
        <v/>
      </c>
      <c r="F388" s="193" t="str">
        <f t="shared" si="36"/>
        <v/>
      </c>
      <c r="G388" s="192" t="str">
        <f t="shared" si="37"/>
        <v/>
      </c>
    </row>
    <row r="389" spans="1:7" x14ac:dyDescent="0.25">
      <c r="A389" s="190" t="str">
        <f t="shared" si="38"/>
        <v/>
      </c>
      <c r="B389" s="191" t="str">
        <f t="shared" si="39"/>
        <v/>
      </c>
      <c r="C389" s="192" t="str">
        <f t="shared" si="40"/>
        <v/>
      </c>
      <c r="D389" s="193" t="str">
        <f t="shared" si="41"/>
        <v/>
      </c>
      <c r="E389" s="193" t="str">
        <f t="shared" si="35"/>
        <v/>
      </c>
      <c r="F389" s="193" t="str">
        <f t="shared" si="36"/>
        <v/>
      </c>
      <c r="G389" s="192" t="str">
        <f t="shared" si="37"/>
        <v/>
      </c>
    </row>
    <row r="390" spans="1:7" x14ac:dyDescent="0.25">
      <c r="A390" s="190" t="str">
        <f t="shared" si="38"/>
        <v/>
      </c>
      <c r="B390" s="191" t="str">
        <f t="shared" si="39"/>
        <v/>
      </c>
      <c r="C390" s="192" t="str">
        <f t="shared" si="40"/>
        <v/>
      </c>
      <c r="D390" s="193" t="str">
        <f t="shared" si="41"/>
        <v/>
      </c>
      <c r="E390" s="193" t="str">
        <f t="shared" si="35"/>
        <v/>
      </c>
      <c r="F390" s="193" t="str">
        <f t="shared" si="36"/>
        <v/>
      </c>
      <c r="G390" s="192" t="str">
        <f t="shared" si="37"/>
        <v/>
      </c>
    </row>
    <row r="391" spans="1:7" x14ac:dyDescent="0.25">
      <c r="A391" s="190" t="str">
        <f t="shared" si="38"/>
        <v/>
      </c>
      <c r="B391" s="191" t="str">
        <f t="shared" si="39"/>
        <v/>
      </c>
      <c r="C391" s="192" t="str">
        <f t="shared" si="40"/>
        <v/>
      </c>
      <c r="D391" s="193" t="str">
        <f t="shared" si="41"/>
        <v/>
      </c>
      <c r="E391" s="193" t="str">
        <f t="shared" si="35"/>
        <v/>
      </c>
      <c r="F391" s="193" t="str">
        <f t="shared" si="36"/>
        <v/>
      </c>
      <c r="G391" s="192" t="str">
        <f t="shared" si="37"/>
        <v/>
      </c>
    </row>
    <row r="392" spans="1:7" x14ac:dyDescent="0.25">
      <c r="A392" s="190" t="str">
        <f t="shared" si="38"/>
        <v/>
      </c>
      <c r="B392" s="191" t="str">
        <f t="shared" si="39"/>
        <v/>
      </c>
      <c r="C392" s="192" t="str">
        <f t="shared" si="40"/>
        <v/>
      </c>
      <c r="D392" s="193" t="str">
        <f t="shared" si="41"/>
        <v/>
      </c>
      <c r="E392" s="193" t="str">
        <f t="shared" si="35"/>
        <v/>
      </c>
      <c r="F392" s="193" t="str">
        <f t="shared" si="36"/>
        <v/>
      </c>
      <c r="G392" s="192" t="str">
        <f t="shared" si="37"/>
        <v/>
      </c>
    </row>
    <row r="393" spans="1:7" x14ac:dyDescent="0.25">
      <c r="A393" s="190" t="str">
        <f t="shared" si="38"/>
        <v/>
      </c>
      <c r="B393" s="191" t="str">
        <f t="shared" si="39"/>
        <v/>
      </c>
      <c r="C393" s="192" t="str">
        <f t="shared" si="40"/>
        <v/>
      </c>
      <c r="D393" s="193" t="str">
        <f t="shared" si="41"/>
        <v/>
      </c>
      <c r="E393" s="193" t="str">
        <f t="shared" si="35"/>
        <v/>
      </c>
      <c r="F393" s="193" t="str">
        <f t="shared" si="36"/>
        <v/>
      </c>
      <c r="G393" s="192" t="str">
        <f t="shared" si="37"/>
        <v/>
      </c>
    </row>
    <row r="394" spans="1:7" x14ac:dyDescent="0.25">
      <c r="A394" s="190" t="str">
        <f t="shared" si="38"/>
        <v/>
      </c>
      <c r="B394" s="191" t="str">
        <f t="shared" si="39"/>
        <v/>
      </c>
      <c r="C394" s="192" t="str">
        <f t="shared" si="40"/>
        <v/>
      </c>
      <c r="D394" s="193" t="str">
        <f t="shared" si="41"/>
        <v/>
      </c>
      <c r="E394" s="193" t="str">
        <f t="shared" si="35"/>
        <v/>
      </c>
      <c r="F394" s="193" t="str">
        <f t="shared" si="36"/>
        <v/>
      </c>
      <c r="G394" s="192" t="str">
        <f t="shared" si="37"/>
        <v/>
      </c>
    </row>
    <row r="395" spans="1:7" x14ac:dyDescent="0.25">
      <c r="A395" s="190" t="str">
        <f t="shared" si="38"/>
        <v/>
      </c>
      <c r="B395" s="191" t="str">
        <f t="shared" si="39"/>
        <v/>
      </c>
      <c r="C395" s="192" t="str">
        <f t="shared" si="40"/>
        <v/>
      </c>
      <c r="D395" s="193" t="str">
        <f t="shared" si="41"/>
        <v/>
      </c>
      <c r="E395" s="193" t="str">
        <f t="shared" si="35"/>
        <v/>
      </c>
      <c r="F395" s="193" t="str">
        <f t="shared" si="36"/>
        <v/>
      </c>
      <c r="G395" s="192" t="str">
        <f t="shared" si="37"/>
        <v/>
      </c>
    </row>
    <row r="396" spans="1:7" x14ac:dyDescent="0.25">
      <c r="A396" s="190" t="str">
        <f t="shared" si="38"/>
        <v/>
      </c>
      <c r="B396" s="191" t="str">
        <f t="shared" si="39"/>
        <v/>
      </c>
      <c r="C396" s="192" t="str">
        <f t="shared" si="40"/>
        <v/>
      </c>
      <c r="D396" s="193" t="str">
        <f t="shared" si="41"/>
        <v/>
      </c>
      <c r="E396" s="193" t="str">
        <f t="shared" si="35"/>
        <v/>
      </c>
      <c r="F396" s="193" t="str">
        <f t="shared" si="36"/>
        <v/>
      </c>
      <c r="G396" s="192" t="str">
        <f t="shared" si="37"/>
        <v/>
      </c>
    </row>
    <row r="397" spans="1:7" x14ac:dyDescent="0.25">
      <c r="A397" s="190" t="str">
        <f t="shared" si="38"/>
        <v/>
      </c>
      <c r="B397" s="191" t="str">
        <f t="shared" si="39"/>
        <v/>
      </c>
      <c r="C397" s="192" t="str">
        <f t="shared" si="40"/>
        <v/>
      </c>
      <c r="D397" s="193" t="str">
        <f t="shared" si="41"/>
        <v/>
      </c>
      <c r="E397" s="193" t="str">
        <f t="shared" si="35"/>
        <v/>
      </c>
      <c r="F397" s="193" t="str">
        <f t="shared" si="36"/>
        <v/>
      </c>
      <c r="G397" s="192" t="str">
        <f t="shared" si="37"/>
        <v/>
      </c>
    </row>
    <row r="398" spans="1:7" x14ac:dyDescent="0.25">
      <c r="A398" s="190" t="str">
        <f t="shared" si="38"/>
        <v/>
      </c>
      <c r="B398" s="191" t="str">
        <f t="shared" si="39"/>
        <v/>
      </c>
      <c r="C398" s="192" t="str">
        <f t="shared" si="40"/>
        <v/>
      </c>
      <c r="D398" s="193" t="str">
        <f t="shared" si="41"/>
        <v/>
      </c>
      <c r="E398" s="193" t="str">
        <f t="shared" si="35"/>
        <v/>
      </c>
      <c r="F398" s="193" t="str">
        <f t="shared" si="36"/>
        <v/>
      </c>
      <c r="G398" s="192" t="str">
        <f t="shared" si="37"/>
        <v/>
      </c>
    </row>
    <row r="399" spans="1:7" x14ac:dyDescent="0.25">
      <c r="A399" s="190" t="str">
        <f t="shared" si="38"/>
        <v/>
      </c>
      <c r="B399" s="191" t="str">
        <f t="shared" si="39"/>
        <v/>
      </c>
      <c r="C399" s="192" t="str">
        <f t="shared" si="40"/>
        <v/>
      </c>
      <c r="D399" s="193" t="str">
        <f t="shared" si="41"/>
        <v/>
      </c>
      <c r="E399" s="193" t="str">
        <f t="shared" si="35"/>
        <v/>
      </c>
      <c r="F399" s="193" t="str">
        <f t="shared" si="36"/>
        <v/>
      </c>
      <c r="G399" s="192" t="str">
        <f t="shared" si="37"/>
        <v/>
      </c>
    </row>
    <row r="400" spans="1:7" x14ac:dyDescent="0.25">
      <c r="A400" s="190" t="str">
        <f t="shared" si="38"/>
        <v/>
      </c>
      <c r="B400" s="191" t="str">
        <f t="shared" si="39"/>
        <v/>
      </c>
      <c r="C400" s="192" t="str">
        <f t="shared" si="40"/>
        <v/>
      </c>
      <c r="D400" s="193" t="str">
        <f t="shared" si="41"/>
        <v/>
      </c>
      <c r="E400" s="193" t="str">
        <f t="shared" si="35"/>
        <v/>
      </c>
      <c r="F400" s="193" t="str">
        <f t="shared" si="36"/>
        <v/>
      </c>
      <c r="G400" s="192" t="str">
        <f t="shared" si="37"/>
        <v/>
      </c>
    </row>
    <row r="401" spans="1:7" x14ac:dyDescent="0.25">
      <c r="A401" s="190" t="str">
        <f t="shared" si="38"/>
        <v/>
      </c>
      <c r="B401" s="191" t="str">
        <f t="shared" si="39"/>
        <v/>
      </c>
      <c r="C401" s="192" t="str">
        <f t="shared" si="40"/>
        <v/>
      </c>
      <c r="D401" s="193" t="str">
        <f t="shared" si="41"/>
        <v/>
      </c>
      <c r="E401" s="193" t="str">
        <f t="shared" si="35"/>
        <v/>
      </c>
      <c r="F401" s="193" t="str">
        <f t="shared" si="36"/>
        <v/>
      </c>
      <c r="G401" s="192" t="str">
        <f t="shared" si="37"/>
        <v/>
      </c>
    </row>
    <row r="402" spans="1:7" x14ac:dyDescent="0.25">
      <c r="A402" s="190" t="str">
        <f t="shared" si="38"/>
        <v/>
      </c>
      <c r="B402" s="191" t="str">
        <f t="shared" si="39"/>
        <v/>
      </c>
      <c r="C402" s="192" t="str">
        <f t="shared" si="40"/>
        <v/>
      </c>
      <c r="D402" s="193" t="str">
        <f t="shared" si="41"/>
        <v/>
      </c>
      <c r="E402" s="193" t="str">
        <f t="shared" ref="E402:E465" si="42">IF(B402="","",PPMT($E$13/12,B402,$E$7,-$E$11,$E$12,0))</f>
        <v/>
      </c>
      <c r="F402" s="193" t="str">
        <f t="shared" ref="F402:F465" si="43">IF(B402="","",SUM(D402:E402))</f>
        <v/>
      </c>
      <c r="G402" s="192" t="str">
        <f t="shared" ref="G402:G465" si="44">IF(B402="","",SUM(C402)-SUM(E402))</f>
        <v/>
      </c>
    </row>
    <row r="403" spans="1:7" x14ac:dyDescent="0.25">
      <c r="A403" s="190" t="str">
        <f t="shared" ref="A403:A466" si="45">IF(B403="","",EDATE(A402,1))</f>
        <v/>
      </c>
      <c r="B403" s="191" t="str">
        <f t="shared" ref="B403:B466" si="46">IF(B402="","",IF(SUM(B402)+1&lt;=$E$7,SUM(B402)+1,""))</f>
        <v/>
      </c>
      <c r="C403" s="192" t="str">
        <f t="shared" ref="C403:C466" si="47">IF(B403="","",G402)</f>
        <v/>
      </c>
      <c r="D403" s="193" t="str">
        <f t="shared" ref="D403:D466" si="48">IF(B403="","",IPMT($E$13/12,B403,$E$7,-$E$11,$E$12,0))</f>
        <v/>
      </c>
      <c r="E403" s="193" t="str">
        <f t="shared" si="42"/>
        <v/>
      </c>
      <c r="F403" s="193" t="str">
        <f t="shared" si="43"/>
        <v/>
      </c>
      <c r="G403" s="192" t="str">
        <f t="shared" si="44"/>
        <v/>
      </c>
    </row>
    <row r="404" spans="1:7" x14ac:dyDescent="0.25">
      <c r="A404" s="190" t="str">
        <f t="shared" si="45"/>
        <v/>
      </c>
      <c r="B404" s="191" t="str">
        <f t="shared" si="46"/>
        <v/>
      </c>
      <c r="C404" s="192" t="str">
        <f t="shared" si="47"/>
        <v/>
      </c>
      <c r="D404" s="193" t="str">
        <f t="shared" si="48"/>
        <v/>
      </c>
      <c r="E404" s="193" t="str">
        <f t="shared" si="42"/>
        <v/>
      </c>
      <c r="F404" s="193" t="str">
        <f t="shared" si="43"/>
        <v/>
      </c>
      <c r="G404" s="192" t="str">
        <f t="shared" si="44"/>
        <v/>
      </c>
    </row>
    <row r="405" spans="1:7" x14ac:dyDescent="0.25">
      <c r="A405" s="190" t="str">
        <f t="shared" si="45"/>
        <v/>
      </c>
      <c r="B405" s="191" t="str">
        <f t="shared" si="46"/>
        <v/>
      </c>
      <c r="C405" s="192" t="str">
        <f t="shared" si="47"/>
        <v/>
      </c>
      <c r="D405" s="193" t="str">
        <f t="shared" si="48"/>
        <v/>
      </c>
      <c r="E405" s="193" t="str">
        <f t="shared" si="42"/>
        <v/>
      </c>
      <c r="F405" s="193" t="str">
        <f t="shared" si="43"/>
        <v/>
      </c>
      <c r="G405" s="192" t="str">
        <f t="shared" si="44"/>
        <v/>
      </c>
    </row>
    <row r="406" spans="1:7" x14ac:dyDescent="0.25">
      <c r="A406" s="190" t="str">
        <f t="shared" si="45"/>
        <v/>
      </c>
      <c r="B406" s="191" t="str">
        <f t="shared" si="46"/>
        <v/>
      </c>
      <c r="C406" s="192" t="str">
        <f t="shared" si="47"/>
        <v/>
      </c>
      <c r="D406" s="193" t="str">
        <f t="shared" si="48"/>
        <v/>
      </c>
      <c r="E406" s="193" t="str">
        <f t="shared" si="42"/>
        <v/>
      </c>
      <c r="F406" s="193" t="str">
        <f t="shared" si="43"/>
        <v/>
      </c>
      <c r="G406" s="192" t="str">
        <f t="shared" si="44"/>
        <v/>
      </c>
    </row>
    <row r="407" spans="1:7" x14ac:dyDescent="0.25">
      <c r="A407" s="190" t="str">
        <f t="shared" si="45"/>
        <v/>
      </c>
      <c r="B407" s="191" t="str">
        <f t="shared" si="46"/>
        <v/>
      </c>
      <c r="C407" s="192" t="str">
        <f t="shared" si="47"/>
        <v/>
      </c>
      <c r="D407" s="193" t="str">
        <f t="shared" si="48"/>
        <v/>
      </c>
      <c r="E407" s="193" t="str">
        <f t="shared" si="42"/>
        <v/>
      </c>
      <c r="F407" s="193" t="str">
        <f t="shared" si="43"/>
        <v/>
      </c>
      <c r="G407" s="192" t="str">
        <f t="shared" si="44"/>
        <v/>
      </c>
    </row>
    <row r="408" spans="1:7" x14ac:dyDescent="0.25">
      <c r="A408" s="190" t="str">
        <f t="shared" si="45"/>
        <v/>
      </c>
      <c r="B408" s="191" t="str">
        <f t="shared" si="46"/>
        <v/>
      </c>
      <c r="C408" s="192" t="str">
        <f t="shared" si="47"/>
        <v/>
      </c>
      <c r="D408" s="193" t="str">
        <f t="shared" si="48"/>
        <v/>
      </c>
      <c r="E408" s="193" t="str">
        <f t="shared" si="42"/>
        <v/>
      </c>
      <c r="F408" s="193" t="str">
        <f t="shared" si="43"/>
        <v/>
      </c>
      <c r="G408" s="192" t="str">
        <f t="shared" si="44"/>
        <v/>
      </c>
    </row>
    <row r="409" spans="1:7" x14ac:dyDescent="0.25">
      <c r="A409" s="190" t="str">
        <f t="shared" si="45"/>
        <v/>
      </c>
      <c r="B409" s="191" t="str">
        <f t="shared" si="46"/>
        <v/>
      </c>
      <c r="C409" s="192" t="str">
        <f t="shared" si="47"/>
        <v/>
      </c>
      <c r="D409" s="193" t="str">
        <f t="shared" si="48"/>
        <v/>
      </c>
      <c r="E409" s="193" t="str">
        <f t="shared" si="42"/>
        <v/>
      </c>
      <c r="F409" s="193" t="str">
        <f t="shared" si="43"/>
        <v/>
      </c>
      <c r="G409" s="192" t="str">
        <f t="shared" si="44"/>
        <v/>
      </c>
    </row>
    <row r="410" spans="1:7" x14ac:dyDescent="0.25">
      <c r="A410" s="190" t="str">
        <f t="shared" si="45"/>
        <v/>
      </c>
      <c r="B410" s="191" t="str">
        <f t="shared" si="46"/>
        <v/>
      </c>
      <c r="C410" s="192" t="str">
        <f t="shared" si="47"/>
        <v/>
      </c>
      <c r="D410" s="193" t="str">
        <f t="shared" si="48"/>
        <v/>
      </c>
      <c r="E410" s="193" t="str">
        <f t="shared" si="42"/>
        <v/>
      </c>
      <c r="F410" s="193" t="str">
        <f t="shared" si="43"/>
        <v/>
      </c>
      <c r="G410" s="192" t="str">
        <f t="shared" si="44"/>
        <v/>
      </c>
    </row>
    <row r="411" spans="1:7" x14ac:dyDescent="0.25">
      <c r="A411" s="190" t="str">
        <f t="shared" si="45"/>
        <v/>
      </c>
      <c r="B411" s="191" t="str">
        <f t="shared" si="46"/>
        <v/>
      </c>
      <c r="C411" s="192" t="str">
        <f t="shared" si="47"/>
        <v/>
      </c>
      <c r="D411" s="193" t="str">
        <f t="shared" si="48"/>
        <v/>
      </c>
      <c r="E411" s="193" t="str">
        <f t="shared" si="42"/>
        <v/>
      </c>
      <c r="F411" s="193" t="str">
        <f t="shared" si="43"/>
        <v/>
      </c>
      <c r="G411" s="192" t="str">
        <f t="shared" si="44"/>
        <v/>
      </c>
    </row>
    <row r="412" spans="1:7" x14ac:dyDescent="0.25">
      <c r="A412" s="190" t="str">
        <f t="shared" si="45"/>
        <v/>
      </c>
      <c r="B412" s="191" t="str">
        <f t="shared" si="46"/>
        <v/>
      </c>
      <c r="C412" s="192" t="str">
        <f t="shared" si="47"/>
        <v/>
      </c>
      <c r="D412" s="193" t="str">
        <f t="shared" si="48"/>
        <v/>
      </c>
      <c r="E412" s="193" t="str">
        <f t="shared" si="42"/>
        <v/>
      </c>
      <c r="F412" s="193" t="str">
        <f t="shared" si="43"/>
        <v/>
      </c>
      <c r="G412" s="192" t="str">
        <f t="shared" si="44"/>
        <v/>
      </c>
    </row>
    <row r="413" spans="1:7" x14ac:dyDescent="0.25">
      <c r="A413" s="190" t="str">
        <f t="shared" si="45"/>
        <v/>
      </c>
      <c r="B413" s="191" t="str">
        <f t="shared" si="46"/>
        <v/>
      </c>
      <c r="C413" s="192" t="str">
        <f t="shared" si="47"/>
        <v/>
      </c>
      <c r="D413" s="193" t="str">
        <f t="shared" si="48"/>
        <v/>
      </c>
      <c r="E413" s="193" t="str">
        <f t="shared" si="42"/>
        <v/>
      </c>
      <c r="F413" s="193" t="str">
        <f t="shared" si="43"/>
        <v/>
      </c>
      <c r="G413" s="192" t="str">
        <f t="shared" si="44"/>
        <v/>
      </c>
    </row>
    <row r="414" spans="1:7" x14ac:dyDescent="0.25">
      <c r="A414" s="190" t="str">
        <f t="shared" si="45"/>
        <v/>
      </c>
      <c r="B414" s="191" t="str">
        <f t="shared" si="46"/>
        <v/>
      </c>
      <c r="C414" s="192" t="str">
        <f t="shared" si="47"/>
        <v/>
      </c>
      <c r="D414" s="193" t="str">
        <f t="shared" si="48"/>
        <v/>
      </c>
      <c r="E414" s="193" t="str">
        <f t="shared" si="42"/>
        <v/>
      </c>
      <c r="F414" s="193" t="str">
        <f t="shared" si="43"/>
        <v/>
      </c>
      <c r="G414" s="192" t="str">
        <f t="shared" si="44"/>
        <v/>
      </c>
    </row>
    <row r="415" spans="1:7" x14ac:dyDescent="0.25">
      <c r="A415" s="190" t="str">
        <f t="shared" si="45"/>
        <v/>
      </c>
      <c r="B415" s="191" t="str">
        <f t="shared" si="46"/>
        <v/>
      </c>
      <c r="C415" s="192" t="str">
        <f t="shared" si="47"/>
        <v/>
      </c>
      <c r="D415" s="193" t="str">
        <f t="shared" si="48"/>
        <v/>
      </c>
      <c r="E415" s="193" t="str">
        <f t="shared" si="42"/>
        <v/>
      </c>
      <c r="F415" s="193" t="str">
        <f t="shared" si="43"/>
        <v/>
      </c>
      <c r="G415" s="192" t="str">
        <f t="shared" si="44"/>
        <v/>
      </c>
    </row>
    <row r="416" spans="1:7" x14ac:dyDescent="0.25">
      <c r="A416" s="190" t="str">
        <f t="shared" si="45"/>
        <v/>
      </c>
      <c r="B416" s="191" t="str">
        <f t="shared" si="46"/>
        <v/>
      </c>
      <c r="C416" s="192" t="str">
        <f t="shared" si="47"/>
        <v/>
      </c>
      <c r="D416" s="193" t="str">
        <f t="shared" si="48"/>
        <v/>
      </c>
      <c r="E416" s="193" t="str">
        <f t="shared" si="42"/>
        <v/>
      </c>
      <c r="F416" s="193" t="str">
        <f t="shared" si="43"/>
        <v/>
      </c>
      <c r="G416" s="192" t="str">
        <f t="shared" si="44"/>
        <v/>
      </c>
    </row>
    <row r="417" spans="1:7" x14ac:dyDescent="0.25">
      <c r="A417" s="190" t="str">
        <f t="shared" si="45"/>
        <v/>
      </c>
      <c r="B417" s="191" t="str">
        <f t="shared" si="46"/>
        <v/>
      </c>
      <c r="C417" s="192" t="str">
        <f t="shared" si="47"/>
        <v/>
      </c>
      <c r="D417" s="193" t="str">
        <f t="shared" si="48"/>
        <v/>
      </c>
      <c r="E417" s="193" t="str">
        <f t="shared" si="42"/>
        <v/>
      </c>
      <c r="F417" s="193" t="str">
        <f t="shared" si="43"/>
        <v/>
      </c>
      <c r="G417" s="192" t="str">
        <f t="shared" si="44"/>
        <v/>
      </c>
    </row>
    <row r="418" spans="1:7" x14ac:dyDescent="0.25">
      <c r="A418" s="190" t="str">
        <f t="shared" si="45"/>
        <v/>
      </c>
      <c r="B418" s="191" t="str">
        <f t="shared" si="46"/>
        <v/>
      </c>
      <c r="C418" s="192" t="str">
        <f t="shared" si="47"/>
        <v/>
      </c>
      <c r="D418" s="193" t="str">
        <f t="shared" si="48"/>
        <v/>
      </c>
      <c r="E418" s="193" t="str">
        <f t="shared" si="42"/>
        <v/>
      </c>
      <c r="F418" s="193" t="str">
        <f t="shared" si="43"/>
        <v/>
      </c>
      <c r="G418" s="192" t="str">
        <f t="shared" si="44"/>
        <v/>
      </c>
    </row>
    <row r="419" spans="1:7" x14ac:dyDescent="0.25">
      <c r="A419" s="190" t="str">
        <f t="shared" si="45"/>
        <v/>
      </c>
      <c r="B419" s="191" t="str">
        <f t="shared" si="46"/>
        <v/>
      </c>
      <c r="C419" s="192" t="str">
        <f t="shared" si="47"/>
        <v/>
      </c>
      <c r="D419" s="193" t="str">
        <f t="shared" si="48"/>
        <v/>
      </c>
      <c r="E419" s="193" t="str">
        <f t="shared" si="42"/>
        <v/>
      </c>
      <c r="F419" s="193" t="str">
        <f t="shared" si="43"/>
        <v/>
      </c>
      <c r="G419" s="192" t="str">
        <f t="shared" si="44"/>
        <v/>
      </c>
    </row>
    <row r="420" spans="1:7" x14ac:dyDescent="0.25">
      <c r="A420" s="190" t="str">
        <f t="shared" si="45"/>
        <v/>
      </c>
      <c r="B420" s="191" t="str">
        <f t="shared" si="46"/>
        <v/>
      </c>
      <c r="C420" s="192" t="str">
        <f t="shared" si="47"/>
        <v/>
      </c>
      <c r="D420" s="193" t="str">
        <f t="shared" si="48"/>
        <v/>
      </c>
      <c r="E420" s="193" t="str">
        <f t="shared" si="42"/>
        <v/>
      </c>
      <c r="F420" s="193" t="str">
        <f t="shared" si="43"/>
        <v/>
      </c>
      <c r="G420" s="192" t="str">
        <f t="shared" si="44"/>
        <v/>
      </c>
    </row>
    <row r="421" spans="1:7" x14ac:dyDescent="0.25">
      <c r="A421" s="190" t="str">
        <f t="shared" si="45"/>
        <v/>
      </c>
      <c r="B421" s="191" t="str">
        <f t="shared" si="46"/>
        <v/>
      </c>
      <c r="C421" s="192" t="str">
        <f t="shared" si="47"/>
        <v/>
      </c>
      <c r="D421" s="193" t="str">
        <f t="shared" si="48"/>
        <v/>
      </c>
      <c r="E421" s="193" t="str">
        <f t="shared" si="42"/>
        <v/>
      </c>
      <c r="F421" s="193" t="str">
        <f t="shared" si="43"/>
        <v/>
      </c>
      <c r="G421" s="192" t="str">
        <f t="shared" si="44"/>
        <v/>
      </c>
    </row>
    <row r="422" spans="1:7" x14ac:dyDescent="0.25">
      <c r="A422" s="190" t="str">
        <f t="shared" si="45"/>
        <v/>
      </c>
      <c r="B422" s="191" t="str">
        <f t="shared" si="46"/>
        <v/>
      </c>
      <c r="C422" s="192" t="str">
        <f t="shared" si="47"/>
        <v/>
      </c>
      <c r="D422" s="193" t="str">
        <f t="shared" si="48"/>
        <v/>
      </c>
      <c r="E422" s="193" t="str">
        <f t="shared" si="42"/>
        <v/>
      </c>
      <c r="F422" s="193" t="str">
        <f t="shared" si="43"/>
        <v/>
      </c>
      <c r="G422" s="192" t="str">
        <f t="shared" si="44"/>
        <v/>
      </c>
    </row>
    <row r="423" spans="1:7" x14ac:dyDescent="0.25">
      <c r="A423" s="190" t="str">
        <f t="shared" si="45"/>
        <v/>
      </c>
      <c r="B423" s="191" t="str">
        <f t="shared" si="46"/>
        <v/>
      </c>
      <c r="C423" s="192" t="str">
        <f t="shared" si="47"/>
        <v/>
      </c>
      <c r="D423" s="193" t="str">
        <f t="shared" si="48"/>
        <v/>
      </c>
      <c r="E423" s="193" t="str">
        <f t="shared" si="42"/>
        <v/>
      </c>
      <c r="F423" s="193" t="str">
        <f t="shared" si="43"/>
        <v/>
      </c>
      <c r="G423" s="192" t="str">
        <f t="shared" si="44"/>
        <v/>
      </c>
    </row>
    <row r="424" spans="1:7" x14ac:dyDescent="0.25">
      <c r="A424" s="190" t="str">
        <f t="shared" si="45"/>
        <v/>
      </c>
      <c r="B424" s="191" t="str">
        <f t="shared" si="46"/>
        <v/>
      </c>
      <c r="C424" s="192" t="str">
        <f t="shared" si="47"/>
        <v/>
      </c>
      <c r="D424" s="193" t="str">
        <f t="shared" si="48"/>
        <v/>
      </c>
      <c r="E424" s="193" t="str">
        <f t="shared" si="42"/>
        <v/>
      </c>
      <c r="F424" s="193" t="str">
        <f t="shared" si="43"/>
        <v/>
      </c>
      <c r="G424" s="192" t="str">
        <f t="shared" si="44"/>
        <v/>
      </c>
    </row>
    <row r="425" spans="1:7" x14ac:dyDescent="0.25">
      <c r="A425" s="190" t="str">
        <f t="shared" si="45"/>
        <v/>
      </c>
      <c r="B425" s="191" t="str">
        <f t="shared" si="46"/>
        <v/>
      </c>
      <c r="C425" s="192" t="str">
        <f t="shared" si="47"/>
        <v/>
      </c>
      <c r="D425" s="193" t="str">
        <f t="shared" si="48"/>
        <v/>
      </c>
      <c r="E425" s="193" t="str">
        <f t="shared" si="42"/>
        <v/>
      </c>
      <c r="F425" s="193" t="str">
        <f t="shared" si="43"/>
        <v/>
      </c>
      <c r="G425" s="192" t="str">
        <f t="shared" si="44"/>
        <v/>
      </c>
    </row>
    <row r="426" spans="1:7" x14ac:dyDescent="0.25">
      <c r="A426" s="190" t="str">
        <f t="shared" si="45"/>
        <v/>
      </c>
      <c r="B426" s="191" t="str">
        <f t="shared" si="46"/>
        <v/>
      </c>
      <c r="C426" s="192" t="str">
        <f t="shared" si="47"/>
        <v/>
      </c>
      <c r="D426" s="193" t="str">
        <f t="shared" si="48"/>
        <v/>
      </c>
      <c r="E426" s="193" t="str">
        <f t="shared" si="42"/>
        <v/>
      </c>
      <c r="F426" s="193" t="str">
        <f t="shared" si="43"/>
        <v/>
      </c>
      <c r="G426" s="192" t="str">
        <f t="shared" si="44"/>
        <v/>
      </c>
    </row>
    <row r="427" spans="1:7" x14ac:dyDescent="0.25">
      <c r="A427" s="190" t="str">
        <f t="shared" si="45"/>
        <v/>
      </c>
      <c r="B427" s="191" t="str">
        <f t="shared" si="46"/>
        <v/>
      </c>
      <c r="C427" s="192" t="str">
        <f t="shared" si="47"/>
        <v/>
      </c>
      <c r="D427" s="193" t="str">
        <f t="shared" si="48"/>
        <v/>
      </c>
      <c r="E427" s="193" t="str">
        <f t="shared" si="42"/>
        <v/>
      </c>
      <c r="F427" s="193" t="str">
        <f t="shared" si="43"/>
        <v/>
      </c>
      <c r="G427" s="192" t="str">
        <f t="shared" si="44"/>
        <v/>
      </c>
    </row>
    <row r="428" spans="1:7" x14ac:dyDescent="0.25">
      <c r="A428" s="190" t="str">
        <f t="shared" si="45"/>
        <v/>
      </c>
      <c r="B428" s="191" t="str">
        <f t="shared" si="46"/>
        <v/>
      </c>
      <c r="C428" s="192" t="str">
        <f t="shared" si="47"/>
        <v/>
      </c>
      <c r="D428" s="193" t="str">
        <f t="shared" si="48"/>
        <v/>
      </c>
      <c r="E428" s="193" t="str">
        <f t="shared" si="42"/>
        <v/>
      </c>
      <c r="F428" s="193" t="str">
        <f t="shared" si="43"/>
        <v/>
      </c>
      <c r="G428" s="192" t="str">
        <f t="shared" si="44"/>
        <v/>
      </c>
    </row>
    <row r="429" spans="1:7" x14ac:dyDescent="0.25">
      <c r="A429" s="190" t="str">
        <f t="shared" si="45"/>
        <v/>
      </c>
      <c r="B429" s="191" t="str">
        <f t="shared" si="46"/>
        <v/>
      </c>
      <c r="C429" s="192" t="str">
        <f t="shared" si="47"/>
        <v/>
      </c>
      <c r="D429" s="193" t="str">
        <f t="shared" si="48"/>
        <v/>
      </c>
      <c r="E429" s="193" t="str">
        <f t="shared" si="42"/>
        <v/>
      </c>
      <c r="F429" s="193" t="str">
        <f t="shared" si="43"/>
        <v/>
      </c>
      <c r="G429" s="192" t="str">
        <f t="shared" si="44"/>
        <v/>
      </c>
    </row>
    <row r="430" spans="1:7" x14ac:dyDescent="0.25">
      <c r="A430" s="190" t="str">
        <f t="shared" si="45"/>
        <v/>
      </c>
      <c r="B430" s="191" t="str">
        <f t="shared" si="46"/>
        <v/>
      </c>
      <c r="C430" s="192" t="str">
        <f t="shared" si="47"/>
        <v/>
      </c>
      <c r="D430" s="193" t="str">
        <f t="shared" si="48"/>
        <v/>
      </c>
      <c r="E430" s="193" t="str">
        <f t="shared" si="42"/>
        <v/>
      </c>
      <c r="F430" s="193" t="str">
        <f t="shared" si="43"/>
        <v/>
      </c>
      <c r="G430" s="192" t="str">
        <f t="shared" si="44"/>
        <v/>
      </c>
    </row>
    <row r="431" spans="1:7" x14ac:dyDescent="0.25">
      <c r="A431" s="190" t="str">
        <f t="shared" si="45"/>
        <v/>
      </c>
      <c r="B431" s="191" t="str">
        <f t="shared" si="46"/>
        <v/>
      </c>
      <c r="C431" s="192" t="str">
        <f t="shared" si="47"/>
        <v/>
      </c>
      <c r="D431" s="193" t="str">
        <f t="shared" si="48"/>
        <v/>
      </c>
      <c r="E431" s="193" t="str">
        <f t="shared" si="42"/>
        <v/>
      </c>
      <c r="F431" s="193" t="str">
        <f t="shared" si="43"/>
        <v/>
      </c>
      <c r="G431" s="192" t="str">
        <f t="shared" si="44"/>
        <v/>
      </c>
    </row>
    <row r="432" spans="1:7" x14ac:dyDescent="0.25">
      <c r="A432" s="190" t="str">
        <f t="shared" si="45"/>
        <v/>
      </c>
      <c r="B432" s="191" t="str">
        <f t="shared" si="46"/>
        <v/>
      </c>
      <c r="C432" s="192" t="str">
        <f t="shared" si="47"/>
        <v/>
      </c>
      <c r="D432" s="193" t="str">
        <f t="shared" si="48"/>
        <v/>
      </c>
      <c r="E432" s="193" t="str">
        <f t="shared" si="42"/>
        <v/>
      </c>
      <c r="F432" s="193" t="str">
        <f t="shared" si="43"/>
        <v/>
      </c>
      <c r="G432" s="192" t="str">
        <f t="shared" si="44"/>
        <v/>
      </c>
    </row>
    <row r="433" spans="1:7" x14ac:dyDescent="0.25">
      <c r="A433" s="190" t="str">
        <f t="shared" si="45"/>
        <v/>
      </c>
      <c r="B433" s="191" t="str">
        <f t="shared" si="46"/>
        <v/>
      </c>
      <c r="C433" s="192" t="str">
        <f t="shared" si="47"/>
        <v/>
      </c>
      <c r="D433" s="193" t="str">
        <f t="shared" si="48"/>
        <v/>
      </c>
      <c r="E433" s="193" t="str">
        <f t="shared" si="42"/>
        <v/>
      </c>
      <c r="F433" s="193" t="str">
        <f t="shared" si="43"/>
        <v/>
      </c>
      <c r="G433" s="192" t="str">
        <f t="shared" si="44"/>
        <v/>
      </c>
    </row>
    <row r="434" spans="1:7" x14ac:dyDescent="0.25">
      <c r="A434" s="190" t="str">
        <f t="shared" si="45"/>
        <v/>
      </c>
      <c r="B434" s="191" t="str">
        <f t="shared" si="46"/>
        <v/>
      </c>
      <c r="C434" s="192" t="str">
        <f t="shared" si="47"/>
        <v/>
      </c>
      <c r="D434" s="193" t="str">
        <f t="shared" si="48"/>
        <v/>
      </c>
      <c r="E434" s="193" t="str">
        <f t="shared" si="42"/>
        <v/>
      </c>
      <c r="F434" s="193" t="str">
        <f t="shared" si="43"/>
        <v/>
      </c>
      <c r="G434" s="192" t="str">
        <f t="shared" si="44"/>
        <v/>
      </c>
    </row>
    <row r="435" spans="1:7" x14ac:dyDescent="0.25">
      <c r="A435" s="190" t="str">
        <f t="shared" si="45"/>
        <v/>
      </c>
      <c r="B435" s="191" t="str">
        <f t="shared" si="46"/>
        <v/>
      </c>
      <c r="C435" s="192" t="str">
        <f t="shared" si="47"/>
        <v/>
      </c>
      <c r="D435" s="193" t="str">
        <f t="shared" si="48"/>
        <v/>
      </c>
      <c r="E435" s="193" t="str">
        <f t="shared" si="42"/>
        <v/>
      </c>
      <c r="F435" s="193" t="str">
        <f t="shared" si="43"/>
        <v/>
      </c>
      <c r="G435" s="192" t="str">
        <f t="shared" si="44"/>
        <v/>
      </c>
    </row>
    <row r="436" spans="1:7" x14ac:dyDescent="0.25">
      <c r="A436" s="190" t="str">
        <f t="shared" si="45"/>
        <v/>
      </c>
      <c r="B436" s="191" t="str">
        <f t="shared" si="46"/>
        <v/>
      </c>
      <c r="C436" s="192" t="str">
        <f t="shared" si="47"/>
        <v/>
      </c>
      <c r="D436" s="193" t="str">
        <f t="shared" si="48"/>
        <v/>
      </c>
      <c r="E436" s="193" t="str">
        <f t="shared" si="42"/>
        <v/>
      </c>
      <c r="F436" s="193" t="str">
        <f t="shared" si="43"/>
        <v/>
      </c>
      <c r="G436" s="192" t="str">
        <f t="shared" si="44"/>
        <v/>
      </c>
    </row>
    <row r="437" spans="1:7" x14ac:dyDescent="0.25">
      <c r="A437" s="190" t="str">
        <f t="shared" si="45"/>
        <v/>
      </c>
      <c r="B437" s="191" t="str">
        <f t="shared" si="46"/>
        <v/>
      </c>
      <c r="C437" s="192" t="str">
        <f t="shared" si="47"/>
        <v/>
      </c>
      <c r="D437" s="193" t="str">
        <f t="shared" si="48"/>
        <v/>
      </c>
      <c r="E437" s="193" t="str">
        <f t="shared" si="42"/>
        <v/>
      </c>
      <c r="F437" s="193" t="str">
        <f t="shared" si="43"/>
        <v/>
      </c>
      <c r="G437" s="192" t="str">
        <f t="shared" si="44"/>
        <v/>
      </c>
    </row>
    <row r="438" spans="1:7" x14ac:dyDescent="0.25">
      <c r="A438" s="190" t="str">
        <f t="shared" si="45"/>
        <v/>
      </c>
      <c r="B438" s="191" t="str">
        <f t="shared" si="46"/>
        <v/>
      </c>
      <c r="C438" s="192" t="str">
        <f t="shared" si="47"/>
        <v/>
      </c>
      <c r="D438" s="193" t="str">
        <f t="shared" si="48"/>
        <v/>
      </c>
      <c r="E438" s="193" t="str">
        <f t="shared" si="42"/>
        <v/>
      </c>
      <c r="F438" s="193" t="str">
        <f t="shared" si="43"/>
        <v/>
      </c>
      <c r="G438" s="192" t="str">
        <f t="shared" si="44"/>
        <v/>
      </c>
    </row>
    <row r="439" spans="1:7" x14ac:dyDescent="0.25">
      <c r="A439" s="190" t="str">
        <f t="shared" si="45"/>
        <v/>
      </c>
      <c r="B439" s="191" t="str">
        <f t="shared" si="46"/>
        <v/>
      </c>
      <c r="C439" s="192" t="str">
        <f t="shared" si="47"/>
        <v/>
      </c>
      <c r="D439" s="193" t="str">
        <f t="shared" si="48"/>
        <v/>
      </c>
      <c r="E439" s="193" t="str">
        <f t="shared" si="42"/>
        <v/>
      </c>
      <c r="F439" s="193" t="str">
        <f t="shared" si="43"/>
        <v/>
      </c>
      <c r="G439" s="192" t="str">
        <f t="shared" si="44"/>
        <v/>
      </c>
    </row>
    <row r="440" spans="1:7" x14ac:dyDescent="0.25">
      <c r="A440" s="190" t="str">
        <f t="shared" si="45"/>
        <v/>
      </c>
      <c r="B440" s="191" t="str">
        <f t="shared" si="46"/>
        <v/>
      </c>
      <c r="C440" s="192" t="str">
        <f t="shared" si="47"/>
        <v/>
      </c>
      <c r="D440" s="193" t="str">
        <f t="shared" si="48"/>
        <v/>
      </c>
      <c r="E440" s="193" t="str">
        <f t="shared" si="42"/>
        <v/>
      </c>
      <c r="F440" s="193" t="str">
        <f t="shared" si="43"/>
        <v/>
      </c>
      <c r="G440" s="192" t="str">
        <f t="shared" si="44"/>
        <v/>
      </c>
    </row>
    <row r="441" spans="1:7" x14ac:dyDescent="0.25">
      <c r="A441" s="190" t="str">
        <f t="shared" si="45"/>
        <v/>
      </c>
      <c r="B441" s="191" t="str">
        <f t="shared" si="46"/>
        <v/>
      </c>
      <c r="C441" s="192" t="str">
        <f t="shared" si="47"/>
        <v/>
      </c>
      <c r="D441" s="193" t="str">
        <f t="shared" si="48"/>
        <v/>
      </c>
      <c r="E441" s="193" t="str">
        <f t="shared" si="42"/>
        <v/>
      </c>
      <c r="F441" s="193" t="str">
        <f t="shared" si="43"/>
        <v/>
      </c>
      <c r="G441" s="192" t="str">
        <f t="shared" si="44"/>
        <v/>
      </c>
    </row>
    <row r="442" spans="1:7" x14ac:dyDescent="0.25">
      <c r="A442" s="190" t="str">
        <f t="shared" si="45"/>
        <v/>
      </c>
      <c r="B442" s="191" t="str">
        <f t="shared" si="46"/>
        <v/>
      </c>
      <c r="C442" s="192" t="str">
        <f t="shared" si="47"/>
        <v/>
      </c>
      <c r="D442" s="193" t="str">
        <f t="shared" si="48"/>
        <v/>
      </c>
      <c r="E442" s="193" t="str">
        <f t="shared" si="42"/>
        <v/>
      </c>
      <c r="F442" s="193" t="str">
        <f t="shared" si="43"/>
        <v/>
      </c>
      <c r="G442" s="192" t="str">
        <f t="shared" si="44"/>
        <v/>
      </c>
    </row>
    <row r="443" spans="1:7" x14ac:dyDescent="0.25">
      <c r="A443" s="190" t="str">
        <f t="shared" si="45"/>
        <v/>
      </c>
      <c r="B443" s="191" t="str">
        <f t="shared" si="46"/>
        <v/>
      </c>
      <c r="C443" s="192" t="str">
        <f t="shared" si="47"/>
        <v/>
      </c>
      <c r="D443" s="193" t="str">
        <f t="shared" si="48"/>
        <v/>
      </c>
      <c r="E443" s="193" t="str">
        <f t="shared" si="42"/>
        <v/>
      </c>
      <c r="F443" s="193" t="str">
        <f t="shared" si="43"/>
        <v/>
      </c>
      <c r="G443" s="192" t="str">
        <f t="shared" si="44"/>
        <v/>
      </c>
    </row>
    <row r="444" spans="1:7" x14ac:dyDescent="0.25">
      <c r="A444" s="190" t="str">
        <f t="shared" si="45"/>
        <v/>
      </c>
      <c r="B444" s="191" t="str">
        <f t="shared" si="46"/>
        <v/>
      </c>
      <c r="C444" s="192" t="str">
        <f t="shared" si="47"/>
        <v/>
      </c>
      <c r="D444" s="193" t="str">
        <f t="shared" si="48"/>
        <v/>
      </c>
      <c r="E444" s="193" t="str">
        <f t="shared" si="42"/>
        <v/>
      </c>
      <c r="F444" s="193" t="str">
        <f t="shared" si="43"/>
        <v/>
      </c>
      <c r="G444" s="192" t="str">
        <f t="shared" si="44"/>
        <v/>
      </c>
    </row>
    <row r="445" spans="1:7" x14ac:dyDescent="0.25">
      <c r="A445" s="190" t="str">
        <f t="shared" si="45"/>
        <v/>
      </c>
      <c r="B445" s="191" t="str">
        <f t="shared" si="46"/>
        <v/>
      </c>
      <c r="C445" s="192" t="str">
        <f t="shared" si="47"/>
        <v/>
      </c>
      <c r="D445" s="193" t="str">
        <f t="shared" si="48"/>
        <v/>
      </c>
      <c r="E445" s="193" t="str">
        <f t="shared" si="42"/>
        <v/>
      </c>
      <c r="F445" s="193" t="str">
        <f t="shared" si="43"/>
        <v/>
      </c>
      <c r="G445" s="192" t="str">
        <f t="shared" si="44"/>
        <v/>
      </c>
    </row>
    <row r="446" spans="1:7" x14ac:dyDescent="0.25">
      <c r="A446" s="190" t="str">
        <f t="shared" si="45"/>
        <v/>
      </c>
      <c r="B446" s="191" t="str">
        <f t="shared" si="46"/>
        <v/>
      </c>
      <c r="C446" s="192" t="str">
        <f t="shared" si="47"/>
        <v/>
      </c>
      <c r="D446" s="193" t="str">
        <f t="shared" si="48"/>
        <v/>
      </c>
      <c r="E446" s="193" t="str">
        <f t="shared" si="42"/>
        <v/>
      </c>
      <c r="F446" s="193" t="str">
        <f t="shared" si="43"/>
        <v/>
      </c>
      <c r="G446" s="192" t="str">
        <f t="shared" si="44"/>
        <v/>
      </c>
    </row>
    <row r="447" spans="1:7" x14ac:dyDescent="0.25">
      <c r="A447" s="190" t="str">
        <f t="shared" si="45"/>
        <v/>
      </c>
      <c r="B447" s="191" t="str">
        <f t="shared" si="46"/>
        <v/>
      </c>
      <c r="C447" s="192" t="str">
        <f t="shared" si="47"/>
        <v/>
      </c>
      <c r="D447" s="193" t="str">
        <f t="shared" si="48"/>
        <v/>
      </c>
      <c r="E447" s="193" t="str">
        <f t="shared" si="42"/>
        <v/>
      </c>
      <c r="F447" s="193" t="str">
        <f t="shared" si="43"/>
        <v/>
      </c>
      <c r="G447" s="192" t="str">
        <f t="shared" si="44"/>
        <v/>
      </c>
    </row>
    <row r="448" spans="1:7" x14ac:dyDescent="0.25">
      <c r="A448" s="190" t="str">
        <f t="shared" si="45"/>
        <v/>
      </c>
      <c r="B448" s="191" t="str">
        <f t="shared" si="46"/>
        <v/>
      </c>
      <c r="C448" s="192" t="str">
        <f t="shared" si="47"/>
        <v/>
      </c>
      <c r="D448" s="193" t="str">
        <f t="shared" si="48"/>
        <v/>
      </c>
      <c r="E448" s="193" t="str">
        <f t="shared" si="42"/>
        <v/>
      </c>
      <c r="F448" s="193" t="str">
        <f t="shared" si="43"/>
        <v/>
      </c>
      <c r="G448" s="192" t="str">
        <f t="shared" si="44"/>
        <v/>
      </c>
    </row>
    <row r="449" spans="1:7" x14ac:dyDescent="0.25">
      <c r="A449" s="190" t="str">
        <f t="shared" si="45"/>
        <v/>
      </c>
      <c r="B449" s="191" t="str">
        <f t="shared" si="46"/>
        <v/>
      </c>
      <c r="C449" s="192" t="str">
        <f t="shared" si="47"/>
        <v/>
      </c>
      <c r="D449" s="193" t="str">
        <f t="shared" si="48"/>
        <v/>
      </c>
      <c r="E449" s="193" t="str">
        <f t="shared" si="42"/>
        <v/>
      </c>
      <c r="F449" s="193" t="str">
        <f t="shared" si="43"/>
        <v/>
      </c>
      <c r="G449" s="192" t="str">
        <f t="shared" si="44"/>
        <v/>
      </c>
    </row>
    <row r="450" spans="1:7" x14ac:dyDescent="0.25">
      <c r="A450" s="190" t="str">
        <f t="shared" si="45"/>
        <v/>
      </c>
      <c r="B450" s="191" t="str">
        <f t="shared" si="46"/>
        <v/>
      </c>
      <c r="C450" s="192" t="str">
        <f t="shared" si="47"/>
        <v/>
      </c>
      <c r="D450" s="193" t="str">
        <f t="shared" si="48"/>
        <v/>
      </c>
      <c r="E450" s="193" t="str">
        <f t="shared" si="42"/>
        <v/>
      </c>
      <c r="F450" s="193" t="str">
        <f t="shared" si="43"/>
        <v/>
      </c>
      <c r="G450" s="192" t="str">
        <f t="shared" si="44"/>
        <v/>
      </c>
    </row>
    <row r="451" spans="1:7" x14ac:dyDescent="0.25">
      <c r="A451" s="190" t="str">
        <f t="shared" si="45"/>
        <v/>
      </c>
      <c r="B451" s="191" t="str">
        <f t="shared" si="46"/>
        <v/>
      </c>
      <c r="C451" s="192" t="str">
        <f t="shared" si="47"/>
        <v/>
      </c>
      <c r="D451" s="193" t="str">
        <f t="shared" si="48"/>
        <v/>
      </c>
      <c r="E451" s="193" t="str">
        <f t="shared" si="42"/>
        <v/>
      </c>
      <c r="F451" s="193" t="str">
        <f t="shared" si="43"/>
        <v/>
      </c>
      <c r="G451" s="192" t="str">
        <f t="shared" si="44"/>
        <v/>
      </c>
    </row>
    <row r="452" spans="1:7" x14ac:dyDescent="0.25">
      <c r="A452" s="190" t="str">
        <f t="shared" si="45"/>
        <v/>
      </c>
      <c r="B452" s="191" t="str">
        <f t="shared" si="46"/>
        <v/>
      </c>
      <c r="C452" s="192" t="str">
        <f t="shared" si="47"/>
        <v/>
      </c>
      <c r="D452" s="193" t="str">
        <f t="shared" si="48"/>
        <v/>
      </c>
      <c r="E452" s="193" t="str">
        <f t="shared" si="42"/>
        <v/>
      </c>
      <c r="F452" s="193" t="str">
        <f t="shared" si="43"/>
        <v/>
      </c>
      <c r="G452" s="192" t="str">
        <f t="shared" si="44"/>
        <v/>
      </c>
    </row>
    <row r="453" spans="1:7" x14ac:dyDescent="0.25">
      <c r="A453" s="190" t="str">
        <f t="shared" si="45"/>
        <v/>
      </c>
      <c r="B453" s="191" t="str">
        <f t="shared" si="46"/>
        <v/>
      </c>
      <c r="C453" s="192" t="str">
        <f t="shared" si="47"/>
        <v/>
      </c>
      <c r="D453" s="193" t="str">
        <f t="shared" si="48"/>
        <v/>
      </c>
      <c r="E453" s="193" t="str">
        <f t="shared" si="42"/>
        <v/>
      </c>
      <c r="F453" s="193" t="str">
        <f t="shared" si="43"/>
        <v/>
      </c>
      <c r="G453" s="192" t="str">
        <f t="shared" si="44"/>
        <v/>
      </c>
    </row>
    <row r="454" spans="1:7" x14ac:dyDescent="0.25">
      <c r="A454" s="190" t="str">
        <f t="shared" si="45"/>
        <v/>
      </c>
      <c r="B454" s="191" t="str">
        <f t="shared" si="46"/>
        <v/>
      </c>
      <c r="C454" s="192" t="str">
        <f t="shared" si="47"/>
        <v/>
      </c>
      <c r="D454" s="193" t="str">
        <f t="shared" si="48"/>
        <v/>
      </c>
      <c r="E454" s="193" t="str">
        <f t="shared" si="42"/>
        <v/>
      </c>
      <c r="F454" s="193" t="str">
        <f t="shared" si="43"/>
        <v/>
      </c>
      <c r="G454" s="192" t="str">
        <f t="shared" si="44"/>
        <v/>
      </c>
    </row>
    <row r="455" spans="1:7" x14ac:dyDescent="0.25">
      <c r="A455" s="190" t="str">
        <f t="shared" si="45"/>
        <v/>
      </c>
      <c r="B455" s="191" t="str">
        <f t="shared" si="46"/>
        <v/>
      </c>
      <c r="C455" s="192" t="str">
        <f t="shared" si="47"/>
        <v/>
      </c>
      <c r="D455" s="193" t="str">
        <f t="shared" si="48"/>
        <v/>
      </c>
      <c r="E455" s="193" t="str">
        <f t="shared" si="42"/>
        <v/>
      </c>
      <c r="F455" s="193" t="str">
        <f t="shared" si="43"/>
        <v/>
      </c>
      <c r="G455" s="192" t="str">
        <f t="shared" si="44"/>
        <v/>
      </c>
    </row>
    <row r="456" spans="1:7" x14ac:dyDescent="0.25">
      <c r="A456" s="190" t="str">
        <f t="shared" si="45"/>
        <v/>
      </c>
      <c r="B456" s="191" t="str">
        <f t="shared" si="46"/>
        <v/>
      </c>
      <c r="C456" s="192" t="str">
        <f t="shared" si="47"/>
        <v/>
      </c>
      <c r="D456" s="193" t="str">
        <f t="shared" si="48"/>
        <v/>
      </c>
      <c r="E456" s="193" t="str">
        <f t="shared" si="42"/>
        <v/>
      </c>
      <c r="F456" s="193" t="str">
        <f t="shared" si="43"/>
        <v/>
      </c>
      <c r="G456" s="192" t="str">
        <f t="shared" si="44"/>
        <v/>
      </c>
    </row>
    <row r="457" spans="1:7" x14ac:dyDescent="0.25">
      <c r="A457" s="190" t="str">
        <f t="shared" si="45"/>
        <v/>
      </c>
      <c r="B457" s="191" t="str">
        <f t="shared" si="46"/>
        <v/>
      </c>
      <c r="C457" s="192" t="str">
        <f t="shared" si="47"/>
        <v/>
      </c>
      <c r="D457" s="193" t="str">
        <f t="shared" si="48"/>
        <v/>
      </c>
      <c r="E457" s="193" t="str">
        <f t="shared" si="42"/>
        <v/>
      </c>
      <c r="F457" s="193" t="str">
        <f t="shared" si="43"/>
        <v/>
      </c>
      <c r="G457" s="192" t="str">
        <f t="shared" si="44"/>
        <v/>
      </c>
    </row>
    <row r="458" spans="1:7" x14ac:dyDescent="0.25">
      <c r="A458" s="190" t="str">
        <f t="shared" si="45"/>
        <v/>
      </c>
      <c r="B458" s="191" t="str">
        <f t="shared" si="46"/>
        <v/>
      </c>
      <c r="C458" s="192" t="str">
        <f t="shared" si="47"/>
        <v/>
      </c>
      <c r="D458" s="193" t="str">
        <f t="shared" si="48"/>
        <v/>
      </c>
      <c r="E458" s="193" t="str">
        <f t="shared" si="42"/>
        <v/>
      </c>
      <c r="F458" s="193" t="str">
        <f t="shared" si="43"/>
        <v/>
      </c>
      <c r="G458" s="192" t="str">
        <f t="shared" si="44"/>
        <v/>
      </c>
    </row>
    <row r="459" spans="1:7" x14ac:dyDescent="0.25">
      <c r="A459" s="190" t="str">
        <f t="shared" si="45"/>
        <v/>
      </c>
      <c r="B459" s="191" t="str">
        <f t="shared" si="46"/>
        <v/>
      </c>
      <c r="C459" s="192" t="str">
        <f t="shared" si="47"/>
        <v/>
      </c>
      <c r="D459" s="193" t="str">
        <f t="shared" si="48"/>
        <v/>
      </c>
      <c r="E459" s="193" t="str">
        <f t="shared" si="42"/>
        <v/>
      </c>
      <c r="F459" s="193" t="str">
        <f t="shared" si="43"/>
        <v/>
      </c>
      <c r="G459" s="192" t="str">
        <f t="shared" si="44"/>
        <v/>
      </c>
    </row>
    <row r="460" spans="1:7" x14ac:dyDescent="0.25">
      <c r="A460" s="190" t="str">
        <f t="shared" si="45"/>
        <v/>
      </c>
      <c r="B460" s="191" t="str">
        <f t="shared" si="46"/>
        <v/>
      </c>
      <c r="C460" s="192" t="str">
        <f t="shared" si="47"/>
        <v/>
      </c>
      <c r="D460" s="193" t="str">
        <f t="shared" si="48"/>
        <v/>
      </c>
      <c r="E460" s="193" t="str">
        <f t="shared" si="42"/>
        <v/>
      </c>
      <c r="F460" s="193" t="str">
        <f t="shared" si="43"/>
        <v/>
      </c>
      <c r="G460" s="192" t="str">
        <f t="shared" si="44"/>
        <v/>
      </c>
    </row>
    <row r="461" spans="1:7" x14ac:dyDescent="0.25">
      <c r="A461" s="190" t="str">
        <f t="shared" si="45"/>
        <v/>
      </c>
      <c r="B461" s="191" t="str">
        <f t="shared" si="46"/>
        <v/>
      </c>
      <c r="C461" s="192" t="str">
        <f t="shared" si="47"/>
        <v/>
      </c>
      <c r="D461" s="193" t="str">
        <f t="shared" si="48"/>
        <v/>
      </c>
      <c r="E461" s="193" t="str">
        <f t="shared" si="42"/>
        <v/>
      </c>
      <c r="F461" s="193" t="str">
        <f t="shared" si="43"/>
        <v/>
      </c>
      <c r="G461" s="192" t="str">
        <f t="shared" si="44"/>
        <v/>
      </c>
    </row>
    <row r="462" spans="1:7" x14ac:dyDescent="0.25">
      <c r="A462" s="190" t="str">
        <f t="shared" si="45"/>
        <v/>
      </c>
      <c r="B462" s="191" t="str">
        <f t="shared" si="46"/>
        <v/>
      </c>
      <c r="C462" s="192" t="str">
        <f t="shared" si="47"/>
        <v/>
      </c>
      <c r="D462" s="193" t="str">
        <f t="shared" si="48"/>
        <v/>
      </c>
      <c r="E462" s="193" t="str">
        <f t="shared" si="42"/>
        <v/>
      </c>
      <c r="F462" s="193" t="str">
        <f t="shared" si="43"/>
        <v/>
      </c>
      <c r="G462" s="192" t="str">
        <f t="shared" si="44"/>
        <v/>
      </c>
    </row>
    <row r="463" spans="1:7" x14ac:dyDescent="0.25">
      <c r="A463" s="190" t="str">
        <f t="shared" si="45"/>
        <v/>
      </c>
      <c r="B463" s="191" t="str">
        <f t="shared" si="46"/>
        <v/>
      </c>
      <c r="C463" s="192" t="str">
        <f t="shared" si="47"/>
        <v/>
      </c>
      <c r="D463" s="193" t="str">
        <f t="shared" si="48"/>
        <v/>
      </c>
      <c r="E463" s="193" t="str">
        <f t="shared" si="42"/>
        <v/>
      </c>
      <c r="F463" s="193" t="str">
        <f t="shared" si="43"/>
        <v/>
      </c>
      <c r="G463" s="192" t="str">
        <f t="shared" si="44"/>
        <v/>
      </c>
    </row>
    <row r="464" spans="1:7" x14ac:dyDescent="0.25">
      <c r="A464" s="190" t="str">
        <f t="shared" si="45"/>
        <v/>
      </c>
      <c r="B464" s="191" t="str">
        <f t="shared" si="46"/>
        <v/>
      </c>
      <c r="C464" s="192" t="str">
        <f t="shared" si="47"/>
        <v/>
      </c>
      <c r="D464" s="193" t="str">
        <f t="shared" si="48"/>
        <v/>
      </c>
      <c r="E464" s="193" t="str">
        <f t="shared" si="42"/>
        <v/>
      </c>
      <c r="F464" s="193" t="str">
        <f t="shared" si="43"/>
        <v/>
      </c>
      <c r="G464" s="192" t="str">
        <f t="shared" si="44"/>
        <v/>
      </c>
    </row>
    <row r="465" spans="1:7" x14ac:dyDescent="0.25">
      <c r="A465" s="190" t="str">
        <f t="shared" si="45"/>
        <v/>
      </c>
      <c r="B465" s="191" t="str">
        <f t="shared" si="46"/>
        <v/>
      </c>
      <c r="C465" s="192" t="str">
        <f t="shared" si="47"/>
        <v/>
      </c>
      <c r="D465" s="193" t="str">
        <f t="shared" si="48"/>
        <v/>
      </c>
      <c r="E465" s="193" t="str">
        <f t="shared" si="42"/>
        <v/>
      </c>
      <c r="F465" s="193" t="str">
        <f t="shared" si="43"/>
        <v/>
      </c>
      <c r="G465" s="192" t="str">
        <f t="shared" si="44"/>
        <v/>
      </c>
    </row>
    <row r="466" spans="1:7" x14ac:dyDescent="0.25">
      <c r="A466" s="190" t="str">
        <f t="shared" si="45"/>
        <v/>
      </c>
      <c r="B466" s="191" t="str">
        <f t="shared" si="46"/>
        <v/>
      </c>
      <c r="C466" s="192" t="str">
        <f t="shared" si="47"/>
        <v/>
      </c>
      <c r="D466" s="193" t="str">
        <f t="shared" si="48"/>
        <v/>
      </c>
      <c r="E466" s="193" t="str">
        <f t="shared" ref="E466:E500" si="49">IF(B466="","",PPMT($E$13/12,B466,$E$7,-$E$11,$E$12,0))</f>
        <v/>
      </c>
      <c r="F466" s="193" t="str">
        <f t="shared" ref="F466:F500" si="50">IF(B466="","",SUM(D466:E466))</f>
        <v/>
      </c>
      <c r="G466" s="192" t="str">
        <f t="shared" ref="G466:G500" si="51">IF(B466="","",SUM(C466)-SUM(E466))</f>
        <v/>
      </c>
    </row>
    <row r="467" spans="1:7" x14ac:dyDescent="0.25">
      <c r="A467" s="190" t="str">
        <f t="shared" ref="A467:A500" si="52">IF(B467="","",EDATE(A466,1))</f>
        <v/>
      </c>
      <c r="B467" s="191" t="str">
        <f t="shared" ref="B467:B500" si="53">IF(B466="","",IF(SUM(B466)+1&lt;=$E$7,SUM(B466)+1,""))</f>
        <v/>
      </c>
      <c r="C467" s="192" t="str">
        <f t="shared" ref="C467:C500" si="54">IF(B467="","",G466)</f>
        <v/>
      </c>
      <c r="D467" s="193" t="str">
        <f t="shared" ref="D467:D500" si="55">IF(B467="","",IPMT($E$13/12,B467,$E$7,-$E$11,$E$12,0))</f>
        <v/>
      </c>
      <c r="E467" s="193" t="str">
        <f t="shared" si="49"/>
        <v/>
      </c>
      <c r="F467" s="193" t="str">
        <f t="shared" si="50"/>
        <v/>
      </c>
      <c r="G467" s="192" t="str">
        <f t="shared" si="51"/>
        <v/>
      </c>
    </row>
    <row r="468" spans="1:7" x14ac:dyDescent="0.25">
      <c r="A468" s="190" t="str">
        <f t="shared" si="52"/>
        <v/>
      </c>
      <c r="B468" s="191" t="str">
        <f t="shared" si="53"/>
        <v/>
      </c>
      <c r="C468" s="192" t="str">
        <f t="shared" si="54"/>
        <v/>
      </c>
      <c r="D468" s="193" t="str">
        <f t="shared" si="55"/>
        <v/>
      </c>
      <c r="E468" s="193" t="str">
        <f t="shared" si="49"/>
        <v/>
      </c>
      <c r="F468" s="193" t="str">
        <f t="shared" si="50"/>
        <v/>
      </c>
      <c r="G468" s="192" t="str">
        <f t="shared" si="51"/>
        <v/>
      </c>
    </row>
    <row r="469" spans="1:7" x14ac:dyDescent="0.25">
      <c r="A469" s="190" t="str">
        <f t="shared" si="52"/>
        <v/>
      </c>
      <c r="B469" s="191" t="str">
        <f t="shared" si="53"/>
        <v/>
      </c>
      <c r="C469" s="192" t="str">
        <f t="shared" si="54"/>
        <v/>
      </c>
      <c r="D469" s="193" t="str">
        <f t="shared" si="55"/>
        <v/>
      </c>
      <c r="E469" s="193" t="str">
        <f t="shared" si="49"/>
        <v/>
      </c>
      <c r="F469" s="193" t="str">
        <f t="shared" si="50"/>
        <v/>
      </c>
      <c r="G469" s="192" t="str">
        <f t="shared" si="51"/>
        <v/>
      </c>
    </row>
    <row r="470" spans="1:7" x14ac:dyDescent="0.25">
      <c r="A470" s="190" t="str">
        <f t="shared" si="52"/>
        <v/>
      </c>
      <c r="B470" s="191" t="str">
        <f t="shared" si="53"/>
        <v/>
      </c>
      <c r="C470" s="192" t="str">
        <f t="shared" si="54"/>
        <v/>
      </c>
      <c r="D470" s="193" t="str">
        <f t="shared" si="55"/>
        <v/>
      </c>
      <c r="E470" s="193" t="str">
        <f t="shared" si="49"/>
        <v/>
      </c>
      <c r="F470" s="193" t="str">
        <f t="shared" si="50"/>
        <v/>
      </c>
      <c r="G470" s="192" t="str">
        <f t="shared" si="51"/>
        <v/>
      </c>
    </row>
    <row r="471" spans="1:7" x14ac:dyDescent="0.25">
      <c r="A471" s="190" t="str">
        <f t="shared" si="52"/>
        <v/>
      </c>
      <c r="B471" s="191" t="str">
        <f t="shared" si="53"/>
        <v/>
      </c>
      <c r="C471" s="192" t="str">
        <f t="shared" si="54"/>
        <v/>
      </c>
      <c r="D471" s="193" t="str">
        <f t="shared" si="55"/>
        <v/>
      </c>
      <c r="E471" s="193" t="str">
        <f t="shared" si="49"/>
        <v/>
      </c>
      <c r="F471" s="193" t="str">
        <f t="shared" si="50"/>
        <v/>
      </c>
      <c r="G471" s="192" t="str">
        <f t="shared" si="51"/>
        <v/>
      </c>
    </row>
    <row r="472" spans="1:7" x14ac:dyDescent="0.25">
      <c r="A472" s="190" t="str">
        <f t="shared" si="52"/>
        <v/>
      </c>
      <c r="B472" s="191" t="str">
        <f t="shared" si="53"/>
        <v/>
      </c>
      <c r="C472" s="192" t="str">
        <f t="shared" si="54"/>
        <v/>
      </c>
      <c r="D472" s="193" t="str">
        <f t="shared" si="55"/>
        <v/>
      </c>
      <c r="E472" s="193" t="str">
        <f t="shared" si="49"/>
        <v/>
      </c>
      <c r="F472" s="193" t="str">
        <f t="shared" si="50"/>
        <v/>
      </c>
      <c r="G472" s="192" t="str">
        <f t="shared" si="51"/>
        <v/>
      </c>
    </row>
    <row r="473" spans="1:7" x14ac:dyDescent="0.25">
      <c r="A473" s="190" t="str">
        <f t="shared" si="52"/>
        <v/>
      </c>
      <c r="B473" s="191" t="str">
        <f t="shared" si="53"/>
        <v/>
      </c>
      <c r="C473" s="192" t="str">
        <f t="shared" si="54"/>
        <v/>
      </c>
      <c r="D473" s="193" t="str">
        <f t="shared" si="55"/>
        <v/>
      </c>
      <c r="E473" s="193" t="str">
        <f t="shared" si="49"/>
        <v/>
      </c>
      <c r="F473" s="193" t="str">
        <f t="shared" si="50"/>
        <v/>
      </c>
      <c r="G473" s="192" t="str">
        <f t="shared" si="51"/>
        <v/>
      </c>
    </row>
    <row r="474" spans="1:7" x14ac:dyDescent="0.25">
      <c r="A474" s="190" t="str">
        <f t="shared" si="52"/>
        <v/>
      </c>
      <c r="B474" s="191" t="str">
        <f t="shared" si="53"/>
        <v/>
      </c>
      <c r="C474" s="192" t="str">
        <f t="shared" si="54"/>
        <v/>
      </c>
      <c r="D474" s="193" t="str">
        <f t="shared" si="55"/>
        <v/>
      </c>
      <c r="E474" s="193" t="str">
        <f t="shared" si="49"/>
        <v/>
      </c>
      <c r="F474" s="193" t="str">
        <f t="shared" si="50"/>
        <v/>
      </c>
      <c r="G474" s="192" t="str">
        <f t="shared" si="51"/>
        <v/>
      </c>
    </row>
    <row r="475" spans="1:7" x14ac:dyDescent="0.25">
      <c r="A475" s="190" t="str">
        <f t="shared" si="52"/>
        <v/>
      </c>
      <c r="B475" s="191" t="str">
        <f t="shared" si="53"/>
        <v/>
      </c>
      <c r="C475" s="192" t="str">
        <f t="shared" si="54"/>
        <v/>
      </c>
      <c r="D475" s="193" t="str">
        <f t="shared" si="55"/>
        <v/>
      </c>
      <c r="E475" s="193" t="str">
        <f t="shared" si="49"/>
        <v/>
      </c>
      <c r="F475" s="193" t="str">
        <f t="shared" si="50"/>
        <v/>
      </c>
      <c r="G475" s="192" t="str">
        <f t="shared" si="51"/>
        <v/>
      </c>
    </row>
    <row r="476" spans="1:7" x14ac:dyDescent="0.25">
      <c r="A476" s="190" t="str">
        <f t="shared" si="52"/>
        <v/>
      </c>
      <c r="B476" s="191" t="str">
        <f t="shared" si="53"/>
        <v/>
      </c>
      <c r="C476" s="192" t="str">
        <f t="shared" si="54"/>
        <v/>
      </c>
      <c r="D476" s="193" t="str">
        <f t="shared" si="55"/>
        <v/>
      </c>
      <c r="E476" s="193" t="str">
        <f t="shared" si="49"/>
        <v/>
      </c>
      <c r="F476" s="193" t="str">
        <f t="shared" si="50"/>
        <v/>
      </c>
      <c r="G476" s="192" t="str">
        <f t="shared" si="51"/>
        <v/>
      </c>
    </row>
    <row r="477" spans="1:7" x14ac:dyDescent="0.25">
      <c r="A477" s="190" t="str">
        <f t="shared" si="52"/>
        <v/>
      </c>
      <c r="B477" s="191" t="str">
        <f t="shared" si="53"/>
        <v/>
      </c>
      <c r="C477" s="192" t="str">
        <f t="shared" si="54"/>
        <v/>
      </c>
      <c r="D477" s="193" t="str">
        <f t="shared" si="55"/>
        <v/>
      </c>
      <c r="E477" s="193" t="str">
        <f t="shared" si="49"/>
        <v/>
      </c>
      <c r="F477" s="193" t="str">
        <f t="shared" si="50"/>
        <v/>
      </c>
      <c r="G477" s="192" t="str">
        <f t="shared" si="51"/>
        <v/>
      </c>
    </row>
    <row r="478" spans="1:7" x14ac:dyDescent="0.25">
      <c r="A478" s="190" t="str">
        <f t="shared" si="52"/>
        <v/>
      </c>
      <c r="B478" s="191" t="str">
        <f t="shared" si="53"/>
        <v/>
      </c>
      <c r="C478" s="192" t="str">
        <f t="shared" si="54"/>
        <v/>
      </c>
      <c r="D478" s="193" t="str">
        <f t="shared" si="55"/>
        <v/>
      </c>
      <c r="E478" s="193" t="str">
        <f t="shared" si="49"/>
        <v/>
      </c>
      <c r="F478" s="193" t="str">
        <f t="shared" si="50"/>
        <v/>
      </c>
      <c r="G478" s="192" t="str">
        <f t="shared" si="51"/>
        <v/>
      </c>
    </row>
    <row r="479" spans="1:7" x14ac:dyDescent="0.25">
      <c r="A479" s="190" t="str">
        <f t="shared" si="52"/>
        <v/>
      </c>
      <c r="B479" s="191" t="str">
        <f t="shared" si="53"/>
        <v/>
      </c>
      <c r="C479" s="192" t="str">
        <f t="shared" si="54"/>
        <v/>
      </c>
      <c r="D479" s="193" t="str">
        <f t="shared" si="55"/>
        <v/>
      </c>
      <c r="E479" s="193" t="str">
        <f t="shared" si="49"/>
        <v/>
      </c>
      <c r="F479" s="193" t="str">
        <f t="shared" si="50"/>
        <v/>
      </c>
      <c r="G479" s="192" t="str">
        <f t="shared" si="51"/>
        <v/>
      </c>
    </row>
    <row r="480" spans="1:7" x14ac:dyDescent="0.25">
      <c r="A480" s="190" t="str">
        <f t="shared" si="52"/>
        <v/>
      </c>
      <c r="B480" s="191" t="str">
        <f t="shared" si="53"/>
        <v/>
      </c>
      <c r="C480" s="192" t="str">
        <f t="shared" si="54"/>
        <v/>
      </c>
      <c r="D480" s="193" t="str">
        <f t="shared" si="55"/>
        <v/>
      </c>
      <c r="E480" s="193" t="str">
        <f t="shared" si="49"/>
        <v/>
      </c>
      <c r="F480" s="193" t="str">
        <f t="shared" si="50"/>
        <v/>
      </c>
      <c r="G480" s="192" t="str">
        <f t="shared" si="51"/>
        <v/>
      </c>
    </row>
    <row r="481" spans="1:7" x14ac:dyDescent="0.25">
      <c r="A481" s="190" t="str">
        <f t="shared" si="52"/>
        <v/>
      </c>
      <c r="B481" s="191" t="str">
        <f t="shared" si="53"/>
        <v/>
      </c>
      <c r="C481" s="192" t="str">
        <f t="shared" si="54"/>
        <v/>
      </c>
      <c r="D481" s="193" t="str">
        <f t="shared" si="55"/>
        <v/>
      </c>
      <c r="E481" s="193" t="str">
        <f t="shared" si="49"/>
        <v/>
      </c>
      <c r="F481" s="193" t="str">
        <f t="shared" si="50"/>
        <v/>
      </c>
      <c r="G481" s="192" t="str">
        <f t="shared" si="51"/>
        <v/>
      </c>
    </row>
    <row r="482" spans="1:7" x14ac:dyDescent="0.25">
      <c r="A482" s="190" t="str">
        <f t="shared" si="52"/>
        <v/>
      </c>
      <c r="B482" s="191" t="str">
        <f t="shared" si="53"/>
        <v/>
      </c>
      <c r="C482" s="192" t="str">
        <f t="shared" si="54"/>
        <v/>
      </c>
      <c r="D482" s="193" t="str">
        <f t="shared" si="55"/>
        <v/>
      </c>
      <c r="E482" s="193" t="str">
        <f t="shared" si="49"/>
        <v/>
      </c>
      <c r="F482" s="193" t="str">
        <f t="shared" si="50"/>
        <v/>
      </c>
      <c r="G482" s="192" t="str">
        <f t="shared" si="51"/>
        <v/>
      </c>
    </row>
    <row r="483" spans="1:7" x14ac:dyDescent="0.25">
      <c r="A483" s="190" t="str">
        <f t="shared" si="52"/>
        <v/>
      </c>
      <c r="B483" s="191" t="str">
        <f t="shared" si="53"/>
        <v/>
      </c>
      <c r="C483" s="192" t="str">
        <f t="shared" si="54"/>
        <v/>
      </c>
      <c r="D483" s="193" t="str">
        <f t="shared" si="55"/>
        <v/>
      </c>
      <c r="E483" s="193" t="str">
        <f t="shared" si="49"/>
        <v/>
      </c>
      <c r="F483" s="193" t="str">
        <f t="shared" si="50"/>
        <v/>
      </c>
      <c r="G483" s="192" t="str">
        <f t="shared" si="51"/>
        <v/>
      </c>
    </row>
    <row r="484" spans="1:7" x14ac:dyDescent="0.25">
      <c r="A484" s="190" t="str">
        <f t="shared" si="52"/>
        <v/>
      </c>
      <c r="B484" s="191" t="str">
        <f t="shared" si="53"/>
        <v/>
      </c>
      <c r="C484" s="192" t="str">
        <f t="shared" si="54"/>
        <v/>
      </c>
      <c r="D484" s="193" t="str">
        <f t="shared" si="55"/>
        <v/>
      </c>
      <c r="E484" s="193" t="str">
        <f t="shared" si="49"/>
        <v/>
      </c>
      <c r="F484" s="193" t="str">
        <f t="shared" si="50"/>
        <v/>
      </c>
      <c r="G484" s="192" t="str">
        <f t="shared" si="51"/>
        <v/>
      </c>
    </row>
    <row r="485" spans="1:7" x14ac:dyDescent="0.25">
      <c r="A485" s="190" t="str">
        <f t="shared" si="52"/>
        <v/>
      </c>
      <c r="B485" s="191" t="str">
        <f t="shared" si="53"/>
        <v/>
      </c>
      <c r="C485" s="192" t="str">
        <f t="shared" si="54"/>
        <v/>
      </c>
      <c r="D485" s="193" t="str">
        <f t="shared" si="55"/>
        <v/>
      </c>
      <c r="E485" s="193" t="str">
        <f t="shared" si="49"/>
        <v/>
      </c>
      <c r="F485" s="193" t="str">
        <f t="shared" si="50"/>
        <v/>
      </c>
      <c r="G485" s="192" t="str">
        <f t="shared" si="51"/>
        <v/>
      </c>
    </row>
    <row r="486" spans="1:7" x14ac:dyDescent="0.25">
      <c r="A486" s="190" t="str">
        <f t="shared" si="52"/>
        <v/>
      </c>
      <c r="B486" s="191" t="str">
        <f t="shared" si="53"/>
        <v/>
      </c>
      <c r="C486" s="192" t="str">
        <f t="shared" si="54"/>
        <v/>
      </c>
      <c r="D486" s="193" t="str">
        <f t="shared" si="55"/>
        <v/>
      </c>
      <c r="E486" s="193" t="str">
        <f t="shared" si="49"/>
        <v/>
      </c>
      <c r="F486" s="193" t="str">
        <f t="shared" si="50"/>
        <v/>
      </c>
      <c r="G486" s="192" t="str">
        <f t="shared" si="51"/>
        <v/>
      </c>
    </row>
    <row r="487" spans="1:7" x14ac:dyDescent="0.25">
      <c r="A487" s="190" t="str">
        <f t="shared" si="52"/>
        <v/>
      </c>
      <c r="B487" s="191" t="str">
        <f t="shared" si="53"/>
        <v/>
      </c>
      <c r="C487" s="192" t="str">
        <f t="shared" si="54"/>
        <v/>
      </c>
      <c r="D487" s="193" t="str">
        <f t="shared" si="55"/>
        <v/>
      </c>
      <c r="E487" s="193" t="str">
        <f t="shared" si="49"/>
        <v/>
      </c>
      <c r="F487" s="193" t="str">
        <f t="shared" si="50"/>
        <v/>
      </c>
      <c r="G487" s="192" t="str">
        <f t="shared" si="51"/>
        <v/>
      </c>
    </row>
    <row r="488" spans="1:7" x14ac:dyDescent="0.25">
      <c r="A488" s="190" t="str">
        <f t="shared" si="52"/>
        <v/>
      </c>
      <c r="B488" s="191" t="str">
        <f t="shared" si="53"/>
        <v/>
      </c>
      <c r="C488" s="192" t="str">
        <f t="shared" si="54"/>
        <v/>
      </c>
      <c r="D488" s="193" t="str">
        <f t="shared" si="55"/>
        <v/>
      </c>
      <c r="E488" s="193" t="str">
        <f t="shared" si="49"/>
        <v/>
      </c>
      <c r="F488" s="193" t="str">
        <f t="shared" si="50"/>
        <v/>
      </c>
      <c r="G488" s="192" t="str">
        <f t="shared" si="51"/>
        <v/>
      </c>
    </row>
    <row r="489" spans="1:7" x14ac:dyDescent="0.25">
      <c r="A489" s="190" t="str">
        <f t="shared" si="52"/>
        <v/>
      </c>
      <c r="B489" s="191" t="str">
        <f t="shared" si="53"/>
        <v/>
      </c>
      <c r="C489" s="192" t="str">
        <f t="shared" si="54"/>
        <v/>
      </c>
      <c r="D489" s="193" t="str">
        <f t="shared" si="55"/>
        <v/>
      </c>
      <c r="E489" s="193" t="str">
        <f t="shared" si="49"/>
        <v/>
      </c>
      <c r="F489" s="193" t="str">
        <f t="shared" si="50"/>
        <v/>
      </c>
      <c r="G489" s="192" t="str">
        <f t="shared" si="51"/>
        <v/>
      </c>
    </row>
    <row r="490" spans="1:7" x14ac:dyDescent="0.25">
      <c r="A490" s="190" t="str">
        <f t="shared" si="52"/>
        <v/>
      </c>
      <c r="B490" s="191" t="str">
        <f t="shared" si="53"/>
        <v/>
      </c>
      <c r="C490" s="192" t="str">
        <f t="shared" si="54"/>
        <v/>
      </c>
      <c r="D490" s="193" t="str">
        <f t="shared" si="55"/>
        <v/>
      </c>
      <c r="E490" s="193" t="str">
        <f t="shared" si="49"/>
        <v/>
      </c>
      <c r="F490" s="193" t="str">
        <f t="shared" si="50"/>
        <v/>
      </c>
      <c r="G490" s="192" t="str">
        <f t="shared" si="51"/>
        <v/>
      </c>
    </row>
    <row r="491" spans="1:7" x14ac:dyDescent="0.25">
      <c r="A491" s="190" t="str">
        <f t="shared" si="52"/>
        <v/>
      </c>
      <c r="B491" s="191" t="str">
        <f t="shared" si="53"/>
        <v/>
      </c>
      <c r="C491" s="192" t="str">
        <f t="shared" si="54"/>
        <v/>
      </c>
      <c r="D491" s="193" t="str">
        <f t="shared" si="55"/>
        <v/>
      </c>
      <c r="E491" s="193" t="str">
        <f t="shared" si="49"/>
        <v/>
      </c>
      <c r="F491" s="193" t="str">
        <f t="shared" si="50"/>
        <v/>
      </c>
      <c r="G491" s="192" t="str">
        <f t="shared" si="51"/>
        <v/>
      </c>
    </row>
    <row r="492" spans="1:7" x14ac:dyDescent="0.25">
      <c r="A492" s="190" t="str">
        <f t="shared" si="52"/>
        <v/>
      </c>
      <c r="B492" s="191" t="str">
        <f t="shared" si="53"/>
        <v/>
      </c>
      <c r="C492" s="192" t="str">
        <f t="shared" si="54"/>
        <v/>
      </c>
      <c r="D492" s="193" t="str">
        <f t="shared" si="55"/>
        <v/>
      </c>
      <c r="E492" s="193" t="str">
        <f t="shared" si="49"/>
        <v/>
      </c>
      <c r="F492" s="193" t="str">
        <f t="shared" si="50"/>
        <v/>
      </c>
      <c r="G492" s="192" t="str">
        <f t="shared" si="51"/>
        <v/>
      </c>
    </row>
    <row r="493" spans="1:7" x14ac:dyDescent="0.25">
      <c r="A493" s="190" t="str">
        <f t="shared" si="52"/>
        <v/>
      </c>
      <c r="B493" s="191" t="str">
        <f t="shared" si="53"/>
        <v/>
      </c>
      <c r="C493" s="192" t="str">
        <f t="shared" si="54"/>
        <v/>
      </c>
      <c r="D493" s="193" t="str">
        <f t="shared" si="55"/>
        <v/>
      </c>
      <c r="E493" s="193" t="str">
        <f t="shared" si="49"/>
        <v/>
      </c>
      <c r="F493" s="193" t="str">
        <f t="shared" si="50"/>
        <v/>
      </c>
      <c r="G493" s="192" t="str">
        <f t="shared" si="51"/>
        <v/>
      </c>
    </row>
    <row r="494" spans="1:7" x14ac:dyDescent="0.25">
      <c r="A494" s="190" t="str">
        <f t="shared" si="52"/>
        <v/>
      </c>
      <c r="B494" s="191" t="str">
        <f t="shared" si="53"/>
        <v/>
      </c>
      <c r="C494" s="192" t="str">
        <f t="shared" si="54"/>
        <v/>
      </c>
      <c r="D494" s="193" t="str">
        <f t="shared" si="55"/>
        <v/>
      </c>
      <c r="E494" s="193" t="str">
        <f t="shared" si="49"/>
        <v/>
      </c>
      <c r="F494" s="193" t="str">
        <f t="shared" si="50"/>
        <v/>
      </c>
      <c r="G494" s="192" t="str">
        <f t="shared" si="51"/>
        <v/>
      </c>
    </row>
    <row r="495" spans="1:7" x14ac:dyDescent="0.25">
      <c r="A495" s="190" t="str">
        <f t="shared" si="52"/>
        <v/>
      </c>
      <c r="B495" s="191" t="str">
        <f t="shared" si="53"/>
        <v/>
      </c>
      <c r="C495" s="192" t="str">
        <f t="shared" si="54"/>
        <v/>
      </c>
      <c r="D495" s="193" t="str">
        <f t="shared" si="55"/>
        <v/>
      </c>
      <c r="E495" s="193" t="str">
        <f t="shared" si="49"/>
        <v/>
      </c>
      <c r="F495" s="193" t="str">
        <f t="shared" si="50"/>
        <v/>
      </c>
      <c r="G495" s="192" t="str">
        <f t="shared" si="51"/>
        <v/>
      </c>
    </row>
    <row r="496" spans="1:7" x14ac:dyDescent="0.25">
      <c r="A496" s="190" t="str">
        <f t="shared" si="52"/>
        <v/>
      </c>
      <c r="B496" s="191" t="str">
        <f t="shared" si="53"/>
        <v/>
      </c>
      <c r="C496" s="192" t="str">
        <f t="shared" si="54"/>
        <v/>
      </c>
      <c r="D496" s="193" t="str">
        <f t="shared" si="55"/>
        <v/>
      </c>
      <c r="E496" s="193" t="str">
        <f t="shared" si="49"/>
        <v/>
      </c>
      <c r="F496" s="193" t="str">
        <f t="shared" si="50"/>
        <v/>
      </c>
      <c r="G496" s="192" t="str">
        <f t="shared" si="51"/>
        <v/>
      </c>
    </row>
    <row r="497" spans="1:7" x14ac:dyDescent="0.25">
      <c r="A497" s="190" t="str">
        <f t="shared" si="52"/>
        <v/>
      </c>
      <c r="B497" s="191" t="str">
        <f t="shared" si="53"/>
        <v/>
      </c>
      <c r="C497" s="192" t="str">
        <f t="shared" si="54"/>
        <v/>
      </c>
      <c r="D497" s="193" t="str">
        <f t="shared" si="55"/>
        <v/>
      </c>
      <c r="E497" s="193" t="str">
        <f t="shared" si="49"/>
        <v/>
      </c>
      <c r="F497" s="193" t="str">
        <f t="shared" si="50"/>
        <v/>
      </c>
      <c r="G497" s="192" t="str">
        <f t="shared" si="51"/>
        <v/>
      </c>
    </row>
    <row r="498" spans="1:7" x14ac:dyDescent="0.25">
      <c r="A498" s="190" t="str">
        <f t="shared" si="52"/>
        <v/>
      </c>
      <c r="B498" s="191" t="str">
        <f t="shared" si="53"/>
        <v/>
      </c>
      <c r="C498" s="192" t="str">
        <f t="shared" si="54"/>
        <v/>
      </c>
      <c r="D498" s="193" t="str">
        <f t="shared" si="55"/>
        <v/>
      </c>
      <c r="E498" s="193" t="str">
        <f t="shared" si="49"/>
        <v/>
      </c>
      <c r="F498" s="193" t="str">
        <f t="shared" si="50"/>
        <v/>
      </c>
      <c r="G498" s="192" t="str">
        <f t="shared" si="51"/>
        <v/>
      </c>
    </row>
    <row r="499" spans="1:7" x14ac:dyDescent="0.25">
      <c r="A499" s="190" t="str">
        <f t="shared" si="52"/>
        <v/>
      </c>
      <c r="B499" s="191" t="str">
        <f t="shared" si="53"/>
        <v/>
      </c>
      <c r="C499" s="192" t="str">
        <f t="shared" si="54"/>
        <v/>
      </c>
      <c r="D499" s="193" t="str">
        <f t="shared" si="55"/>
        <v/>
      </c>
      <c r="E499" s="193" t="str">
        <f t="shared" si="49"/>
        <v/>
      </c>
      <c r="F499" s="193" t="str">
        <f t="shared" si="50"/>
        <v/>
      </c>
      <c r="G499" s="192" t="str">
        <f t="shared" si="51"/>
        <v/>
      </c>
    </row>
    <row r="500" spans="1:7" x14ac:dyDescent="0.25">
      <c r="A500" s="190" t="str">
        <f t="shared" si="52"/>
        <v/>
      </c>
      <c r="B500" s="191" t="str">
        <f t="shared" si="53"/>
        <v/>
      </c>
      <c r="C500" s="192" t="str">
        <f t="shared" si="54"/>
        <v/>
      </c>
      <c r="D500" s="193" t="str">
        <f t="shared" si="55"/>
        <v/>
      </c>
      <c r="E500" s="193" t="str">
        <f t="shared" si="49"/>
        <v/>
      </c>
      <c r="F500" s="193" t="str">
        <f t="shared" si="50"/>
        <v/>
      </c>
      <c r="G500" s="192" t="str">
        <f t="shared" si="51"/>
        <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03"/>
  <sheetViews>
    <sheetView showOutlineSymbols="0" showWhiteSpace="0" workbookViewId="0"/>
  </sheetViews>
  <sheetFormatPr defaultColWidth="9.140625" defaultRowHeight="15" x14ac:dyDescent="0.25"/>
  <cols>
    <col min="1" max="1" width="10.28515625" style="67" bestFit="1" customWidth="1"/>
    <col min="2" max="2" width="7.85546875" style="67" customWidth="1"/>
    <col min="3" max="3" width="14.7109375" style="67" customWidth="1"/>
    <col min="4" max="4" width="14.28515625" style="67" customWidth="1"/>
    <col min="5" max="6" width="14.7109375" style="67" customWidth="1"/>
    <col min="7" max="7" width="14.7109375" style="76" customWidth="1"/>
    <col min="8" max="9" width="9.140625" style="67"/>
    <col min="10" max="10" width="10.28515625" style="67" bestFit="1" customWidth="1"/>
    <col min="11" max="11" width="10.5703125" style="67" bestFit="1" customWidth="1"/>
    <col min="12"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c r="K3" s="143" t="s">
        <v>1</v>
      </c>
      <c r="L3" s="143" t="s">
        <v>48</v>
      </c>
      <c r="M3" s="144"/>
    </row>
    <row r="4" spans="1:13" ht="21" x14ac:dyDescent="0.35">
      <c r="A4" s="61"/>
      <c r="B4" s="111" t="s">
        <v>49</v>
      </c>
      <c r="C4" s="110"/>
      <c r="D4" s="110"/>
      <c r="E4" s="63"/>
      <c r="F4" s="112" t="str">
        <f>'Lisa 3 - T61'!D7</f>
        <v>Pärnu linn, A. H. Tammsaare pst 61</v>
      </c>
      <c r="G4" s="145"/>
      <c r="H4" s="123"/>
      <c r="I4" s="123"/>
      <c r="K4" s="146" t="s">
        <v>73</v>
      </c>
      <c r="L4" s="116">
        <v>1149.7247096559904</v>
      </c>
      <c r="M4" s="147">
        <f>L4/$L$9</f>
        <v>0.1059771320013264</v>
      </c>
    </row>
    <row r="5" spans="1:13" x14ac:dyDescent="0.25">
      <c r="A5" s="61"/>
      <c r="B5" s="110"/>
      <c r="C5" s="110"/>
      <c r="D5" s="110"/>
      <c r="E5" s="110"/>
      <c r="F5" s="115"/>
      <c r="G5" s="110"/>
      <c r="H5" s="123"/>
      <c r="I5" s="123"/>
      <c r="K5" s="146" t="s">
        <v>51</v>
      </c>
      <c r="L5" s="116"/>
      <c r="M5" s="147">
        <f>L5/$L$9</f>
        <v>0</v>
      </c>
    </row>
    <row r="6" spans="1:13" x14ac:dyDescent="0.25">
      <c r="A6" s="61"/>
      <c r="B6" s="150" t="s">
        <v>52</v>
      </c>
      <c r="C6" s="151"/>
      <c r="D6" s="66"/>
      <c r="E6" s="152">
        <v>44409</v>
      </c>
      <c r="F6" s="153"/>
      <c r="G6" s="110"/>
      <c r="H6" s="123"/>
      <c r="I6" s="123"/>
      <c r="K6" s="146" t="s">
        <v>53</v>
      </c>
      <c r="L6" s="116"/>
      <c r="M6" s="147">
        <f>L6/$L$9</f>
        <v>0</v>
      </c>
    </row>
    <row r="7" spans="1:13" x14ac:dyDescent="0.25">
      <c r="A7" s="61"/>
      <c r="B7" s="159" t="s">
        <v>54</v>
      </c>
      <c r="C7" s="160"/>
      <c r="E7" s="161">
        <v>358</v>
      </c>
      <c r="F7" s="162" t="s">
        <v>55</v>
      </c>
      <c r="G7" s="110"/>
      <c r="H7" s="123"/>
      <c r="I7" s="123"/>
      <c r="K7" s="146" t="s">
        <v>56</v>
      </c>
      <c r="L7" s="116"/>
      <c r="M7" s="147">
        <f>L7/$L$9</f>
        <v>0</v>
      </c>
    </row>
    <row r="8" spans="1:13" x14ac:dyDescent="0.25">
      <c r="A8" s="61"/>
      <c r="B8" s="159" t="s">
        <v>62</v>
      </c>
      <c r="C8" s="160"/>
      <c r="D8" s="85">
        <f>E6-1</f>
        <v>44408</v>
      </c>
      <c r="E8" s="167">
        <v>25266184.777106509</v>
      </c>
      <c r="F8" s="162" t="s">
        <v>58</v>
      </c>
      <c r="G8" s="110"/>
      <c r="H8" s="123"/>
      <c r="I8" s="123"/>
      <c r="K8" s="146" t="s">
        <v>59</v>
      </c>
      <c r="L8" s="116"/>
      <c r="M8" s="147">
        <f>L8/$L$9</f>
        <v>0</v>
      </c>
    </row>
    <row r="9" spans="1:13" x14ac:dyDescent="0.25">
      <c r="A9" s="61"/>
      <c r="B9" s="159" t="s">
        <v>63</v>
      </c>
      <c r="C9" s="160"/>
      <c r="D9" s="85">
        <f>EDATE(D8,E7)</f>
        <v>55304</v>
      </c>
      <c r="E9" s="167">
        <v>0</v>
      </c>
      <c r="F9" s="162" t="s">
        <v>58</v>
      </c>
      <c r="G9" s="170"/>
      <c r="H9" s="123"/>
      <c r="I9" s="123"/>
      <c r="K9" s="171" t="s">
        <v>60</v>
      </c>
      <c r="L9" s="130">
        <v>10848.800000000005</v>
      </c>
      <c r="M9" s="171"/>
    </row>
    <row r="10" spans="1:13" x14ac:dyDescent="0.25">
      <c r="A10" s="61"/>
      <c r="B10" s="159" t="s">
        <v>72</v>
      </c>
      <c r="C10" s="160"/>
      <c r="D10" s="85"/>
      <c r="E10" s="167">
        <v>8146250</v>
      </c>
      <c r="F10" s="162"/>
      <c r="G10" s="170"/>
      <c r="H10" s="123"/>
      <c r="I10" s="123"/>
      <c r="K10" s="173"/>
      <c r="L10" s="174"/>
      <c r="M10" s="173"/>
    </row>
    <row r="11" spans="1:13" x14ac:dyDescent="0.25">
      <c r="A11" s="61"/>
      <c r="B11" s="159" t="s">
        <v>61</v>
      </c>
      <c r="C11" s="160"/>
      <c r="D11" s="85"/>
      <c r="E11" s="176">
        <f>M4</f>
        <v>0.1059771320013264</v>
      </c>
      <c r="F11" s="162"/>
      <c r="G11" s="170"/>
      <c r="H11" s="123"/>
      <c r="I11" s="123"/>
      <c r="K11" s="173"/>
      <c r="L11" s="174"/>
      <c r="M11" s="173"/>
    </row>
    <row r="12" spans="1:13" x14ac:dyDescent="0.25">
      <c r="A12" s="61"/>
      <c r="B12" s="159" t="s">
        <v>62</v>
      </c>
      <c r="C12" s="160"/>
      <c r="D12" s="85"/>
      <c r="E12" s="177">
        <f>(E8-E10)*E11</f>
        <v>1814321.5877275148</v>
      </c>
      <c r="F12" s="162" t="s">
        <v>58</v>
      </c>
      <c r="G12" s="170"/>
      <c r="H12" s="123"/>
      <c r="I12" s="123"/>
      <c r="K12" s="173"/>
      <c r="L12" s="174"/>
      <c r="M12" s="173"/>
    </row>
    <row r="13" spans="1:13" x14ac:dyDescent="0.25">
      <c r="A13" s="61"/>
      <c r="B13" s="159" t="s">
        <v>63</v>
      </c>
      <c r="C13" s="160"/>
      <c r="D13" s="85"/>
      <c r="E13" s="177">
        <f>E9</f>
        <v>0</v>
      </c>
      <c r="F13" s="162" t="s">
        <v>58</v>
      </c>
      <c r="G13" s="110"/>
      <c r="H13" s="123"/>
      <c r="I13" s="123"/>
      <c r="K13" s="86"/>
      <c r="L13" s="86"/>
    </row>
    <row r="14" spans="1:13" x14ac:dyDescent="0.25">
      <c r="A14" s="61"/>
      <c r="B14" s="183" t="s">
        <v>64</v>
      </c>
      <c r="C14" s="184"/>
      <c r="D14" s="135"/>
      <c r="E14" s="185">
        <v>4.5999999999999999E-2</v>
      </c>
      <c r="F14" s="186"/>
      <c r="G14" s="110"/>
      <c r="H14" s="123"/>
      <c r="I14" s="123"/>
      <c r="K14" s="84"/>
      <c r="L14" s="84"/>
      <c r="M14" s="86"/>
    </row>
    <row r="15" spans="1:13" x14ac:dyDescent="0.25">
      <c r="A15" s="61"/>
      <c r="B15" s="124"/>
      <c r="C15" s="63"/>
      <c r="D15" s="123"/>
      <c r="E15" s="138"/>
      <c r="F15" s="124"/>
      <c r="G15" s="110"/>
      <c r="H15" s="123"/>
      <c r="I15" s="123"/>
      <c r="K15" s="84"/>
      <c r="L15" s="84"/>
      <c r="M15" s="86"/>
    </row>
    <row r="16" spans="1:13" x14ac:dyDescent="0.25">
      <c r="G16" s="67"/>
      <c r="J16" s="188"/>
      <c r="K16" s="84"/>
      <c r="L16" s="84"/>
      <c r="M16" s="86"/>
    </row>
    <row r="17" spans="1:13" ht="15.75" thickBot="1" x14ac:dyDescent="0.3">
      <c r="A17" s="68" t="s">
        <v>65</v>
      </c>
      <c r="B17" s="68" t="s">
        <v>66</v>
      </c>
      <c r="C17" s="68" t="s">
        <v>67</v>
      </c>
      <c r="D17" s="68" t="s">
        <v>68</v>
      </c>
      <c r="E17" s="68" t="s">
        <v>69</v>
      </c>
      <c r="F17" s="68" t="s">
        <v>70</v>
      </c>
      <c r="G17" s="68" t="s">
        <v>71</v>
      </c>
      <c r="K17" s="84"/>
      <c r="L17" s="84"/>
      <c r="M17" s="86"/>
    </row>
    <row r="18" spans="1:13" x14ac:dyDescent="0.25">
      <c r="A18" s="69">
        <f>IF(B18="","",E6)</f>
        <v>44409</v>
      </c>
      <c r="B18" s="70">
        <f>IF(E7&gt;0,1,"")</f>
        <v>1</v>
      </c>
      <c r="C18" s="65">
        <f>IF(B18="","",E12)</f>
        <v>1814321.5877275148</v>
      </c>
      <c r="D18" s="71">
        <f>IF(B18="","",IPMT($E$14/12,B18,$E$7,-$E$12,$E$13,0))</f>
        <v>6954.8994196221392</v>
      </c>
      <c r="E18" s="71">
        <f>IF(B18="","",PPMT($E$14/12,B18,$E$7,-$E$12,$E$13,0))</f>
        <v>2370.2812204594079</v>
      </c>
      <c r="F18" s="71">
        <f>IF(B18="","",SUM(D18:E18))</f>
        <v>9325.1806400815476</v>
      </c>
      <c r="G18" s="65">
        <f>IF(B18="","",SUM(C18)-SUM(E18))</f>
        <v>1811951.3065070554</v>
      </c>
      <c r="K18" s="84"/>
      <c r="L18" s="84"/>
      <c r="M18" s="86"/>
    </row>
    <row r="19" spans="1:13" x14ac:dyDescent="0.25">
      <c r="A19" s="69">
        <f>IF(B19="","",EDATE(A18,1))</f>
        <v>44440</v>
      </c>
      <c r="B19" s="70">
        <f>IF(B18="","",IF(SUM(B18)+1&lt;=$E$7,SUM(B18)+1,""))</f>
        <v>2</v>
      </c>
      <c r="C19" s="65">
        <f>IF(B19="","",G18)</f>
        <v>1811951.3065070554</v>
      </c>
      <c r="D19" s="71">
        <f>IF(B19="","",IPMT($E$14/12,B19,$E$7,-$E$12,$E$13,0))</f>
        <v>6945.8133416103792</v>
      </c>
      <c r="E19" s="71">
        <f>IF(B19="","",PPMT($E$14/12,B19,$E$7,-$E$12,$E$13,0))</f>
        <v>2379.3672984711693</v>
      </c>
      <c r="F19" s="71">
        <f t="shared" ref="F19:F82" si="0">IF(B19="","",SUM(D19:E19))</f>
        <v>9325.1806400815476</v>
      </c>
      <c r="G19" s="65">
        <f t="shared" ref="G19:G82" si="1">IF(B19="","",SUM(C19)-SUM(E19))</f>
        <v>1809571.9392085841</v>
      </c>
      <c r="K19" s="84"/>
      <c r="L19" s="84"/>
      <c r="M19" s="86"/>
    </row>
    <row r="20" spans="1:13" x14ac:dyDescent="0.25">
      <c r="A20" s="69">
        <f t="shared" ref="A20:A83" si="2">IF(B20="","",EDATE(A19,1))</f>
        <v>44470</v>
      </c>
      <c r="B20" s="70">
        <f t="shared" ref="B20:B83" si="3">IF(B19="","",IF(SUM(B19)+1&lt;=$E$7,SUM(B19)+1,""))</f>
        <v>3</v>
      </c>
      <c r="C20" s="65">
        <f t="shared" ref="C20:C83" si="4">IF(B20="","",G19)</f>
        <v>1809571.9392085841</v>
      </c>
      <c r="D20" s="71">
        <f t="shared" ref="D20:D83" si="5">IF(B20="","",IPMT($E$14/12,B20,$E$7,-$E$12,$E$13,0))</f>
        <v>6936.6924336329066</v>
      </c>
      <c r="E20" s="71">
        <f t="shared" ref="E20:E83" si="6">IF(B20="","",PPMT($E$14/12,B20,$E$7,-$E$12,$E$13,0))</f>
        <v>2388.4882064486419</v>
      </c>
      <c r="F20" s="71">
        <f t="shared" si="0"/>
        <v>9325.1806400815476</v>
      </c>
      <c r="G20" s="65">
        <f t="shared" si="1"/>
        <v>1807183.4510021354</v>
      </c>
      <c r="K20" s="84"/>
      <c r="L20" s="84"/>
      <c r="M20" s="86"/>
    </row>
    <row r="21" spans="1:13" x14ac:dyDescent="0.25">
      <c r="A21" s="190">
        <f t="shared" si="2"/>
        <v>44501</v>
      </c>
      <c r="B21" s="191">
        <f t="shared" si="3"/>
        <v>4</v>
      </c>
      <c r="C21" s="192">
        <f t="shared" si="4"/>
        <v>1807183.4510021354</v>
      </c>
      <c r="D21" s="193">
        <f t="shared" si="5"/>
        <v>6927.5365621748533</v>
      </c>
      <c r="E21" s="193">
        <f t="shared" si="6"/>
        <v>2397.6440779066952</v>
      </c>
      <c r="F21" s="193">
        <f t="shared" si="0"/>
        <v>9325.1806400815476</v>
      </c>
      <c r="G21" s="192">
        <f t="shared" si="1"/>
        <v>1804785.8069242288</v>
      </c>
      <c r="K21" s="84"/>
      <c r="L21" s="84"/>
      <c r="M21" s="86"/>
    </row>
    <row r="22" spans="1:13" x14ac:dyDescent="0.25">
      <c r="A22" s="190">
        <f t="shared" si="2"/>
        <v>44531</v>
      </c>
      <c r="B22" s="191">
        <f t="shared" si="3"/>
        <v>5</v>
      </c>
      <c r="C22" s="192">
        <f t="shared" si="4"/>
        <v>1804785.8069242288</v>
      </c>
      <c r="D22" s="193">
        <f t="shared" si="5"/>
        <v>6918.3455932095439</v>
      </c>
      <c r="E22" s="193">
        <f t="shared" si="6"/>
        <v>2406.8350468720041</v>
      </c>
      <c r="F22" s="193">
        <f t="shared" si="0"/>
        <v>9325.1806400815476</v>
      </c>
      <c r="G22" s="192">
        <f t="shared" si="1"/>
        <v>1802378.9718773568</v>
      </c>
      <c r="K22" s="84"/>
      <c r="L22" s="84"/>
      <c r="M22" s="86"/>
    </row>
    <row r="23" spans="1:13" x14ac:dyDescent="0.25">
      <c r="A23" s="190">
        <f t="shared" si="2"/>
        <v>44562</v>
      </c>
      <c r="B23" s="191">
        <f t="shared" si="3"/>
        <v>6</v>
      </c>
      <c r="C23" s="192">
        <f t="shared" si="4"/>
        <v>1802378.9718773568</v>
      </c>
      <c r="D23" s="193">
        <f t="shared" si="5"/>
        <v>6909.119392196535</v>
      </c>
      <c r="E23" s="193">
        <f t="shared" si="6"/>
        <v>2416.061247885013</v>
      </c>
      <c r="F23" s="193">
        <f t="shared" si="0"/>
        <v>9325.1806400815476</v>
      </c>
      <c r="G23" s="192">
        <f t="shared" si="1"/>
        <v>1799962.9106294718</v>
      </c>
      <c r="K23" s="84"/>
      <c r="L23" s="84"/>
      <c r="M23" s="86"/>
    </row>
    <row r="24" spans="1:13" x14ac:dyDescent="0.25">
      <c r="A24" s="190">
        <f t="shared" si="2"/>
        <v>44593</v>
      </c>
      <c r="B24" s="191">
        <f t="shared" si="3"/>
        <v>7</v>
      </c>
      <c r="C24" s="192">
        <f t="shared" si="4"/>
        <v>1799962.9106294718</v>
      </c>
      <c r="D24" s="193">
        <f t="shared" si="5"/>
        <v>6899.8578240796423</v>
      </c>
      <c r="E24" s="193">
        <f t="shared" si="6"/>
        <v>2425.3228160019062</v>
      </c>
      <c r="F24" s="193">
        <f t="shared" si="0"/>
        <v>9325.1806400815476</v>
      </c>
      <c r="G24" s="192">
        <f t="shared" si="1"/>
        <v>1797537.5878134698</v>
      </c>
      <c r="K24" s="84"/>
      <c r="L24" s="84"/>
      <c r="M24" s="86"/>
    </row>
    <row r="25" spans="1:13" x14ac:dyDescent="0.25">
      <c r="A25" s="190">
        <f t="shared" si="2"/>
        <v>44621</v>
      </c>
      <c r="B25" s="191">
        <f t="shared" si="3"/>
        <v>8</v>
      </c>
      <c r="C25" s="192">
        <f t="shared" si="4"/>
        <v>1797537.5878134698</v>
      </c>
      <c r="D25" s="193">
        <f t="shared" si="5"/>
        <v>6890.5607532849681</v>
      </c>
      <c r="E25" s="193">
        <f t="shared" si="6"/>
        <v>2434.61988679658</v>
      </c>
      <c r="F25" s="193">
        <f t="shared" si="0"/>
        <v>9325.1806400815476</v>
      </c>
      <c r="G25" s="192">
        <f t="shared" si="1"/>
        <v>1795102.9679266731</v>
      </c>
      <c r="K25" s="84"/>
      <c r="L25" s="84"/>
      <c r="M25" s="86"/>
    </row>
    <row r="26" spans="1:13" x14ac:dyDescent="0.25">
      <c r="A26" s="190">
        <f t="shared" si="2"/>
        <v>44652</v>
      </c>
      <c r="B26" s="191">
        <f t="shared" si="3"/>
        <v>9</v>
      </c>
      <c r="C26" s="192">
        <f t="shared" si="4"/>
        <v>1795102.9679266731</v>
      </c>
      <c r="D26" s="193">
        <f t="shared" si="5"/>
        <v>6881.2280437189147</v>
      </c>
      <c r="E26" s="193">
        <f t="shared" si="6"/>
        <v>2443.9525963626334</v>
      </c>
      <c r="F26" s="193">
        <f t="shared" si="0"/>
        <v>9325.1806400815476</v>
      </c>
      <c r="G26" s="192">
        <f t="shared" si="1"/>
        <v>1792659.0153303104</v>
      </c>
      <c r="K26" s="84"/>
      <c r="L26" s="84"/>
      <c r="M26" s="86"/>
    </row>
    <row r="27" spans="1:13" x14ac:dyDescent="0.25">
      <c r="A27" s="190">
        <f t="shared" si="2"/>
        <v>44682</v>
      </c>
      <c r="B27" s="191">
        <f t="shared" si="3"/>
        <v>10</v>
      </c>
      <c r="C27" s="192">
        <f t="shared" si="4"/>
        <v>1792659.0153303104</v>
      </c>
      <c r="D27" s="193">
        <f t="shared" si="5"/>
        <v>6871.8595587661903</v>
      </c>
      <c r="E27" s="193">
        <f t="shared" si="6"/>
        <v>2453.3210813153569</v>
      </c>
      <c r="F27" s="193">
        <f t="shared" si="0"/>
        <v>9325.1806400815476</v>
      </c>
      <c r="G27" s="192">
        <f t="shared" si="1"/>
        <v>1790205.694248995</v>
      </c>
      <c r="K27" s="84"/>
      <c r="L27" s="84"/>
      <c r="M27" s="86"/>
    </row>
    <row r="28" spans="1:13" x14ac:dyDescent="0.25">
      <c r="A28" s="190">
        <f t="shared" si="2"/>
        <v>44713</v>
      </c>
      <c r="B28" s="191">
        <f t="shared" si="3"/>
        <v>11</v>
      </c>
      <c r="C28" s="192">
        <f t="shared" si="4"/>
        <v>1790205.694248995</v>
      </c>
      <c r="D28" s="193">
        <f t="shared" si="5"/>
        <v>6862.4551612878158</v>
      </c>
      <c r="E28" s="193">
        <f t="shared" si="6"/>
        <v>2462.7254787937327</v>
      </c>
      <c r="F28" s="193">
        <f t="shared" si="0"/>
        <v>9325.1806400815476</v>
      </c>
      <c r="G28" s="192">
        <f t="shared" si="1"/>
        <v>1787742.9687702013</v>
      </c>
    </row>
    <row r="29" spans="1:13" x14ac:dyDescent="0.25">
      <c r="A29" s="190">
        <f t="shared" si="2"/>
        <v>44743</v>
      </c>
      <c r="B29" s="191">
        <f t="shared" si="3"/>
        <v>12</v>
      </c>
      <c r="C29" s="192">
        <f t="shared" si="4"/>
        <v>1787742.9687702013</v>
      </c>
      <c r="D29" s="193">
        <f t="shared" si="5"/>
        <v>6853.0147136191072</v>
      </c>
      <c r="E29" s="193">
        <f t="shared" si="6"/>
        <v>2472.1659264624418</v>
      </c>
      <c r="F29" s="193">
        <f t="shared" si="0"/>
        <v>9325.1806400815494</v>
      </c>
      <c r="G29" s="192">
        <f t="shared" si="1"/>
        <v>1785270.8028437388</v>
      </c>
    </row>
    <row r="30" spans="1:13" x14ac:dyDescent="0.25">
      <c r="A30" s="190">
        <f t="shared" si="2"/>
        <v>44774</v>
      </c>
      <c r="B30" s="191">
        <f t="shared" si="3"/>
        <v>13</v>
      </c>
      <c r="C30" s="192">
        <f t="shared" si="4"/>
        <v>1785270.8028437388</v>
      </c>
      <c r="D30" s="193">
        <f t="shared" si="5"/>
        <v>6843.5380775676667</v>
      </c>
      <c r="E30" s="193">
        <f t="shared" si="6"/>
        <v>2481.6425625138813</v>
      </c>
      <c r="F30" s="193">
        <f t="shared" si="0"/>
        <v>9325.1806400815476</v>
      </c>
      <c r="G30" s="192">
        <f t="shared" si="1"/>
        <v>1782789.1602812249</v>
      </c>
    </row>
    <row r="31" spans="1:13" x14ac:dyDescent="0.25">
      <c r="A31" s="190">
        <f t="shared" si="2"/>
        <v>44805</v>
      </c>
      <c r="B31" s="191">
        <f t="shared" si="3"/>
        <v>14</v>
      </c>
      <c r="C31" s="192">
        <f t="shared" si="4"/>
        <v>1782789.1602812249</v>
      </c>
      <c r="D31" s="193">
        <f t="shared" si="5"/>
        <v>6834.0251144113636</v>
      </c>
      <c r="E31" s="193">
        <f t="shared" si="6"/>
        <v>2491.155525670184</v>
      </c>
      <c r="F31" s="193">
        <f t="shared" si="0"/>
        <v>9325.1806400815476</v>
      </c>
      <c r="G31" s="192">
        <f t="shared" si="1"/>
        <v>1780298.0047555547</v>
      </c>
    </row>
    <row r="32" spans="1:13" x14ac:dyDescent="0.25">
      <c r="A32" s="190">
        <f t="shared" si="2"/>
        <v>44835</v>
      </c>
      <c r="B32" s="191">
        <f t="shared" si="3"/>
        <v>15</v>
      </c>
      <c r="C32" s="192">
        <f t="shared" si="4"/>
        <v>1780298.0047555547</v>
      </c>
      <c r="D32" s="193">
        <f t="shared" si="5"/>
        <v>6824.4756848962943</v>
      </c>
      <c r="E32" s="193">
        <f t="shared" si="6"/>
        <v>2500.7049551852533</v>
      </c>
      <c r="F32" s="193">
        <f t="shared" si="0"/>
        <v>9325.1806400815476</v>
      </c>
      <c r="G32" s="192">
        <f t="shared" si="1"/>
        <v>1777797.2998003694</v>
      </c>
    </row>
    <row r="33" spans="1:7" x14ac:dyDescent="0.25">
      <c r="A33" s="190">
        <f t="shared" si="2"/>
        <v>44866</v>
      </c>
      <c r="B33" s="191">
        <f t="shared" si="3"/>
        <v>16</v>
      </c>
      <c r="C33" s="192">
        <f t="shared" si="4"/>
        <v>1777797.2998003694</v>
      </c>
      <c r="D33" s="193">
        <f t="shared" si="5"/>
        <v>6814.8896492347521</v>
      </c>
      <c r="E33" s="193">
        <f t="shared" si="6"/>
        <v>2510.2909908467964</v>
      </c>
      <c r="F33" s="193">
        <f t="shared" si="0"/>
        <v>9325.1806400815476</v>
      </c>
      <c r="G33" s="192">
        <f t="shared" si="1"/>
        <v>1775287.0088095227</v>
      </c>
    </row>
    <row r="34" spans="1:7" x14ac:dyDescent="0.25">
      <c r="A34" s="190">
        <f t="shared" si="2"/>
        <v>44896</v>
      </c>
      <c r="B34" s="191">
        <f t="shared" si="3"/>
        <v>17</v>
      </c>
      <c r="C34" s="192">
        <f t="shared" si="4"/>
        <v>1775287.0088095227</v>
      </c>
      <c r="D34" s="193">
        <f t="shared" si="5"/>
        <v>6805.2668671031715</v>
      </c>
      <c r="E34" s="193">
        <f t="shared" si="6"/>
        <v>2519.9137729783761</v>
      </c>
      <c r="F34" s="193">
        <f t="shared" si="0"/>
        <v>9325.1806400815476</v>
      </c>
      <c r="G34" s="192">
        <f t="shared" si="1"/>
        <v>1772767.0950365444</v>
      </c>
    </row>
    <row r="35" spans="1:7" x14ac:dyDescent="0.25">
      <c r="A35" s="190">
        <f t="shared" si="2"/>
        <v>44927</v>
      </c>
      <c r="B35" s="191">
        <f t="shared" si="3"/>
        <v>18</v>
      </c>
      <c r="C35" s="192">
        <f t="shared" si="4"/>
        <v>1772767.0950365444</v>
      </c>
      <c r="D35" s="193">
        <f t="shared" si="5"/>
        <v>6795.607197640089</v>
      </c>
      <c r="E35" s="193">
        <f t="shared" si="6"/>
        <v>2529.57344244146</v>
      </c>
      <c r="F35" s="193">
        <f t="shared" si="0"/>
        <v>9325.1806400815494</v>
      </c>
      <c r="G35" s="192">
        <f t="shared" si="1"/>
        <v>1770237.521594103</v>
      </c>
    </row>
    <row r="36" spans="1:7" x14ac:dyDescent="0.25">
      <c r="A36" s="190">
        <f t="shared" si="2"/>
        <v>44958</v>
      </c>
      <c r="B36" s="191">
        <f t="shared" si="3"/>
        <v>19</v>
      </c>
      <c r="C36" s="192">
        <f t="shared" si="4"/>
        <v>1770237.521594103</v>
      </c>
      <c r="D36" s="193">
        <f t="shared" si="5"/>
        <v>6785.9104994440631</v>
      </c>
      <c r="E36" s="193">
        <f t="shared" si="6"/>
        <v>2539.2701406374854</v>
      </c>
      <c r="F36" s="193">
        <f t="shared" si="0"/>
        <v>9325.1806400815476</v>
      </c>
      <c r="G36" s="192">
        <f t="shared" si="1"/>
        <v>1767698.2514534655</v>
      </c>
    </row>
    <row r="37" spans="1:7" x14ac:dyDescent="0.25">
      <c r="A37" s="190">
        <f t="shared" si="2"/>
        <v>44986</v>
      </c>
      <c r="B37" s="191">
        <f t="shared" si="3"/>
        <v>20</v>
      </c>
      <c r="C37" s="192">
        <f t="shared" si="4"/>
        <v>1767698.2514534655</v>
      </c>
      <c r="D37" s="193">
        <f t="shared" si="5"/>
        <v>6776.1766305716192</v>
      </c>
      <c r="E37" s="193">
        <f t="shared" si="6"/>
        <v>2549.0040095099289</v>
      </c>
      <c r="F37" s="193">
        <f t="shared" si="0"/>
        <v>9325.1806400815476</v>
      </c>
      <c r="G37" s="192">
        <f t="shared" si="1"/>
        <v>1765149.2474439556</v>
      </c>
    </row>
    <row r="38" spans="1:7" x14ac:dyDescent="0.25">
      <c r="A38" s="190">
        <f t="shared" si="2"/>
        <v>45017</v>
      </c>
      <c r="B38" s="191">
        <f t="shared" si="3"/>
        <v>21</v>
      </c>
      <c r="C38" s="192">
        <f t="shared" si="4"/>
        <v>1765149.2474439556</v>
      </c>
      <c r="D38" s="193">
        <f t="shared" si="5"/>
        <v>6766.4054485351644</v>
      </c>
      <c r="E38" s="193">
        <f t="shared" si="6"/>
        <v>2558.7751915463841</v>
      </c>
      <c r="F38" s="193">
        <f t="shared" si="0"/>
        <v>9325.1806400815476</v>
      </c>
      <c r="G38" s="192">
        <f t="shared" si="1"/>
        <v>1762590.4722524092</v>
      </c>
    </row>
    <row r="39" spans="1:7" x14ac:dyDescent="0.25">
      <c r="A39" s="190">
        <f t="shared" si="2"/>
        <v>45047</v>
      </c>
      <c r="B39" s="191">
        <f t="shared" si="3"/>
        <v>22</v>
      </c>
      <c r="C39" s="192">
        <f t="shared" si="4"/>
        <v>1762590.4722524092</v>
      </c>
      <c r="D39" s="193">
        <f t="shared" si="5"/>
        <v>6756.5968103009036</v>
      </c>
      <c r="E39" s="193">
        <f t="shared" si="6"/>
        <v>2568.5838297806454</v>
      </c>
      <c r="F39" s="193">
        <f t="shared" si="0"/>
        <v>9325.1806400815494</v>
      </c>
      <c r="G39" s="192">
        <f t="shared" si="1"/>
        <v>1760021.8884226286</v>
      </c>
    </row>
    <row r="40" spans="1:7" x14ac:dyDescent="0.25">
      <c r="A40" s="190">
        <f t="shared" si="2"/>
        <v>45078</v>
      </c>
      <c r="B40" s="191">
        <f t="shared" si="3"/>
        <v>23</v>
      </c>
      <c r="C40" s="192">
        <f t="shared" si="4"/>
        <v>1760021.8884226286</v>
      </c>
      <c r="D40" s="193">
        <f t="shared" si="5"/>
        <v>6746.7505722867445</v>
      </c>
      <c r="E40" s="193">
        <f t="shared" si="6"/>
        <v>2578.4300677948045</v>
      </c>
      <c r="F40" s="193">
        <f t="shared" si="0"/>
        <v>9325.1806400815494</v>
      </c>
      <c r="G40" s="192">
        <f t="shared" si="1"/>
        <v>1757443.4583548338</v>
      </c>
    </row>
    <row r="41" spans="1:7" x14ac:dyDescent="0.25">
      <c r="A41" s="190">
        <f t="shared" si="2"/>
        <v>45108</v>
      </c>
      <c r="B41" s="191">
        <f t="shared" si="3"/>
        <v>24</v>
      </c>
      <c r="C41" s="192">
        <f t="shared" si="4"/>
        <v>1757443.4583548338</v>
      </c>
      <c r="D41" s="193">
        <f t="shared" si="5"/>
        <v>6736.8665903601968</v>
      </c>
      <c r="E41" s="193">
        <f t="shared" si="6"/>
        <v>2588.3140497213508</v>
      </c>
      <c r="F41" s="193">
        <f t="shared" si="0"/>
        <v>9325.1806400815476</v>
      </c>
      <c r="G41" s="192">
        <f t="shared" si="1"/>
        <v>1754855.1443051123</v>
      </c>
    </row>
    <row r="42" spans="1:7" x14ac:dyDescent="0.25">
      <c r="A42" s="190">
        <f t="shared" si="2"/>
        <v>45139</v>
      </c>
      <c r="B42" s="191">
        <f t="shared" si="3"/>
        <v>25</v>
      </c>
      <c r="C42" s="192">
        <f t="shared" si="4"/>
        <v>1754855.1443051123</v>
      </c>
      <c r="D42" s="193">
        <f t="shared" si="5"/>
        <v>6726.944719836265</v>
      </c>
      <c r="E42" s="193">
        <f t="shared" si="6"/>
        <v>2598.2359202452831</v>
      </c>
      <c r="F42" s="193">
        <f t="shared" si="0"/>
        <v>9325.1806400815476</v>
      </c>
      <c r="G42" s="192">
        <f t="shared" si="1"/>
        <v>1752256.908384867</v>
      </c>
    </row>
    <row r="43" spans="1:7" x14ac:dyDescent="0.25">
      <c r="A43" s="190">
        <f t="shared" si="2"/>
        <v>45170</v>
      </c>
      <c r="B43" s="191">
        <f t="shared" si="3"/>
        <v>26</v>
      </c>
      <c r="C43" s="192">
        <f t="shared" si="4"/>
        <v>1752256.908384867</v>
      </c>
      <c r="D43" s="193">
        <f t="shared" si="5"/>
        <v>6716.9848154753263</v>
      </c>
      <c r="E43" s="193">
        <f t="shared" si="6"/>
        <v>2608.1958246062231</v>
      </c>
      <c r="F43" s="193">
        <f t="shared" si="0"/>
        <v>9325.1806400815494</v>
      </c>
      <c r="G43" s="192">
        <f t="shared" si="1"/>
        <v>1749648.7125602609</v>
      </c>
    </row>
    <row r="44" spans="1:7" x14ac:dyDescent="0.25">
      <c r="A44" s="190">
        <f t="shared" si="2"/>
        <v>45200</v>
      </c>
      <c r="B44" s="191">
        <f t="shared" si="3"/>
        <v>27</v>
      </c>
      <c r="C44" s="192">
        <f t="shared" si="4"/>
        <v>1749648.7125602609</v>
      </c>
      <c r="D44" s="193">
        <f t="shared" si="5"/>
        <v>6706.9867314810008</v>
      </c>
      <c r="E44" s="193">
        <f t="shared" si="6"/>
        <v>2618.1939086005468</v>
      </c>
      <c r="F44" s="193">
        <f t="shared" si="0"/>
        <v>9325.1806400815476</v>
      </c>
      <c r="G44" s="192">
        <f t="shared" si="1"/>
        <v>1747030.5186516603</v>
      </c>
    </row>
    <row r="45" spans="1:7" x14ac:dyDescent="0.25">
      <c r="A45" s="190">
        <f t="shared" si="2"/>
        <v>45231</v>
      </c>
      <c r="B45" s="191">
        <f t="shared" si="3"/>
        <v>28</v>
      </c>
      <c r="C45" s="192">
        <f t="shared" si="4"/>
        <v>1747030.5186516603</v>
      </c>
      <c r="D45" s="193">
        <f t="shared" si="5"/>
        <v>6696.9503214980332</v>
      </c>
      <c r="E45" s="193">
        <f t="shared" si="6"/>
        <v>2628.2303185835153</v>
      </c>
      <c r="F45" s="193">
        <f t="shared" si="0"/>
        <v>9325.1806400815476</v>
      </c>
      <c r="G45" s="192">
        <f t="shared" si="1"/>
        <v>1744402.2883330768</v>
      </c>
    </row>
    <row r="46" spans="1:7" x14ac:dyDescent="0.25">
      <c r="A46" s="190">
        <f t="shared" si="2"/>
        <v>45261</v>
      </c>
      <c r="B46" s="191">
        <f t="shared" si="3"/>
        <v>29</v>
      </c>
      <c r="C46" s="192">
        <f t="shared" si="4"/>
        <v>1744402.2883330768</v>
      </c>
      <c r="D46" s="193">
        <f t="shared" si="5"/>
        <v>6686.87543861013</v>
      </c>
      <c r="E46" s="193">
        <f t="shared" si="6"/>
        <v>2638.305201471419</v>
      </c>
      <c r="F46" s="193">
        <f t="shared" si="0"/>
        <v>9325.1806400815494</v>
      </c>
      <c r="G46" s="192">
        <f t="shared" si="1"/>
        <v>1741763.9831316054</v>
      </c>
    </row>
    <row r="47" spans="1:7" x14ac:dyDescent="0.25">
      <c r="A47" s="190">
        <f t="shared" si="2"/>
        <v>45292</v>
      </c>
      <c r="B47" s="191">
        <f t="shared" si="3"/>
        <v>30</v>
      </c>
      <c r="C47" s="192">
        <f t="shared" si="4"/>
        <v>1741763.9831316054</v>
      </c>
      <c r="D47" s="193">
        <f t="shared" si="5"/>
        <v>6676.7619353378213</v>
      </c>
      <c r="E47" s="193">
        <f t="shared" si="6"/>
        <v>2648.4187047437267</v>
      </c>
      <c r="F47" s="193">
        <f t="shared" si="0"/>
        <v>9325.1806400815476</v>
      </c>
      <c r="G47" s="192">
        <f t="shared" si="1"/>
        <v>1739115.5644268617</v>
      </c>
    </row>
    <row r="48" spans="1:7" x14ac:dyDescent="0.25">
      <c r="A48" s="190">
        <f t="shared" si="2"/>
        <v>45323</v>
      </c>
      <c r="B48" s="191">
        <f t="shared" si="3"/>
        <v>31</v>
      </c>
      <c r="C48" s="192">
        <f t="shared" si="4"/>
        <v>1739115.5644268617</v>
      </c>
      <c r="D48" s="193">
        <f t="shared" si="5"/>
        <v>6666.6096636363036</v>
      </c>
      <c r="E48" s="193">
        <f t="shared" si="6"/>
        <v>2658.5709764452436</v>
      </c>
      <c r="F48" s="193">
        <f t="shared" si="0"/>
        <v>9325.1806400815476</v>
      </c>
      <c r="G48" s="192">
        <f t="shared" si="1"/>
        <v>1736456.9934504165</v>
      </c>
    </row>
    <row r="49" spans="1:7" x14ac:dyDescent="0.25">
      <c r="A49" s="190">
        <f t="shared" si="2"/>
        <v>45352</v>
      </c>
      <c r="B49" s="191">
        <f t="shared" si="3"/>
        <v>32</v>
      </c>
      <c r="C49" s="192">
        <f t="shared" si="4"/>
        <v>1736456.9934504165</v>
      </c>
      <c r="D49" s="193">
        <f t="shared" si="5"/>
        <v>6656.4184748932648</v>
      </c>
      <c r="E49" s="193">
        <f t="shared" si="6"/>
        <v>2668.7621651882841</v>
      </c>
      <c r="F49" s="193">
        <f t="shared" si="0"/>
        <v>9325.1806400815494</v>
      </c>
      <c r="G49" s="192">
        <f t="shared" si="1"/>
        <v>1733788.2312852282</v>
      </c>
    </row>
    <row r="50" spans="1:7" x14ac:dyDescent="0.25">
      <c r="A50" s="190">
        <f t="shared" si="2"/>
        <v>45383</v>
      </c>
      <c r="B50" s="191">
        <f t="shared" si="3"/>
        <v>33</v>
      </c>
      <c r="C50" s="192">
        <f t="shared" si="4"/>
        <v>1733788.2312852282</v>
      </c>
      <c r="D50" s="193">
        <f t="shared" si="5"/>
        <v>6646.1882199267102</v>
      </c>
      <c r="E50" s="193">
        <f t="shared" si="6"/>
        <v>2678.9924201548388</v>
      </c>
      <c r="F50" s="193">
        <f t="shared" si="0"/>
        <v>9325.1806400815494</v>
      </c>
      <c r="G50" s="192">
        <f t="shared" si="1"/>
        <v>1731109.2388650733</v>
      </c>
    </row>
    <row r="51" spans="1:7" x14ac:dyDescent="0.25">
      <c r="A51" s="190">
        <f t="shared" si="2"/>
        <v>45413</v>
      </c>
      <c r="B51" s="191">
        <f t="shared" si="3"/>
        <v>34</v>
      </c>
      <c r="C51" s="192">
        <f t="shared" si="4"/>
        <v>1731109.2388650733</v>
      </c>
      <c r="D51" s="193">
        <f t="shared" si="5"/>
        <v>6635.9187489827827</v>
      </c>
      <c r="E51" s="193">
        <f t="shared" si="6"/>
        <v>2689.2618910987658</v>
      </c>
      <c r="F51" s="193">
        <f t="shared" si="0"/>
        <v>9325.1806400815476</v>
      </c>
      <c r="G51" s="192">
        <f t="shared" si="1"/>
        <v>1728419.9769739746</v>
      </c>
    </row>
    <row r="52" spans="1:7" x14ac:dyDescent="0.25">
      <c r="A52" s="190">
        <f t="shared" si="2"/>
        <v>45444</v>
      </c>
      <c r="B52" s="191">
        <f t="shared" si="3"/>
        <v>35</v>
      </c>
      <c r="C52" s="192">
        <f t="shared" si="4"/>
        <v>1728419.9769739746</v>
      </c>
      <c r="D52" s="193">
        <f t="shared" si="5"/>
        <v>6625.6099117335707</v>
      </c>
      <c r="E52" s="193">
        <f t="shared" si="6"/>
        <v>2699.5707283479774</v>
      </c>
      <c r="F52" s="193">
        <f t="shared" si="0"/>
        <v>9325.1806400815476</v>
      </c>
      <c r="G52" s="192">
        <f t="shared" si="1"/>
        <v>1725720.4062456267</v>
      </c>
    </row>
    <row r="53" spans="1:7" x14ac:dyDescent="0.25">
      <c r="A53" s="190">
        <f t="shared" si="2"/>
        <v>45474</v>
      </c>
      <c r="B53" s="191">
        <f t="shared" si="3"/>
        <v>36</v>
      </c>
      <c r="C53" s="192">
        <f t="shared" si="4"/>
        <v>1725720.4062456267</v>
      </c>
      <c r="D53" s="193">
        <f t="shared" si="5"/>
        <v>6615.2615572749037</v>
      </c>
      <c r="E53" s="193">
        <f t="shared" si="6"/>
        <v>2709.9190828066448</v>
      </c>
      <c r="F53" s="193">
        <f t="shared" si="0"/>
        <v>9325.1806400815476</v>
      </c>
      <c r="G53" s="192">
        <f t="shared" si="1"/>
        <v>1723010.4871628201</v>
      </c>
    </row>
    <row r="54" spans="1:7" x14ac:dyDescent="0.25">
      <c r="A54" s="190">
        <f t="shared" si="2"/>
        <v>45505</v>
      </c>
      <c r="B54" s="191">
        <f t="shared" si="3"/>
        <v>37</v>
      </c>
      <c r="C54" s="192">
        <f t="shared" si="4"/>
        <v>1723010.4871628201</v>
      </c>
      <c r="D54" s="193">
        <f t="shared" si="5"/>
        <v>6604.8735341241454</v>
      </c>
      <c r="E54" s="193">
        <f t="shared" si="6"/>
        <v>2720.3071059574036</v>
      </c>
      <c r="F54" s="193">
        <f t="shared" si="0"/>
        <v>9325.1806400815494</v>
      </c>
      <c r="G54" s="192">
        <f t="shared" si="1"/>
        <v>1720290.1800568628</v>
      </c>
    </row>
    <row r="55" spans="1:7" x14ac:dyDescent="0.25">
      <c r="A55" s="190">
        <f t="shared" si="2"/>
        <v>45536</v>
      </c>
      <c r="B55" s="191">
        <f t="shared" si="3"/>
        <v>38</v>
      </c>
      <c r="C55" s="192">
        <f t="shared" si="4"/>
        <v>1720290.1800568628</v>
      </c>
      <c r="D55" s="193">
        <f t="shared" si="5"/>
        <v>6594.4456902179736</v>
      </c>
      <c r="E55" s="193">
        <f t="shared" si="6"/>
        <v>2730.734949863574</v>
      </c>
      <c r="F55" s="193">
        <f t="shared" si="0"/>
        <v>9325.1806400815476</v>
      </c>
      <c r="G55" s="192">
        <f t="shared" si="1"/>
        <v>1717559.4451069993</v>
      </c>
    </row>
    <row r="56" spans="1:7" x14ac:dyDescent="0.25">
      <c r="A56" s="190">
        <f t="shared" si="2"/>
        <v>45566</v>
      </c>
      <c r="B56" s="191">
        <f t="shared" si="3"/>
        <v>39</v>
      </c>
      <c r="C56" s="192">
        <f t="shared" si="4"/>
        <v>1717559.4451069993</v>
      </c>
      <c r="D56" s="193">
        <f t="shared" si="5"/>
        <v>6583.9778729101636</v>
      </c>
      <c r="E56" s="193">
        <f t="shared" si="6"/>
        <v>2741.202767171384</v>
      </c>
      <c r="F56" s="193">
        <f t="shared" si="0"/>
        <v>9325.1806400815476</v>
      </c>
      <c r="G56" s="192">
        <f t="shared" si="1"/>
        <v>1714818.2423398278</v>
      </c>
    </row>
    <row r="57" spans="1:7" x14ac:dyDescent="0.25">
      <c r="A57" s="190">
        <f t="shared" si="2"/>
        <v>45597</v>
      </c>
      <c r="B57" s="191">
        <f t="shared" si="3"/>
        <v>40</v>
      </c>
      <c r="C57" s="192">
        <f t="shared" si="4"/>
        <v>1714818.2423398278</v>
      </c>
      <c r="D57" s="193">
        <f t="shared" si="5"/>
        <v>6573.4699289693408</v>
      </c>
      <c r="E57" s="193">
        <f t="shared" si="6"/>
        <v>2751.7107111122077</v>
      </c>
      <c r="F57" s="193">
        <f t="shared" si="0"/>
        <v>9325.1806400815476</v>
      </c>
      <c r="G57" s="192">
        <f t="shared" si="1"/>
        <v>1712066.5316287156</v>
      </c>
    </row>
    <row r="58" spans="1:7" x14ac:dyDescent="0.25">
      <c r="A58" s="190">
        <f t="shared" si="2"/>
        <v>45627</v>
      </c>
      <c r="B58" s="191">
        <f t="shared" si="3"/>
        <v>41</v>
      </c>
      <c r="C58" s="192">
        <f t="shared" si="4"/>
        <v>1712066.5316287156</v>
      </c>
      <c r="D58" s="193">
        <f t="shared" si="5"/>
        <v>6562.9217045767446</v>
      </c>
      <c r="E58" s="193">
        <f t="shared" si="6"/>
        <v>2762.2589355048049</v>
      </c>
      <c r="F58" s="193">
        <f t="shared" si="0"/>
        <v>9325.1806400815494</v>
      </c>
      <c r="G58" s="192">
        <f t="shared" si="1"/>
        <v>1709304.2726932107</v>
      </c>
    </row>
    <row r="59" spans="1:7" x14ac:dyDescent="0.25">
      <c r="A59" s="190">
        <f t="shared" si="2"/>
        <v>45658</v>
      </c>
      <c r="B59" s="191">
        <f t="shared" si="3"/>
        <v>42</v>
      </c>
      <c r="C59" s="192">
        <f t="shared" si="4"/>
        <v>1709304.2726932107</v>
      </c>
      <c r="D59" s="193">
        <f t="shared" si="5"/>
        <v>6552.3330453239751</v>
      </c>
      <c r="E59" s="193">
        <f t="shared" si="6"/>
        <v>2772.847594757573</v>
      </c>
      <c r="F59" s="193">
        <f t="shared" si="0"/>
        <v>9325.1806400815476</v>
      </c>
      <c r="G59" s="192">
        <f t="shared" si="1"/>
        <v>1706531.4250984532</v>
      </c>
    </row>
    <row r="60" spans="1:7" x14ac:dyDescent="0.25">
      <c r="A60" s="190">
        <f t="shared" si="2"/>
        <v>45689</v>
      </c>
      <c r="B60" s="191">
        <f t="shared" si="3"/>
        <v>43</v>
      </c>
      <c r="C60" s="192">
        <f t="shared" si="4"/>
        <v>1706531.4250984532</v>
      </c>
      <c r="D60" s="193">
        <f t="shared" si="5"/>
        <v>6541.7037962107379</v>
      </c>
      <c r="E60" s="193">
        <f t="shared" si="6"/>
        <v>2783.4768438708106</v>
      </c>
      <c r="F60" s="193">
        <f t="shared" si="0"/>
        <v>9325.1806400815476</v>
      </c>
      <c r="G60" s="192">
        <f t="shared" si="1"/>
        <v>1703747.9482545825</v>
      </c>
    </row>
    <row r="61" spans="1:7" x14ac:dyDescent="0.25">
      <c r="A61" s="190">
        <f t="shared" si="2"/>
        <v>45717</v>
      </c>
      <c r="B61" s="191">
        <f t="shared" si="3"/>
        <v>44</v>
      </c>
      <c r="C61" s="192">
        <f t="shared" si="4"/>
        <v>1703747.9482545825</v>
      </c>
      <c r="D61" s="193">
        <f t="shared" si="5"/>
        <v>6531.0338016425667</v>
      </c>
      <c r="E61" s="193">
        <f t="shared" si="6"/>
        <v>2794.1468384389818</v>
      </c>
      <c r="F61" s="193">
        <f t="shared" si="0"/>
        <v>9325.1806400815476</v>
      </c>
      <c r="G61" s="192">
        <f t="shared" si="1"/>
        <v>1700953.8014161435</v>
      </c>
    </row>
    <row r="62" spans="1:7" x14ac:dyDescent="0.25">
      <c r="A62" s="190">
        <f t="shared" si="2"/>
        <v>45748</v>
      </c>
      <c r="B62" s="191">
        <f t="shared" si="3"/>
        <v>45</v>
      </c>
      <c r="C62" s="192">
        <f t="shared" si="4"/>
        <v>1700953.8014161435</v>
      </c>
      <c r="D62" s="193">
        <f t="shared" si="5"/>
        <v>6520.3229054285503</v>
      </c>
      <c r="E62" s="193">
        <f t="shared" si="6"/>
        <v>2804.8577346529978</v>
      </c>
      <c r="F62" s="193">
        <f t="shared" si="0"/>
        <v>9325.1806400815476</v>
      </c>
      <c r="G62" s="192">
        <f t="shared" si="1"/>
        <v>1698148.9436814906</v>
      </c>
    </row>
    <row r="63" spans="1:7" x14ac:dyDescent="0.25">
      <c r="A63" s="190">
        <f t="shared" si="2"/>
        <v>45778</v>
      </c>
      <c r="B63" s="191">
        <f t="shared" si="3"/>
        <v>46</v>
      </c>
      <c r="C63" s="192">
        <f t="shared" si="4"/>
        <v>1698148.9436814906</v>
      </c>
      <c r="D63" s="193">
        <f t="shared" si="5"/>
        <v>6509.5709507790471</v>
      </c>
      <c r="E63" s="193">
        <f t="shared" si="6"/>
        <v>2815.609689302501</v>
      </c>
      <c r="F63" s="193">
        <f t="shared" si="0"/>
        <v>9325.1806400815476</v>
      </c>
      <c r="G63" s="192">
        <f t="shared" si="1"/>
        <v>1695333.3339921881</v>
      </c>
    </row>
    <row r="64" spans="1:7" x14ac:dyDescent="0.25">
      <c r="A64" s="190">
        <f t="shared" si="2"/>
        <v>45809</v>
      </c>
      <c r="B64" s="191">
        <f t="shared" si="3"/>
        <v>47</v>
      </c>
      <c r="C64" s="192">
        <f t="shared" si="4"/>
        <v>1695333.3339921881</v>
      </c>
      <c r="D64" s="193">
        <f t="shared" si="5"/>
        <v>6498.7777803033878</v>
      </c>
      <c r="E64" s="193">
        <f t="shared" si="6"/>
        <v>2826.4028597781607</v>
      </c>
      <c r="F64" s="193">
        <f t="shared" si="0"/>
        <v>9325.1806400815476</v>
      </c>
      <c r="G64" s="192">
        <f t="shared" si="1"/>
        <v>1692506.93113241</v>
      </c>
    </row>
    <row r="65" spans="1:7" x14ac:dyDescent="0.25">
      <c r="A65" s="190">
        <f t="shared" si="2"/>
        <v>45839</v>
      </c>
      <c r="B65" s="191">
        <f t="shared" si="3"/>
        <v>48</v>
      </c>
      <c r="C65" s="192">
        <f t="shared" si="4"/>
        <v>1692506.93113241</v>
      </c>
      <c r="D65" s="193">
        <f t="shared" si="5"/>
        <v>6487.9432360075707</v>
      </c>
      <c r="E65" s="193">
        <f t="shared" si="6"/>
        <v>2837.2374040739778</v>
      </c>
      <c r="F65" s="193">
        <f t="shared" si="0"/>
        <v>9325.1806400815476</v>
      </c>
      <c r="G65" s="192">
        <f t="shared" si="1"/>
        <v>1689669.6937283359</v>
      </c>
    </row>
    <row r="66" spans="1:7" x14ac:dyDescent="0.25">
      <c r="A66" s="190">
        <f t="shared" si="2"/>
        <v>45870</v>
      </c>
      <c r="B66" s="191">
        <f t="shared" si="3"/>
        <v>49</v>
      </c>
      <c r="C66" s="192">
        <f t="shared" si="4"/>
        <v>1689669.6937283359</v>
      </c>
      <c r="D66" s="193">
        <f t="shared" si="5"/>
        <v>6477.0671592919543</v>
      </c>
      <c r="E66" s="193">
        <f t="shared" si="6"/>
        <v>2848.1134807895942</v>
      </c>
      <c r="F66" s="193">
        <f t="shared" si="0"/>
        <v>9325.1806400815476</v>
      </c>
      <c r="G66" s="192">
        <f t="shared" si="1"/>
        <v>1686821.5802475463</v>
      </c>
    </row>
    <row r="67" spans="1:7" x14ac:dyDescent="0.25">
      <c r="A67" s="190">
        <f t="shared" si="2"/>
        <v>45901</v>
      </c>
      <c r="B67" s="191">
        <f t="shared" si="3"/>
        <v>50</v>
      </c>
      <c r="C67" s="192">
        <f t="shared" si="4"/>
        <v>1686821.5802475463</v>
      </c>
      <c r="D67" s="193">
        <f t="shared" si="5"/>
        <v>6466.1493909489263</v>
      </c>
      <c r="E67" s="193">
        <f t="shared" si="6"/>
        <v>2859.0312491326213</v>
      </c>
      <c r="F67" s="193">
        <f t="shared" si="0"/>
        <v>9325.1806400815476</v>
      </c>
      <c r="G67" s="192">
        <f t="shared" si="1"/>
        <v>1683962.5489984136</v>
      </c>
    </row>
    <row r="68" spans="1:7" x14ac:dyDescent="0.25">
      <c r="A68" s="190">
        <f t="shared" si="2"/>
        <v>45931</v>
      </c>
      <c r="B68" s="191">
        <f t="shared" si="3"/>
        <v>51</v>
      </c>
      <c r="C68" s="192">
        <f t="shared" si="4"/>
        <v>1683962.5489984136</v>
      </c>
      <c r="D68" s="193">
        <f t="shared" si="5"/>
        <v>6455.1897711605852</v>
      </c>
      <c r="E68" s="193">
        <f t="shared" si="6"/>
        <v>2869.9908689209628</v>
      </c>
      <c r="F68" s="193">
        <f t="shared" si="0"/>
        <v>9325.1806400815476</v>
      </c>
      <c r="G68" s="192">
        <f t="shared" si="1"/>
        <v>1681092.5581294927</v>
      </c>
    </row>
    <row r="69" spans="1:7" x14ac:dyDescent="0.25">
      <c r="A69" s="190">
        <f t="shared" si="2"/>
        <v>45962</v>
      </c>
      <c r="B69" s="191">
        <f t="shared" si="3"/>
        <v>52</v>
      </c>
      <c r="C69" s="192">
        <f t="shared" si="4"/>
        <v>1681092.5581294927</v>
      </c>
      <c r="D69" s="193">
        <f t="shared" si="5"/>
        <v>6444.1881394963884</v>
      </c>
      <c r="E69" s="193">
        <f t="shared" si="6"/>
        <v>2880.9925005851596</v>
      </c>
      <c r="F69" s="193">
        <f t="shared" si="0"/>
        <v>9325.1806400815476</v>
      </c>
      <c r="G69" s="192">
        <f t="shared" si="1"/>
        <v>1678211.5656289074</v>
      </c>
    </row>
    <row r="70" spans="1:7" x14ac:dyDescent="0.25">
      <c r="A70" s="190">
        <f t="shared" si="2"/>
        <v>45992</v>
      </c>
      <c r="B70" s="191">
        <f t="shared" si="3"/>
        <v>53</v>
      </c>
      <c r="C70" s="192">
        <f t="shared" si="4"/>
        <v>1678211.5656289074</v>
      </c>
      <c r="D70" s="193">
        <f t="shared" si="5"/>
        <v>6433.1443349108122</v>
      </c>
      <c r="E70" s="193">
        <f t="shared" si="6"/>
        <v>2892.0363051707359</v>
      </c>
      <c r="F70" s="193">
        <f t="shared" si="0"/>
        <v>9325.1806400815476</v>
      </c>
      <c r="G70" s="192">
        <f t="shared" si="1"/>
        <v>1675319.5293237367</v>
      </c>
    </row>
    <row r="71" spans="1:7" x14ac:dyDescent="0.25">
      <c r="A71" s="190">
        <f t="shared" si="2"/>
        <v>46023</v>
      </c>
      <c r="B71" s="191">
        <f t="shared" si="3"/>
        <v>54</v>
      </c>
      <c r="C71" s="192">
        <f t="shared" si="4"/>
        <v>1675319.5293237367</v>
      </c>
      <c r="D71" s="193">
        <f t="shared" si="5"/>
        <v>6422.0581957409913</v>
      </c>
      <c r="E71" s="193">
        <f t="shared" si="6"/>
        <v>2903.1224443405576</v>
      </c>
      <c r="F71" s="193">
        <f t="shared" si="0"/>
        <v>9325.1806400815494</v>
      </c>
      <c r="G71" s="192">
        <f t="shared" si="1"/>
        <v>1672416.4068793962</v>
      </c>
    </row>
    <row r="72" spans="1:7" x14ac:dyDescent="0.25">
      <c r="A72" s="190">
        <f t="shared" si="2"/>
        <v>46054</v>
      </c>
      <c r="B72" s="191">
        <f t="shared" si="3"/>
        <v>55</v>
      </c>
      <c r="C72" s="192">
        <f t="shared" si="4"/>
        <v>1672416.4068793962</v>
      </c>
      <c r="D72" s="193">
        <f t="shared" si="5"/>
        <v>6410.9295597043529</v>
      </c>
      <c r="E72" s="193">
        <f t="shared" si="6"/>
        <v>2914.2510803771961</v>
      </c>
      <c r="F72" s="193">
        <f t="shared" si="0"/>
        <v>9325.1806400815494</v>
      </c>
      <c r="G72" s="192">
        <f t="shared" si="1"/>
        <v>1669502.1557990189</v>
      </c>
    </row>
    <row r="73" spans="1:7" x14ac:dyDescent="0.25">
      <c r="A73" s="190">
        <f t="shared" si="2"/>
        <v>46082</v>
      </c>
      <c r="B73" s="191">
        <f t="shared" si="3"/>
        <v>56</v>
      </c>
      <c r="C73" s="192">
        <f t="shared" si="4"/>
        <v>1669502.1557990189</v>
      </c>
      <c r="D73" s="193">
        <f t="shared" si="5"/>
        <v>6399.7582638962394</v>
      </c>
      <c r="E73" s="193">
        <f t="shared" si="6"/>
        <v>2925.4223761853091</v>
      </c>
      <c r="F73" s="193">
        <f t="shared" si="0"/>
        <v>9325.1806400815476</v>
      </c>
      <c r="G73" s="192">
        <f t="shared" si="1"/>
        <v>1666576.7334228335</v>
      </c>
    </row>
    <row r="74" spans="1:7" x14ac:dyDescent="0.25">
      <c r="A74" s="190">
        <f t="shared" si="2"/>
        <v>46113</v>
      </c>
      <c r="B74" s="191">
        <f t="shared" si="3"/>
        <v>57</v>
      </c>
      <c r="C74" s="192">
        <f t="shared" si="4"/>
        <v>1666576.7334228335</v>
      </c>
      <c r="D74" s="193">
        <f t="shared" si="5"/>
        <v>6388.5441447875291</v>
      </c>
      <c r="E74" s="193">
        <f t="shared" si="6"/>
        <v>2936.6364952940194</v>
      </c>
      <c r="F74" s="193">
        <f t="shared" si="0"/>
        <v>9325.1806400815476</v>
      </c>
      <c r="G74" s="192">
        <f t="shared" si="1"/>
        <v>1663640.0969275394</v>
      </c>
    </row>
    <row r="75" spans="1:7" x14ac:dyDescent="0.25">
      <c r="A75" s="190">
        <f t="shared" si="2"/>
        <v>46143</v>
      </c>
      <c r="B75" s="191">
        <f t="shared" si="3"/>
        <v>58</v>
      </c>
      <c r="C75" s="192">
        <f t="shared" si="4"/>
        <v>1663640.0969275394</v>
      </c>
      <c r="D75" s="193">
        <f t="shared" si="5"/>
        <v>6377.2870382222354</v>
      </c>
      <c r="E75" s="193">
        <f t="shared" si="6"/>
        <v>2947.8936018593126</v>
      </c>
      <c r="F75" s="193">
        <f t="shared" si="0"/>
        <v>9325.1806400815476</v>
      </c>
      <c r="G75" s="192">
        <f t="shared" si="1"/>
        <v>1660692.2033256802</v>
      </c>
    </row>
    <row r="76" spans="1:7" x14ac:dyDescent="0.25">
      <c r="A76" s="190">
        <f t="shared" si="2"/>
        <v>46174</v>
      </c>
      <c r="B76" s="191">
        <f t="shared" si="3"/>
        <v>59</v>
      </c>
      <c r="C76" s="192">
        <f t="shared" si="4"/>
        <v>1660692.2033256802</v>
      </c>
      <c r="D76" s="193">
        <f t="shared" si="5"/>
        <v>6365.9867794151078</v>
      </c>
      <c r="E76" s="193">
        <f t="shared" si="6"/>
        <v>2959.1938606664403</v>
      </c>
      <c r="F76" s="193">
        <f t="shared" si="0"/>
        <v>9325.1806400815476</v>
      </c>
      <c r="G76" s="192">
        <f t="shared" si="1"/>
        <v>1657733.0094650139</v>
      </c>
    </row>
    <row r="77" spans="1:7" x14ac:dyDescent="0.25">
      <c r="A77" s="190">
        <f t="shared" si="2"/>
        <v>46204</v>
      </c>
      <c r="B77" s="191">
        <f t="shared" si="3"/>
        <v>60</v>
      </c>
      <c r="C77" s="192">
        <f t="shared" si="4"/>
        <v>1657733.0094650139</v>
      </c>
      <c r="D77" s="193">
        <f t="shared" si="5"/>
        <v>6354.6432029492198</v>
      </c>
      <c r="E77" s="193">
        <f t="shared" si="6"/>
        <v>2970.5374371323283</v>
      </c>
      <c r="F77" s="193">
        <f t="shared" si="0"/>
        <v>9325.1806400815476</v>
      </c>
      <c r="G77" s="192">
        <f t="shared" si="1"/>
        <v>1654762.4720278815</v>
      </c>
    </row>
    <row r="78" spans="1:7" x14ac:dyDescent="0.25">
      <c r="A78" s="190">
        <f t="shared" si="2"/>
        <v>46235</v>
      </c>
      <c r="B78" s="191">
        <f t="shared" si="3"/>
        <v>61</v>
      </c>
      <c r="C78" s="192">
        <f t="shared" si="4"/>
        <v>1654762.4720278815</v>
      </c>
      <c r="D78" s="193">
        <f t="shared" si="5"/>
        <v>6343.2561427735463</v>
      </c>
      <c r="E78" s="193">
        <f t="shared" si="6"/>
        <v>2981.9244973080022</v>
      </c>
      <c r="F78" s="193">
        <f t="shared" si="0"/>
        <v>9325.1806400815476</v>
      </c>
      <c r="G78" s="192">
        <f t="shared" si="1"/>
        <v>1651780.5475305736</v>
      </c>
    </row>
    <row r="79" spans="1:7" x14ac:dyDescent="0.25">
      <c r="A79" s="190">
        <f t="shared" si="2"/>
        <v>46266</v>
      </c>
      <c r="B79" s="191">
        <f t="shared" si="3"/>
        <v>62</v>
      </c>
      <c r="C79" s="192">
        <f t="shared" si="4"/>
        <v>1651780.5475305736</v>
      </c>
      <c r="D79" s="193">
        <f t="shared" si="5"/>
        <v>6331.8254322005323</v>
      </c>
      <c r="E79" s="193">
        <f t="shared" si="6"/>
        <v>2993.3552078810162</v>
      </c>
      <c r="F79" s="193">
        <f t="shared" si="0"/>
        <v>9325.1806400815476</v>
      </c>
      <c r="G79" s="192">
        <f t="shared" si="1"/>
        <v>1648787.1923226926</v>
      </c>
    </row>
    <row r="80" spans="1:7" x14ac:dyDescent="0.25">
      <c r="A80" s="190">
        <f t="shared" si="2"/>
        <v>46296</v>
      </c>
      <c r="B80" s="191">
        <f t="shared" si="3"/>
        <v>63</v>
      </c>
      <c r="C80" s="192">
        <f t="shared" si="4"/>
        <v>1648787.1923226926</v>
      </c>
      <c r="D80" s="193">
        <f t="shared" si="5"/>
        <v>6320.3509039036553</v>
      </c>
      <c r="E80" s="193">
        <f t="shared" si="6"/>
        <v>3004.8297361778932</v>
      </c>
      <c r="F80" s="193">
        <f t="shared" si="0"/>
        <v>9325.1806400815476</v>
      </c>
      <c r="G80" s="192">
        <f t="shared" si="1"/>
        <v>1645782.3625865148</v>
      </c>
    </row>
    <row r="81" spans="1:7" x14ac:dyDescent="0.25">
      <c r="A81" s="190">
        <f t="shared" si="2"/>
        <v>46327</v>
      </c>
      <c r="B81" s="191">
        <f t="shared" si="3"/>
        <v>64</v>
      </c>
      <c r="C81" s="192">
        <f t="shared" si="4"/>
        <v>1645782.3625865148</v>
      </c>
      <c r="D81" s="193">
        <f t="shared" si="5"/>
        <v>6308.8323899149718</v>
      </c>
      <c r="E81" s="193">
        <f t="shared" si="6"/>
        <v>3016.3482501665753</v>
      </c>
      <c r="F81" s="193">
        <f t="shared" si="0"/>
        <v>9325.1806400815476</v>
      </c>
      <c r="G81" s="192">
        <f t="shared" si="1"/>
        <v>1642766.0143363483</v>
      </c>
    </row>
    <row r="82" spans="1:7" x14ac:dyDescent="0.25">
      <c r="A82" s="190">
        <f t="shared" si="2"/>
        <v>46357</v>
      </c>
      <c r="B82" s="191">
        <f t="shared" si="3"/>
        <v>65</v>
      </c>
      <c r="C82" s="192">
        <f t="shared" si="4"/>
        <v>1642766.0143363483</v>
      </c>
      <c r="D82" s="193">
        <f t="shared" si="5"/>
        <v>6297.2697216226679</v>
      </c>
      <c r="E82" s="193">
        <f t="shared" si="6"/>
        <v>3027.9109184588806</v>
      </c>
      <c r="F82" s="193">
        <f t="shared" si="0"/>
        <v>9325.1806400815476</v>
      </c>
      <c r="G82" s="192">
        <f t="shared" si="1"/>
        <v>1639738.1034178894</v>
      </c>
    </row>
    <row r="83" spans="1:7" x14ac:dyDescent="0.25">
      <c r="A83" s="190">
        <f t="shared" si="2"/>
        <v>46388</v>
      </c>
      <c r="B83" s="191">
        <f t="shared" si="3"/>
        <v>66</v>
      </c>
      <c r="C83" s="192">
        <f t="shared" si="4"/>
        <v>1639738.1034178894</v>
      </c>
      <c r="D83" s="193">
        <f t="shared" si="5"/>
        <v>6285.6627297685754</v>
      </c>
      <c r="E83" s="193">
        <f t="shared" si="6"/>
        <v>3039.5179103129731</v>
      </c>
      <c r="F83" s="193">
        <f t="shared" ref="F83:F146" si="7">IF(B83="","",SUM(D83:E83))</f>
        <v>9325.1806400815476</v>
      </c>
      <c r="G83" s="192">
        <f t="shared" ref="G83:G146" si="8">IF(B83="","",SUM(C83)-SUM(E83))</f>
        <v>1636698.5855075766</v>
      </c>
    </row>
    <row r="84" spans="1:7" x14ac:dyDescent="0.25">
      <c r="A84" s="190">
        <f t="shared" ref="A84:A147" si="9">IF(B84="","",EDATE(A83,1))</f>
        <v>46419</v>
      </c>
      <c r="B84" s="191">
        <f t="shared" ref="B84:B147" si="10">IF(B83="","",IF(SUM(B83)+1&lt;=$E$7,SUM(B83)+1,""))</f>
        <v>67</v>
      </c>
      <c r="C84" s="192">
        <f t="shared" ref="C84:C147" si="11">IF(B84="","",G83)</f>
        <v>1636698.5855075766</v>
      </c>
      <c r="D84" s="193">
        <f t="shared" ref="D84:D147" si="12">IF(B84="","",IPMT($E$14/12,B84,$E$7,-$E$12,$E$13,0))</f>
        <v>6274.0112444457081</v>
      </c>
      <c r="E84" s="193">
        <f t="shared" ref="E84:E147" si="13">IF(B84="","",PPMT($E$14/12,B84,$E$7,-$E$12,$E$13,0))</f>
        <v>3051.1693956358395</v>
      </c>
      <c r="F84" s="193">
        <f t="shared" si="7"/>
        <v>9325.1806400815476</v>
      </c>
      <c r="G84" s="192">
        <f t="shared" si="8"/>
        <v>1633647.4161119408</v>
      </c>
    </row>
    <row r="85" spans="1:7" x14ac:dyDescent="0.25">
      <c r="A85" s="190">
        <f t="shared" si="9"/>
        <v>46447</v>
      </c>
      <c r="B85" s="191">
        <f t="shared" si="10"/>
        <v>68</v>
      </c>
      <c r="C85" s="192">
        <f t="shared" si="11"/>
        <v>1633647.4161119408</v>
      </c>
      <c r="D85" s="193">
        <f t="shared" si="12"/>
        <v>6262.3150950957724</v>
      </c>
      <c r="E85" s="193">
        <f t="shared" si="13"/>
        <v>3062.8655449857761</v>
      </c>
      <c r="F85" s="193">
        <f t="shared" si="7"/>
        <v>9325.1806400815476</v>
      </c>
      <c r="G85" s="192">
        <f t="shared" si="8"/>
        <v>1630584.550566955</v>
      </c>
    </row>
    <row r="86" spans="1:7" x14ac:dyDescent="0.25">
      <c r="A86" s="190">
        <f t="shared" si="9"/>
        <v>46478</v>
      </c>
      <c r="B86" s="191">
        <f t="shared" si="10"/>
        <v>69</v>
      </c>
      <c r="C86" s="192">
        <f t="shared" si="11"/>
        <v>1630584.550566955</v>
      </c>
      <c r="D86" s="193">
        <f t="shared" si="12"/>
        <v>6250.57411050666</v>
      </c>
      <c r="E86" s="193">
        <f t="shared" si="13"/>
        <v>3074.6065295748886</v>
      </c>
      <c r="F86" s="193">
        <f t="shared" si="7"/>
        <v>9325.1806400815476</v>
      </c>
      <c r="G86" s="192">
        <f t="shared" si="8"/>
        <v>1627509.9440373802</v>
      </c>
    </row>
    <row r="87" spans="1:7" x14ac:dyDescent="0.25">
      <c r="A87" s="190">
        <f t="shared" si="9"/>
        <v>46508</v>
      </c>
      <c r="B87" s="191">
        <f t="shared" si="10"/>
        <v>70</v>
      </c>
      <c r="C87" s="192">
        <f t="shared" si="11"/>
        <v>1627509.9440373802</v>
      </c>
      <c r="D87" s="193">
        <f t="shared" si="12"/>
        <v>6238.7881188099564</v>
      </c>
      <c r="E87" s="193">
        <f t="shared" si="13"/>
        <v>3086.3925212715926</v>
      </c>
      <c r="F87" s="193">
        <f t="shared" si="7"/>
        <v>9325.1806400815494</v>
      </c>
      <c r="G87" s="192">
        <f t="shared" si="8"/>
        <v>1624423.5515161087</v>
      </c>
    </row>
    <row r="88" spans="1:7" x14ac:dyDescent="0.25">
      <c r="A88" s="190">
        <f t="shared" si="9"/>
        <v>46539</v>
      </c>
      <c r="B88" s="191">
        <f t="shared" si="10"/>
        <v>71</v>
      </c>
      <c r="C88" s="192">
        <f t="shared" si="11"/>
        <v>1624423.5515161087</v>
      </c>
      <c r="D88" s="193">
        <f t="shared" si="12"/>
        <v>6226.9569474784148</v>
      </c>
      <c r="E88" s="193">
        <f t="shared" si="13"/>
        <v>3098.2236926031333</v>
      </c>
      <c r="F88" s="193">
        <f t="shared" si="7"/>
        <v>9325.1806400815476</v>
      </c>
      <c r="G88" s="192">
        <f t="shared" si="8"/>
        <v>1621325.3278235055</v>
      </c>
    </row>
    <row r="89" spans="1:7" x14ac:dyDescent="0.25">
      <c r="A89" s="190">
        <f t="shared" si="9"/>
        <v>46569</v>
      </c>
      <c r="B89" s="191">
        <f t="shared" si="10"/>
        <v>72</v>
      </c>
      <c r="C89" s="192">
        <f t="shared" si="11"/>
        <v>1621325.3278235055</v>
      </c>
      <c r="D89" s="193">
        <f t="shared" si="12"/>
        <v>6215.0804233234358</v>
      </c>
      <c r="E89" s="193">
        <f t="shared" si="13"/>
        <v>3110.1002167581123</v>
      </c>
      <c r="F89" s="193">
        <f t="shared" si="7"/>
        <v>9325.1806400815476</v>
      </c>
      <c r="G89" s="192">
        <f t="shared" si="8"/>
        <v>1618215.2276067473</v>
      </c>
    </row>
    <row r="90" spans="1:7" x14ac:dyDescent="0.25">
      <c r="A90" s="190">
        <f t="shared" si="9"/>
        <v>46600</v>
      </c>
      <c r="B90" s="191">
        <f t="shared" si="10"/>
        <v>73</v>
      </c>
      <c r="C90" s="192">
        <f t="shared" si="11"/>
        <v>1618215.2276067473</v>
      </c>
      <c r="D90" s="193">
        <f t="shared" si="12"/>
        <v>6203.1583724925304</v>
      </c>
      <c r="E90" s="193">
        <f t="shared" si="13"/>
        <v>3122.0222675890182</v>
      </c>
      <c r="F90" s="193">
        <f t="shared" si="7"/>
        <v>9325.1806400815476</v>
      </c>
      <c r="G90" s="192">
        <f t="shared" si="8"/>
        <v>1615093.2053391582</v>
      </c>
    </row>
    <row r="91" spans="1:7" x14ac:dyDescent="0.25">
      <c r="A91" s="190">
        <f t="shared" si="9"/>
        <v>46631</v>
      </c>
      <c r="B91" s="191">
        <f t="shared" si="10"/>
        <v>74</v>
      </c>
      <c r="C91" s="192">
        <f t="shared" si="11"/>
        <v>1615093.2053391582</v>
      </c>
      <c r="D91" s="193">
        <f t="shared" si="12"/>
        <v>6191.1906204667721</v>
      </c>
      <c r="E91" s="193">
        <f t="shared" si="13"/>
        <v>3133.990019614776</v>
      </c>
      <c r="F91" s="193">
        <f t="shared" si="7"/>
        <v>9325.1806400815476</v>
      </c>
      <c r="G91" s="192">
        <f t="shared" si="8"/>
        <v>1611959.2153195434</v>
      </c>
    </row>
    <row r="92" spans="1:7" x14ac:dyDescent="0.25">
      <c r="A92" s="190">
        <f t="shared" si="9"/>
        <v>46661</v>
      </c>
      <c r="B92" s="191">
        <f t="shared" si="10"/>
        <v>75</v>
      </c>
      <c r="C92" s="192">
        <f t="shared" si="11"/>
        <v>1611959.2153195434</v>
      </c>
      <c r="D92" s="193">
        <f t="shared" si="12"/>
        <v>6179.1769920582483</v>
      </c>
      <c r="E92" s="193">
        <f t="shared" si="13"/>
        <v>3146.0036480232993</v>
      </c>
      <c r="F92" s="193">
        <f t="shared" si="7"/>
        <v>9325.1806400815476</v>
      </c>
      <c r="G92" s="192">
        <f t="shared" si="8"/>
        <v>1608813.21167152</v>
      </c>
    </row>
    <row r="93" spans="1:7" x14ac:dyDescent="0.25">
      <c r="A93" s="190">
        <f t="shared" si="9"/>
        <v>46692</v>
      </c>
      <c r="B93" s="191">
        <f t="shared" si="10"/>
        <v>76</v>
      </c>
      <c r="C93" s="192">
        <f t="shared" si="11"/>
        <v>1608813.21167152</v>
      </c>
      <c r="D93" s="193">
        <f t="shared" si="12"/>
        <v>6167.1173114074927</v>
      </c>
      <c r="E93" s="193">
        <f t="shared" si="13"/>
        <v>3158.0633286740554</v>
      </c>
      <c r="F93" s="193">
        <f t="shared" si="7"/>
        <v>9325.1806400815476</v>
      </c>
      <c r="G93" s="192">
        <f t="shared" si="8"/>
        <v>1605655.148342846</v>
      </c>
    </row>
    <row r="94" spans="1:7" x14ac:dyDescent="0.25">
      <c r="A94" s="190">
        <f t="shared" si="9"/>
        <v>46722</v>
      </c>
      <c r="B94" s="191">
        <f t="shared" si="10"/>
        <v>77</v>
      </c>
      <c r="C94" s="192">
        <f t="shared" si="11"/>
        <v>1605655.148342846</v>
      </c>
      <c r="D94" s="193">
        <f t="shared" si="12"/>
        <v>6155.0114019809089</v>
      </c>
      <c r="E94" s="193">
        <f t="shared" si="13"/>
        <v>3170.1692381006396</v>
      </c>
      <c r="F94" s="193">
        <f t="shared" si="7"/>
        <v>9325.1806400815476</v>
      </c>
      <c r="G94" s="192">
        <f t="shared" si="8"/>
        <v>1602484.9791047454</v>
      </c>
    </row>
    <row r="95" spans="1:7" x14ac:dyDescent="0.25">
      <c r="A95" s="190">
        <f t="shared" si="9"/>
        <v>46753</v>
      </c>
      <c r="B95" s="191">
        <f t="shared" si="10"/>
        <v>78</v>
      </c>
      <c r="C95" s="192">
        <f t="shared" si="11"/>
        <v>1602484.9791047454</v>
      </c>
      <c r="D95" s="193">
        <f t="shared" si="12"/>
        <v>6142.859086568189</v>
      </c>
      <c r="E95" s="193">
        <f t="shared" si="13"/>
        <v>3182.3215535133586</v>
      </c>
      <c r="F95" s="193">
        <f t="shared" si="7"/>
        <v>9325.1806400815476</v>
      </c>
      <c r="G95" s="192">
        <f t="shared" si="8"/>
        <v>1599302.657551232</v>
      </c>
    </row>
    <row r="96" spans="1:7" x14ac:dyDescent="0.25">
      <c r="A96" s="190">
        <f t="shared" si="9"/>
        <v>46784</v>
      </c>
      <c r="B96" s="191">
        <f t="shared" si="10"/>
        <v>79</v>
      </c>
      <c r="C96" s="192">
        <f t="shared" si="11"/>
        <v>1599302.657551232</v>
      </c>
      <c r="D96" s="193">
        <f t="shared" si="12"/>
        <v>6130.6601872797219</v>
      </c>
      <c r="E96" s="193">
        <f t="shared" si="13"/>
        <v>3194.5204528018262</v>
      </c>
      <c r="F96" s="193">
        <f t="shared" si="7"/>
        <v>9325.1806400815476</v>
      </c>
      <c r="G96" s="192">
        <f t="shared" si="8"/>
        <v>1596108.1370984302</v>
      </c>
    </row>
    <row r="97" spans="1:7" x14ac:dyDescent="0.25">
      <c r="A97" s="190">
        <f t="shared" si="9"/>
        <v>46813</v>
      </c>
      <c r="B97" s="191">
        <f t="shared" si="10"/>
        <v>80</v>
      </c>
      <c r="C97" s="192">
        <f t="shared" si="11"/>
        <v>1596108.1370984302</v>
      </c>
      <c r="D97" s="193">
        <f t="shared" si="12"/>
        <v>6118.4145255439807</v>
      </c>
      <c r="E97" s="193">
        <f t="shared" si="13"/>
        <v>3206.7661145375669</v>
      </c>
      <c r="F97" s="193">
        <f t="shared" si="7"/>
        <v>9325.1806400815476</v>
      </c>
      <c r="G97" s="192">
        <f t="shared" si="8"/>
        <v>1592901.3709838926</v>
      </c>
    </row>
    <row r="98" spans="1:7" x14ac:dyDescent="0.25">
      <c r="A98" s="190">
        <f t="shared" si="9"/>
        <v>46844</v>
      </c>
      <c r="B98" s="191">
        <f t="shared" si="10"/>
        <v>81</v>
      </c>
      <c r="C98" s="192">
        <f t="shared" si="11"/>
        <v>1592901.3709838926</v>
      </c>
      <c r="D98" s="193">
        <f t="shared" si="12"/>
        <v>6106.1219221049214</v>
      </c>
      <c r="E98" s="193">
        <f t="shared" si="13"/>
        <v>3219.0587179766271</v>
      </c>
      <c r="F98" s="193">
        <f t="shared" si="7"/>
        <v>9325.1806400815476</v>
      </c>
      <c r="G98" s="192">
        <f t="shared" si="8"/>
        <v>1589682.312265916</v>
      </c>
    </row>
    <row r="99" spans="1:7" x14ac:dyDescent="0.25">
      <c r="A99" s="190">
        <f t="shared" si="9"/>
        <v>46874</v>
      </c>
      <c r="B99" s="191">
        <f t="shared" si="10"/>
        <v>82</v>
      </c>
      <c r="C99" s="192">
        <f t="shared" si="11"/>
        <v>1589682.312265916</v>
      </c>
      <c r="D99" s="193">
        <f t="shared" si="12"/>
        <v>6093.7821970193445</v>
      </c>
      <c r="E99" s="193">
        <f t="shared" si="13"/>
        <v>3231.3984430622045</v>
      </c>
      <c r="F99" s="193">
        <f t="shared" si="7"/>
        <v>9325.1806400815494</v>
      </c>
      <c r="G99" s="192">
        <f t="shared" si="8"/>
        <v>1586450.9138228539</v>
      </c>
    </row>
    <row r="100" spans="1:7" x14ac:dyDescent="0.25">
      <c r="A100" s="190">
        <f t="shared" si="9"/>
        <v>46905</v>
      </c>
      <c r="B100" s="191">
        <f t="shared" si="10"/>
        <v>83</v>
      </c>
      <c r="C100" s="192">
        <f t="shared" si="11"/>
        <v>1586450.9138228539</v>
      </c>
      <c r="D100" s="193">
        <f t="shared" si="12"/>
        <v>6081.3951696542717</v>
      </c>
      <c r="E100" s="193">
        <f t="shared" si="13"/>
        <v>3243.7854704272768</v>
      </c>
      <c r="F100" s="193">
        <f t="shared" si="7"/>
        <v>9325.1806400815476</v>
      </c>
      <c r="G100" s="192">
        <f t="shared" si="8"/>
        <v>1583207.1283524267</v>
      </c>
    </row>
    <row r="101" spans="1:7" x14ac:dyDescent="0.25">
      <c r="A101" s="190">
        <f t="shared" si="9"/>
        <v>46935</v>
      </c>
      <c r="B101" s="191">
        <f t="shared" si="10"/>
        <v>84</v>
      </c>
      <c r="C101" s="192">
        <f t="shared" si="11"/>
        <v>1583207.1283524267</v>
      </c>
      <c r="D101" s="193">
        <f t="shared" si="12"/>
        <v>6068.9606586843011</v>
      </c>
      <c r="E101" s="193">
        <f t="shared" si="13"/>
        <v>3256.219981397247</v>
      </c>
      <c r="F101" s="193">
        <f t="shared" si="7"/>
        <v>9325.1806400815476</v>
      </c>
      <c r="G101" s="192">
        <f t="shared" si="8"/>
        <v>1579950.9083710294</v>
      </c>
    </row>
    <row r="102" spans="1:7" x14ac:dyDescent="0.25">
      <c r="A102" s="190">
        <f t="shared" si="9"/>
        <v>46966</v>
      </c>
      <c r="B102" s="191">
        <f t="shared" si="10"/>
        <v>85</v>
      </c>
      <c r="C102" s="192">
        <f t="shared" si="11"/>
        <v>1579950.9083710294</v>
      </c>
      <c r="D102" s="193">
        <f t="shared" si="12"/>
        <v>6056.4784820889445</v>
      </c>
      <c r="E102" s="193">
        <f t="shared" si="13"/>
        <v>3268.7021579926036</v>
      </c>
      <c r="F102" s="193">
        <f t="shared" si="7"/>
        <v>9325.1806400815476</v>
      </c>
      <c r="G102" s="192">
        <f t="shared" si="8"/>
        <v>1576682.2062130368</v>
      </c>
    </row>
    <row r="103" spans="1:7" x14ac:dyDescent="0.25">
      <c r="A103" s="190">
        <f t="shared" si="9"/>
        <v>46997</v>
      </c>
      <c r="B103" s="191">
        <f t="shared" si="10"/>
        <v>86</v>
      </c>
      <c r="C103" s="192">
        <f t="shared" si="11"/>
        <v>1576682.2062130368</v>
      </c>
      <c r="D103" s="193">
        <f t="shared" si="12"/>
        <v>6043.9484571499734</v>
      </c>
      <c r="E103" s="193">
        <f t="shared" si="13"/>
        <v>3281.2321829315752</v>
      </c>
      <c r="F103" s="193">
        <f t="shared" si="7"/>
        <v>9325.1806400815476</v>
      </c>
      <c r="G103" s="192">
        <f t="shared" si="8"/>
        <v>1573400.9740301052</v>
      </c>
    </row>
    <row r="104" spans="1:7" x14ac:dyDescent="0.25">
      <c r="A104" s="190">
        <f t="shared" si="9"/>
        <v>47027</v>
      </c>
      <c r="B104" s="191">
        <f t="shared" si="10"/>
        <v>87</v>
      </c>
      <c r="C104" s="192">
        <f t="shared" si="11"/>
        <v>1573400.9740301052</v>
      </c>
      <c r="D104" s="193">
        <f t="shared" si="12"/>
        <v>6031.3704004487354</v>
      </c>
      <c r="E104" s="193">
        <f t="shared" si="13"/>
        <v>3293.8102396328131</v>
      </c>
      <c r="F104" s="193">
        <f t="shared" si="7"/>
        <v>9325.1806400815476</v>
      </c>
      <c r="G104" s="192">
        <f t="shared" si="8"/>
        <v>1570107.1637904723</v>
      </c>
    </row>
    <row r="105" spans="1:7" x14ac:dyDescent="0.25">
      <c r="A105" s="190">
        <f t="shared" si="9"/>
        <v>47058</v>
      </c>
      <c r="B105" s="191">
        <f t="shared" si="10"/>
        <v>88</v>
      </c>
      <c r="C105" s="192">
        <f t="shared" si="11"/>
        <v>1570107.1637904723</v>
      </c>
      <c r="D105" s="193">
        <f t="shared" si="12"/>
        <v>6018.744127863476</v>
      </c>
      <c r="E105" s="193">
        <f t="shared" si="13"/>
        <v>3306.4365122180725</v>
      </c>
      <c r="F105" s="193">
        <f t="shared" si="7"/>
        <v>9325.1806400815476</v>
      </c>
      <c r="G105" s="192">
        <f t="shared" si="8"/>
        <v>1566800.7272782542</v>
      </c>
    </row>
    <row r="106" spans="1:7" x14ac:dyDescent="0.25">
      <c r="A106" s="190">
        <f t="shared" si="9"/>
        <v>47088</v>
      </c>
      <c r="B106" s="191">
        <f t="shared" si="10"/>
        <v>89</v>
      </c>
      <c r="C106" s="192">
        <f t="shared" si="11"/>
        <v>1566800.7272782542</v>
      </c>
      <c r="D106" s="193">
        <f t="shared" si="12"/>
        <v>6006.0694545666411</v>
      </c>
      <c r="E106" s="193">
        <f t="shared" si="13"/>
        <v>3319.1111855149074</v>
      </c>
      <c r="F106" s="193">
        <f t="shared" si="7"/>
        <v>9325.1806400815476</v>
      </c>
      <c r="G106" s="192">
        <f t="shared" si="8"/>
        <v>1563481.6160927394</v>
      </c>
    </row>
    <row r="107" spans="1:7" x14ac:dyDescent="0.25">
      <c r="A107" s="190">
        <f t="shared" si="9"/>
        <v>47119</v>
      </c>
      <c r="B107" s="191">
        <f t="shared" si="10"/>
        <v>90</v>
      </c>
      <c r="C107" s="192">
        <f t="shared" si="11"/>
        <v>1563481.6160927394</v>
      </c>
      <c r="D107" s="193">
        <f t="shared" si="12"/>
        <v>5993.3461950221663</v>
      </c>
      <c r="E107" s="193">
        <f t="shared" si="13"/>
        <v>3331.8344450593818</v>
      </c>
      <c r="F107" s="193">
        <f t="shared" si="7"/>
        <v>9325.1806400815476</v>
      </c>
      <c r="G107" s="192">
        <f t="shared" si="8"/>
        <v>1560149.7816476801</v>
      </c>
    </row>
    <row r="108" spans="1:7" x14ac:dyDescent="0.25">
      <c r="A108" s="190">
        <f t="shared" si="9"/>
        <v>47150</v>
      </c>
      <c r="B108" s="191">
        <f t="shared" si="10"/>
        <v>91</v>
      </c>
      <c r="C108" s="192">
        <f t="shared" si="11"/>
        <v>1560149.7816476801</v>
      </c>
      <c r="D108" s="193">
        <f t="shared" si="12"/>
        <v>5980.5741629827717</v>
      </c>
      <c r="E108" s="193">
        <f t="shared" si="13"/>
        <v>3344.6064770987759</v>
      </c>
      <c r="F108" s="193">
        <f t="shared" si="7"/>
        <v>9325.1806400815476</v>
      </c>
      <c r="G108" s="192">
        <f t="shared" si="8"/>
        <v>1556805.1751705813</v>
      </c>
    </row>
    <row r="109" spans="1:7" x14ac:dyDescent="0.25">
      <c r="A109" s="190">
        <f t="shared" si="9"/>
        <v>47178</v>
      </c>
      <c r="B109" s="191">
        <f t="shared" si="10"/>
        <v>92</v>
      </c>
      <c r="C109" s="192">
        <f t="shared" si="11"/>
        <v>1556805.1751705813</v>
      </c>
      <c r="D109" s="193">
        <f t="shared" si="12"/>
        <v>5967.7531714872275</v>
      </c>
      <c r="E109" s="193">
        <f t="shared" si="13"/>
        <v>3357.4274685943215</v>
      </c>
      <c r="F109" s="193">
        <f t="shared" si="7"/>
        <v>9325.1806400815494</v>
      </c>
      <c r="G109" s="192">
        <f t="shared" si="8"/>
        <v>1553447.7477019869</v>
      </c>
    </row>
    <row r="110" spans="1:7" x14ac:dyDescent="0.25">
      <c r="A110" s="190">
        <f t="shared" si="9"/>
        <v>47209</v>
      </c>
      <c r="B110" s="191">
        <f t="shared" si="10"/>
        <v>93</v>
      </c>
      <c r="C110" s="192">
        <f t="shared" si="11"/>
        <v>1553447.7477019869</v>
      </c>
      <c r="D110" s="193">
        <f t="shared" si="12"/>
        <v>5954.883032857615</v>
      </c>
      <c r="E110" s="193">
        <f t="shared" si="13"/>
        <v>3370.297607223933</v>
      </c>
      <c r="F110" s="193">
        <f t="shared" si="7"/>
        <v>9325.1806400815476</v>
      </c>
      <c r="G110" s="192">
        <f t="shared" si="8"/>
        <v>1550077.450094763</v>
      </c>
    </row>
    <row r="111" spans="1:7" x14ac:dyDescent="0.25">
      <c r="A111" s="190">
        <f t="shared" si="9"/>
        <v>47239</v>
      </c>
      <c r="B111" s="191">
        <f t="shared" si="10"/>
        <v>94</v>
      </c>
      <c r="C111" s="192">
        <f t="shared" si="11"/>
        <v>1550077.450094763</v>
      </c>
      <c r="D111" s="193">
        <f t="shared" si="12"/>
        <v>5941.9635586965906</v>
      </c>
      <c r="E111" s="193">
        <f t="shared" si="13"/>
        <v>3383.217081384958</v>
      </c>
      <c r="F111" s="193">
        <f t="shared" si="7"/>
        <v>9325.1806400815476</v>
      </c>
      <c r="G111" s="192">
        <f t="shared" si="8"/>
        <v>1546694.233013378</v>
      </c>
    </row>
    <row r="112" spans="1:7" x14ac:dyDescent="0.25">
      <c r="A112" s="190">
        <f t="shared" si="9"/>
        <v>47270</v>
      </c>
      <c r="B112" s="191">
        <f t="shared" si="10"/>
        <v>95</v>
      </c>
      <c r="C112" s="192">
        <f t="shared" si="11"/>
        <v>1546694.233013378</v>
      </c>
      <c r="D112" s="193">
        <f t="shared" si="12"/>
        <v>5928.9945598846143</v>
      </c>
      <c r="E112" s="193">
        <f t="shared" si="13"/>
        <v>3396.1860801969333</v>
      </c>
      <c r="F112" s="193">
        <f t="shared" si="7"/>
        <v>9325.1806400815476</v>
      </c>
      <c r="G112" s="192">
        <f t="shared" si="8"/>
        <v>1543298.0469331811</v>
      </c>
    </row>
    <row r="113" spans="1:7" x14ac:dyDescent="0.25">
      <c r="A113" s="190">
        <f t="shared" si="9"/>
        <v>47300</v>
      </c>
      <c r="B113" s="191">
        <f t="shared" si="10"/>
        <v>96</v>
      </c>
      <c r="C113" s="192">
        <f t="shared" si="11"/>
        <v>1543298.0469331811</v>
      </c>
      <c r="D113" s="193">
        <f t="shared" si="12"/>
        <v>5915.9758465771929</v>
      </c>
      <c r="E113" s="193">
        <f t="shared" si="13"/>
        <v>3409.2047935043552</v>
      </c>
      <c r="F113" s="193">
        <f t="shared" si="7"/>
        <v>9325.1806400815476</v>
      </c>
      <c r="G113" s="192">
        <f t="shared" si="8"/>
        <v>1539888.8421396767</v>
      </c>
    </row>
    <row r="114" spans="1:7" x14ac:dyDescent="0.25">
      <c r="A114" s="190">
        <f t="shared" si="9"/>
        <v>47331</v>
      </c>
      <c r="B114" s="191">
        <f t="shared" si="10"/>
        <v>97</v>
      </c>
      <c r="C114" s="192">
        <f t="shared" si="11"/>
        <v>1539888.8421396767</v>
      </c>
      <c r="D114" s="193">
        <f t="shared" si="12"/>
        <v>5902.9072282020934</v>
      </c>
      <c r="E114" s="193">
        <f t="shared" si="13"/>
        <v>3422.2734118794551</v>
      </c>
      <c r="F114" s="193">
        <f t="shared" si="7"/>
        <v>9325.1806400815476</v>
      </c>
      <c r="G114" s="192">
        <f t="shared" si="8"/>
        <v>1536466.5687277971</v>
      </c>
    </row>
    <row r="115" spans="1:7" x14ac:dyDescent="0.25">
      <c r="A115" s="190">
        <f t="shared" si="9"/>
        <v>47362</v>
      </c>
      <c r="B115" s="191">
        <f t="shared" si="10"/>
        <v>98</v>
      </c>
      <c r="C115" s="192">
        <f t="shared" si="11"/>
        <v>1536466.5687277971</v>
      </c>
      <c r="D115" s="193">
        <f t="shared" si="12"/>
        <v>5889.788513456554</v>
      </c>
      <c r="E115" s="193">
        <f t="shared" si="13"/>
        <v>3435.3921266249931</v>
      </c>
      <c r="F115" s="193">
        <f t="shared" si="7"/>
        <v>9325.1806400815476</v>
      </c>
      <c r="G115" s="192">
        <f t="shared" si="8"/>
        <v>1533031.1766011722</v>
      </c>
    </row>
    <row r="116" spans="1:7" x14ac:dyDescent="0.25">
      <c r="A116" s="190">
        <f t="shared" si="9"/>
        <v>47392</v>
      </c>
      <c r="B116" s="191">
        <f t="shared" si="10"/>
        <v>99</v>
      </c>
      <c r="C116" s="192">
        <f t="shared" si="11"/>
        <v>1533031.1766011722</v>
      </c>
      <c r="D116" s="193">
        <f t="shared" si="12"/>
        <v>5876.6195103044929</v>
      </c>
      <c r="E116" s="193">
        <f t="shared" si="13"/>
        <v>3448.5611297770556</v>
      </c>
      <c r="F116" s="193">
        <f t="shared" si="7"/>
        <v>9325.1806400815476</v>
      </c>
      <c r="G116" s="192">
        <f t="shared" si="8"/>
        <v>1529582.6154713952</v>
      </c>
    </row>
    <row r="117" spans="1:7" x14ac:dyDescent="0.25">
      <c r="A117" s="190">
        <f t="shared" si="9"/>
        <v>47423</v>
      </c>
      <c r="B117" s="191">
        <f t="shared" si="10"/>
        <v>100</v>
      </c>
      <c r="C117" s="192">
        <f t="shared" si="11"/>
        <v>1529582.6154713952</v>
      </c>
      <c r="D117" s="193">
        <f t="shared" si="12"/>
        <v>5863.4000259736804</v>
      </c>
      <c r="E117" s="193">
        <f t="shared" si="13"/>
        <v>3461.7806141078681</v>
      </c>
      <c r="F117" s="193">
        <f t="shared" si="7"/>
        <v>9325.1806400815476</v>
      </c>
      <c r="G117" s="192">
        <f t="shared" si="8"/>
        <v>1526120.8348572874</v>
      </c>
    </row>
    <row r="118" spans="1:7" x14ac:dyDescent="0.25">
      <c r="A118" s="190">
        <f t="shared" si="9"/>
        <v>47453</v>
      </c>
      <c r="B118" s="191">
        <f t="shared" si="10"/>
        <v>101</v>
      </c>
      <c r="C118" s="192">
        <f t="shared" si="11"/>
        <v>1526120.8348572874</v>
      </c>
      <c r="D118" s="193">
        <f t="shared" si="12"/>
        <v>5850.1298669529333</v>
      </c>
      <c r="E118" s="193">
        <f t="shared" si="13"/>
        <v>3475.0507731286148</v>
      </c>
      <c r="F118" s="193">
        <f t="shared" si="7"/>
        <v>9325.1806400815476</v>
      </c>
      <c r="G118" s="192">
        <f t="shared" si="8"/>
        <v>1522645.7840841587</v>
      </c>
    </row>
    <row r="119" spans="1:7" x14ac:dyDescent="0.25">
      <c r="A119" s="190">
        <f t="shared" si="9"/>
        <v>47484</v>
      </c>
      <c r="B119" s="191">
        <f t="shared" si="10"/>
        <v>102</v>
      </c>
      <c r="C119" s="192">
        <f t="shared" si="11"/>
        <v>1522645.7840841587</v>
      </c>
      <c r="D119" s="193">
        <f t="shared" si="12"/>
        <v>5836.8088389892746</v>
      </c>
      <c r="E119" s="193">
        <f t="shared" si="13"/>
        <v>3488.3718010922739</v>
      </c>
      <c r="F119" s="193">
        <f t="shared" si="7"/>
        <v>9325.1806400815476</v>
      </c>
      <c r="G119" s="192">
        <f t="shared" si="8"/>
        <v>1519157.4122830664</v>
      </c>
    </row>
    <row r="120" spans="1:7" x14ac:dyDescent="0.25">
      <c r="A120" s="190">
        <f t="shared" si="9"/>
        <v>47515</v>
      </c>
      <c r="B120" s="191">
        <f t="shared" si="10"/>
        <v>103</v>
      </c>
      <c r="C120" s="192">
        <f t="shared" si="11"/>
        <v>1519157.4122830664</v>
      </c>
      <c r="D120" s="193">
        <f t="shared" si="12"/>
        <v>5823.4367470850866</v>
      </c>
      <c r="E120" s="193">
        <f t="shared" si="13"/>
        <v>3501.743892996461</v>
      </c>
      <c r="F120" s="193">
        <f t="shared" si="7"/>
        <v>9325.1806400815476</v>
      </c>
      <c r="G120" s="192">
        <f t="shared" si="8"/>
        <v>1515655.6683900699</v>
      </c>
    </row>
    <row r="121" spans="1:7" x14ac:dyDescent="0.25">
      <c r="A121" s="190">
        <f t="shared" si="9"/>
        <v>47543</v>
      </c>
      <c r="B121" s="191">
        <f t="shared" si="10"/>
        <v>104</v>
      </c>
      <c r="C121" s="192">
        <f t="shared" si="11"/>
        <v>1515655.6683900699</v>
      </c>
      <c r="D121" s="193">
        <f t="shared" si="12"/>
        <v>5810.013395495268</v>
      </c>
      <c r="E121" s="193">
        <f t="shared" si="13"/>
        <v>3515.167244586281</v>
      </c>
      <c r="F121" s="193">
        <f t="shared" si="7"/>
        <v>9325.1806400815494</v>
      </c>
      <c r="G121" s="192">
        <f t="shared" si="8"/>
        <v>1512140.5011454835</v>
      </c>
    </row>
    <row r="122" spans="1:7" x14ac:dyDescent="0.25">
      <c r="A122" s="190">
        <f t="shared" si="9"/>
        <v>47574</v>
      </c>
      <c r="B122" s="191">
        <f t="shared" si="10"/>
        <v>105</v>
      </c>
      <c r="C122" s="192">
        <f t="shared" si="11"/>
        <v>1512140.5011454835</v>
      </c>
      <c r="D122" s="193">
        <f t="shared" si="12"/>
        <v>5796.5385877243525</v>
      </c>
      <c r="E122" s="193">
        <f t="shared" si="13"/>
        <v>3528.6420523571951</v>
      </c>
      <c r="F122" s="193">
        <f t="shared" si="7"/>
        <v>9325.1806400815476</v>
      </c>
      <c r="G122" s="192">
        <f t="shared" si="8"/>
        <v>1508611.8590931264</v>
      </c>
    </row>
    <row r="123" spans="1:7" x14ac:dyDescent="0.25">
      <c r="A123" s="190">
        <f t="shared" si="9"/>
        <v>47604</v>
      </c>
      <c r="B123" s="191">
        <f t="shared" si="10"/>
        <v>106</v>
      </c>
      <c r="C123" s="192">
        <f t="shared" si="11"/>
        <v>1508611.8590931264</v>
      </c>
      <c r="D123" s="193">
        <f t="shared" si="12"/>
        <v>5783.0121265236521</v>
      </c>
      <c r="E123" s="193">
        <f t="shared" si="13"/>
        <v>3542.1685135578973</v>
      </c>
      <c r="F123" s="193">
        <f t="shared" si="7"/>
        <v>9325.1806400815494</v>
      </c>
      <c r="G123" s="192">
        <f t="shared" si="8"/>
        <v>1505069.6905795685</v>
      </c>
    </row>
    <row r="124" spans="1:7" x14ac:dyDescent="0.25">
      <c r="A124" s="190">
        <f t="shared" si="9"/>
        <v>47635</v>
      </c>
      <c r="B124" s="191">
        <f t="shared" si="10"/>
        <v>107</v>
      </c>
      <c r="C124" s="192">
        <f t="shared" si="11"/>
        <v>1505069.6905795685</v>
      </c>
      <c r="D124" s="193">
        <f t="shared" si="12"/>
        <v>5769.4338138883468</v>
      </c>
      <c r="E124" s="193">
        <f t="shared" si="13"/>
        <v>3555.7468261932027</v>
      </c>
      <c r="F124" s="193">
        <f t="shared" si="7"/>
        <v>9325.1806400815494</v>
      </c>
      <c r="G124" s="192">
        <f t="shared" si="8"/>
        <v>1501513.9437533752</v>
      </c>
    </row>
    <row r="125" spans="1:7" x14ac:dyDescent="0.25">
      <c r="A125" s="190">
        <f t="shared" si="9"/>
        <v>47665</v>
      </c>
      <c r="B125" s="191">
        <f t="shared" si="10"/>
        <v>108</v>
      </c>
      <c r="C125" s="192">
        <f t="shared" si="11"/>
        <v>1501513.9437533752</v>
      </c>
      <c r="D125" s="193">
        <f t="shared" si="12"/>
        <v>5755.803451054604</v>
      </c>
      <c r="E125" s="193">
        <f t="shared" si="13"/>
        <v>3569.3771890269436</v>
      </c>
      <c r="F125" s="193">
        <f t="shared" si="7"/>
        <v>9325.1806400815476</v>
      </c>
      <c r="G125" s="192">
        <f t="shared" si="8"/>
        <v>1497944.5665643483</v>
      </c>
    </row>
    <row r="126" spans="1:7" x14ac:dyDescent="0.25">
      <c r="A126" s="190">
        <f t="shared" si="9"/>
        <v>47696</v>
      </c>
      <c r="B126" s="191">
        <f t="shared" si="10"/>
        <v>109</v>
      </c>
      <c r="C126" s="192">
        <f t="shared" si="11"/>
        <v>1497944.5665643483</v>
      </c>
      <c r="D126" s="193">
        <f t="shared" si="12"/>
        <v>5742.1208384966694</v>
      </c>
      <c r="E126" s="193">
        <f t="shared" si="13"/>
        <v>3583.05980158488</v>
      </c>
      <c r="F126" s="193">
        <f t="shared" si="7"/>
        <v>9325.1806400815494</v>
      </c>
      <c r="G126" s="192">
        <f t="shared" si="8"/>
        <v>1494361.5067627635</v>
      </c>
    </row>
    <row r="127" spans="1:7" x14ac:dyDescent="0.25">
      <c r="A127" s="190">
        <f t="shared" si="9"/>
        <v>47727</v>
      </c>
      <c r="B127" s="191">
        <f t="shared" si="10"/>
        <v>110</v>
      </c>
      <c r="C127" s="192">
        <f t="shared" si="11"/>
        <v>1494361.5067627635</v>
      </c>
      <c r="D127" s="193">
        <f t="shared" si="12"/>
        <v>5728.3857759239263</v>
      </c>
      <c r="E127" s="193">
        <f t="shared" si="13"/>
        <v>3596.7948641576222</v>
      </c>
      <c r="F127" s="193">
        <f t="shared" si="7"/>
        <v>9325.1806400815476</v>
      </c>
      <c r="G127" s="192">
        <f t="shared" si="8"/>
        <v>1490764.7118986058</v>
      </c>
    </row>
    <row r="128" spans="1:7" x14ac:dyDescent="0.25">
      <c r="A128" s="190">
        <f t="shared" si="9"/>
        <v>47757</v>
      </c>
      <c r="B128" s="191">
        <f t="shared" si="10"/>
        <v>111</v>
      </c>
      <c r="C128" s="192">
        <f t="shared" si="11"/>
        <v>1490764.7118986058</v>
      </c>
      <c r="D128" s="193">
        <f t="shared" si="12"/>
        <v>5714.598062277988</v>
      </c>
      <c r="E128" s="193">
        <f t="shared" si="13"/>
        <v>3610.5825778035596</v>
      </c>
      <c r="F128" s="193">
        <f t="shared" si="7"/>
        <v>9325.1806400815476</v>
      </c>
      <c r="G128" s="192">
        <f t="shared" si="8"/>
        <v>1487154.1293208022</v>
      </c>
    </row>
    <row r="129" spans="1:7" x14ac:dyDescent="0.25">
      <c r="A129" s="190">
        <f t="shared" si="9"/>
        <v>47788</v>
      </c>
      <c r="B129" s="191">
        <f t="shared" si="10"/>
        <v>112</v>
      </c>
      <c r="C129" s="192">
        <f t="shared" si="11"/>
        <v>1487154.1293208022</v>
      </c>
      <c r="D129" s="193">
        <f t="shared" si="12"/>
        <v>5700.7574957297402</v>
      </c>
      <c r="E129" s="193">
        <f t="shared" si="13"/>
        <v>3624.4231443518065</v>
      </c>
      <c r="F129" s="193">
        <f t="shared" si="7"/>
        <v>9325.1806400815476</v>
      </c>
      <c r="G129" s="192">
        <f t="shared" si="8"/>
        <v>1483529.7061764505</v>
      </c>
    </row>
    <row r="130" spans="1:7" x14ac:dyDescent="0.25">
      <c r="A130" s="190">
        <f t="shared" si="9"/>
        <v>47818</v>
      </c>
      <c r="B130" s="191">
        <f t="shared" si="10"/>
        <v>113</v>
      </c>
      <c r="C130" s="192">
        <f t="shared" si="11"/>
        <v>1483529.7061764505</v>
      </c>
      <c r="D130" s="193">
        <f t="shared" si="12"/>
        <v>5686.8638736763942</v>
      </c>
      <c r="E130" s="193">
        <f t="shared" si="13"/>
        <v>3638.3167664051557</v>
      </c>
      <c r="F130" s="193">
        <f t="shared" si="7"/>
        <v>9325.1806400815494</v>
      </c>
      <c r="G130" s="192">
        <f t="shared" si="8"/>
        <v>1479891.3894100452</v>
      </c>
    </row>
    <row r="131" spans="1:7" x14ac:dyDescent="0.25">
      <c r="A131" s="190">
        <f t="shared" si="9"/>
        <v>47849</v>
      </c>
      <c r="B131" s="191">
        <f t="shared" si="10"/>
        <v>114</v>
      </c>
      <c r="C131" s="192">
        <f t="shared" si="11"/>
        <v>1479891.3894100452</v>
      </c>
      <c r="D131" s="193">
        <f t="shared" si="12"/>
        <v>5672.9169927385074</v>
      </c>
      <c r="E131" s="193">
        <f t="shared" si="13"/>
        <v>3652.2636473430416</v>
      </c>
      <c r="F131" s="193">
        <f t="shared" si="7"/>
        <v>9325.1806400815494</v>
      </c>
      <c r="G131" s="192">
        <f t="shared" si="8"/>
        <v>1476239.1257627022</v>
      </c>
    </row>
    <row r="132" spans="1:7" x14ac:dyDescent="0.25">
      <c r="A132" s="190">
        <f t="shared" si="9"/>
        <v>47880</v>
      </c>
      <c r="B132" s="191">
        <f t="shared" si="10"/>
        <v>115</v>
      </c>
      <c r="C132" s="192">
        <f t="shared" si="11"/>
        <v>1476239.1257627022</v>
      </c>
      <c r="D132" s="193">
        <f t="shared" si="12"/>
        <v>5658.9166487570246</v>
      </c>
      <c r="E132" s="193">
        <f t="shared" si="13"/>
        <v>3666.263991324523</v>
      </c>
      <c r="F132" s="193">
        <f t="shared" si="7"/>
        <v>9325.1806400815476</v>
      </c>
      <c r="G132" s="192">
        <f t="shared" si="8"/>
        <v>1472572.8617713777</v>
      </c>
    </row>
    <row r="133" spans="1:7" x14ac:dyDescent="0.25">
      <c r="A133" s="190">
        <f t="shared" si="9"/>
        <v>47908</v>
      </c>
      <c r="B133" s="191">
        <f t="shared" si="10"/>
        <v>116</v>
      </c>
      <c r="C133" s="192">
        <f t="shared" si="11"/>
        <v>1472572.8617713777</v>
      </c>
      <c r="D133" s="193">
        <f t="shared" si="12"/>
        <v>5644.8626367902798</v>
      </c>
      <c r="E133" s="193">
        <f t="shared" si="13"/>
        <v>3680.3180032912674</v>
      </c>
      <c r="F133" s="193">
        <f t="shared" si="7"/>
        <v>9325.1806400815476</v>
      </c>
      <c r="G133" s="192">
        <f t="shared" si="8"/>
        <v>1468892.5437680865</v>
      </c>
    </row>
    <row r="134" spans="1:7" x14ac:dyDescent="0.25">
      <c r="A134" s="190">
        <f t="shared" si="9"/>
        <v>47939</v>
      </c>
      <c r="B134" s="191">
        <f t="shared" si="10"/>
        <v>117</v>
      </c>
      <c r="C134" s="192">
        <f t="shared" si="11"/>
        <v>1468892.5437680865</v>
      </c>
      <c r="D134" s="193">
        <f t="shared" si="12"/>
        <v>5630.7547511109979</v>
      </c>
      <c r="E134" s="193">
        <f t="shared" si="13"/>
        <v>3694.4258889705507</v>
      </c>
      <c r="F134" s="193">
        <f t="shared" si="7"/>
        <v>9325.1806400815476</v>
      </c>
      <c r="G134" s="192">
        <f t="shared" si="8"/>
        <v>1465198.117879116</v>
      </c>
    </row>
    <row r="135" spans="1:7" x14ac:dyDescent="0.25">
      <c r="A135" s="190">
        <f t="shared" si="9"/>
        <v>47969</v>
      </c>
      <c r="B135" s="191">
        <f t="shared" si="10"/>
        <v>118</v>
      </c>
      <c r="C135" s="192">
        <f t="shared" si="11"/>
        <v>1465198.117879116</v>
      </c>
      <c r="D135" s="193">
        <f t="shared" si="12"/>
        <v>5616.5927852032764</v>
      </c>
      <c r="E135" s="193">
        <f t="shared" si="13"/>
        <v>3708.5878548782712</v>
      </c>
      <c r="F135" s="193">
        <f t="shared" si="7"/>
        <v>9325.1806400815476</v>
      </c>
      <c r="G135" s="192">
        <f t="shared" si="8"/>
        <v>1461489.5300242377</v>
      </c>
    </row>
    <row r="136" spans="1:7" x14ac:dyDescent="0.25">
      <c r="A136" s="190">
        <f t="shared" si="9"/>
        <v>48000</v>
      </c>
      <c r="B136" s="191">
        <f t="shared" si="10"/>
        <v>119</v>
      </c>
      <c r="C136" s="192">
        <f t="shared" si="11"/>
        <v>1461489.5300242377</v>
      </c>
      <c r="D136" s="193">
        <f t="shared" si="12"/>
        <v>5602.3765317595753</v>
      </c>
      <c r="E136" s="193">
        <f t="shared" si="13"/>
        <v>3722.8041083219719</v>
      </c>
      <c r="F136" s="193">
        <f t="shared" si="7"/>
        <v>9325.1806400815476</v>
      </c>
      <c r="G136" s="192">
        <f t="shared" si="8"/>
        <v>1457766.7259159158</v>
      </c>
    </row>
    <row r="137" spans="1:7" x14ac:dyDescent="0.25">
      <c r="A137" s="190">
        <f t="shared" si="9"/>
        <v>48030</v>
      </c>
      <c r="B137" s="191">
        <f t="shared" si="10"/>
        <v>120</v>
      </c>
      <c r="C137" s="192">
        <f t="shared" si="11"/>
        <v>1457766.7259159158</v>
      </c>
      <c r="D137" s="193">
        <f t="shared" si="12"/>
        <v>5588.105782677676</v>
      </c>
      <c r="E137" s="193">
        <f t="shared" si="13"/>
        <v>3737.0748574038721</v>
      </c>
      <c r="F137" s="193">
        <f t="shared" si="7"/>
        <v>9325.1806400815476</v>
      </c>
      <c r="G137" s="192">
        <f t="shared" si="8"/>
        <v>1454029.651058512</v>
      </c>
    </row>
    <row r="138" spans="1:7" x14ac:dyDescent="0.25">
      <c r="A138" s="190">
        <f t="shared" si="9"/>
        <v>48061</v>
      </c>
      <c r="B138" s="191">
        <f t="shared" si="10"/>
        <v>121</v>
      </c>
      <c r="C138" s="192">
        <f t="shared" si="11"/>
        <v>1454029.651058512</v>
      </c>
      <c r="D138" s="193">
        <f t="shared" si="12"/>
        <v>5573.7803290576276</v>
      </c>
      <c r="E138" s="193">
        <f t="shared" si="13"/>
        <v>3751.4003110239205</v>
      </c>
      <c r="F138" s="193">
        <f t="shared" si="7"/>
        <v>9325.1806400815476</v>
      </c>
      <c r="G138" s="192">
        <f t="shared" si="8"/>
        <v>1450278.2507474881</v>
      </c>
    </row>
    <row r="139" spans="1:7" x14ac:dyDescent="0.25">
      <c r="A139" s="190">
        <f t="shared" si="9"/>
        <v>48092</v>
      </c>
      <c r="B139" s="191">
        <f t="shared" si="10"/>
        <v>122</v>
      </c>
      <c r="C139" s="192">
        <f t="shared" si="11"/>
        <v>1450278.2507474881</v>
      </c>
      <c r="D139" s="193">
        <f t="shared" si="12"/>
        <v>5559.3999611987028</v>
      </c>
      <c r="E139" s="193">
        <f t="shared" si="13"/>
        <v>3765.7806788828457</v>
      </c>
      <c r="F139" s="193">
        <f t="shared" si="7"/>
        <v>9325.1806400815476</v>
      </c>
      <c r="G139" s="192">
        <f t="shared" si="8"/>
        <v>1446512.4700686052</v>
      </c>
    </row>
    <row r="140" spans="1:7" x14ac:dyDescent="0.25">
      <c r="A140" s="190">
        <f t="shared" si="9"/>
        <v>48122</v>
      </c>
      <c r="B140" s="191">
        <f t="shared" si="10"/>
        <v>123</v>
      </c>
      <c r="C140" s="192">
        <f t="shared" si="11"/>
        <v>1446512.4700686052</v>
      </c>
      <c r="D140" s="193">
        <f t="shared" si="12"/>
        <v>5544.9644685963185</v>
      </c>
      <c r="E140" s="193">
        <f t="shared" si="13"/>
        <v>3780.2161714852296</v>
      </c>
      <c r="F140" s="193">
        <f t="shared" si="7"/>
        <v>9325.1806400815476</v>
      </c>
      <c r="G140" s="192">
        <f t="shared" si="8"/>
        <v>1442732.25389712</v>
      </c>
    </row>
    <row r="141" spans="1:7" x14ac:dyDescent="0.25">
      <c r="A141" s="190">
        <f t="shared" si="9"/>
        <v>48153</v>
      </c>
      <c r="B141" s="191">
        <f t="shared" si="10"/>
        <v>124</v>
      </c>
      <c r="C141" s="192">
        <f t="shared" si="11"/>
        <v>1442732.25389712</v>
      </c>
      <c r="D141" s="193">
        <f t="shared" si="12"/>
        <v>5530.4736399389576</v>
      </c>
      <c r="E141" s="193">
        <f t="shared" si="13"/>
        <v>3794.7070001425895</v>
      </c>
      <c r="F141" s="193">
        <f t="shared" si="7"/>
        <v>9325.1806400815476</v>
      </c>
      <c r="G141" s="192">
        <f t="shared" si="8"/>
        <v>1438937.5468969774</v>
      </c>
    </row>
    <row r="142" spans="1:7" x14ac:dyDescent="0.25">
      <c r="A142" s="190">
        <f t="shared" si="9"/>
        <v>48183</v>
      </c>
      <c r="B142" s="191">
        <f t="shared" si="10"/>
        <v>125</v>
      </c>
      <c r="C142" s="192">
        <f t="shared" si="11"/>
        <v>1438937.5468969774</v>
      </c>
      <c r="D142" s="193">
        <f t="shared" si="12"/>
        <v>5515.927263105079</v>
      </c>
      <c r="E142" s="193">
        <f t="shared" si="13"/>
        <v>3809.2533769764696</v>
      </c>
      <c r="F142" s="193">
        <f t="shared" si="7"/>
        <v>9325.1806400815476</v>
      </c>
      <c r="G142" s="192">
        <f t="shared" si="8"/>
        <v>1435128.293520001</v>
      </c>
    </row>
    <row r="143" spans="1:7" x14ac:dyDescent="0.25">
      <c r="A143" s="190">
        <f t="shared" si="9"/>
        <v>48214</v>
      </c>
      <c r="B143" s="191">
        <f t="shared" si="10"/>
        <v>126</v>
      </c>
      <c r="C143" s="192">
        <f t="shared" si="11"/>
        <v>1435128.293520001</v>
      </c>
      <c r="D143" s="193">
        <f t="shared" si="12"/>
        <v>5501.3251251600022</v>
      </c>
      <c r="E143" s="193">
        <f t="shared" si="13"/>
        <v>3823.8555149215463</v>
      </c>
      <c r="F143" s="193">
        <f t="shared" si="7"/>
        <v>9325.1806400815476</v>
      </c>
      <c r="G143" s="192">
        <f t="shared" si="8"/>
        <v>1431304.4380050795</v>
      </c>
    </row>
    <row r="144" spans="1:7" x14ac:dyDescent="0.25">
      <c r="A144" s="190">
        <f t="shared" si="9"/>
        <v>48245</v>
      </c>
      <c r="B144" s="191">
        <f t="shared" si="10"/>
        <v>127</v>
      </c>
      <c r="C144" s="192">
        <f t="shared" si="11"/>
        <v>1431304.4380050795</v>
      </c>
      <c r="D144" s="193">
        <f t="shared" si="12"/>
        <v>5486.6670123528029</v>
      </c>
      <c r="E144" s="193">
        <f t="shared" si="13"/>
        <v>3838.5136277287452</v>
      </c>
      <c r="F144" s="193">
        <f t="shared" si="7"/>
        <v>9325.1806400815476</v>
      </c>
      <c r="G144" s="192">
        <f t="shared" si="8"/>
        <v>1427465.9243773508</v>
      </c>
    </row>
    <row r="145" spans="1:7" x14ac:dyDescent="0.25">
      <c r="A145" s="190">
        <f t="shared" si="9"/>
        <v>48274</v>
      </c>
      <c r="B145" s="191">
        <f t="shared" si="10"/>
        <v>128</v>
      </c>
      <c r="C145" s="192">
        <f t="shared" si="11"/>
        <v>1427465.9243773508</v>
      </c>
      <c r="D145" s="193">
        <f t="shared" si="12"/>
        <v>5471.9527101131753</v>
      </c>
      <c r="E145" s="193">
        <f t="shared" si="13"/>
        <v>3853.2279299683723</v>
      </c>
      <c r="F145" s="193">
        <f t="shared" si="7"/>
        <v>9325.1806400815476</v>
      </c>
      <c r="G145" s="192">
        <f t="shared" si="8"/>
        <v>1423612.6964473824</v>
      </c>
    </row>
    <row r="146" spans="1:7" x14ac:dyDescent="0.25">
      <c r="A146" s="190">
        <f t="shared" si="9"/>
        <v>48305</v>
      </c>
      <c r="B146" s="191">
        <f t="shared" si="10"/>
        <v>129</v>
      </c>
      <c r="C146" s="192">
        <f t="shared" si="11"/>
        <v>1423612.6964473824</v>
      </c>
      <c r="D146" s="193">
        <f t="shared" si="12"/>
        <v>5457.1820030482977</v>
      </c>
      <c r="E146" s="193">
        <f t="shared" si="13"/>
        <v>3867.9986370332508</v>
      </c>
      <c r="F146" s="193">
        <f t="shared" si="7"/>
        <v>9325.1806400815476</v>
      </c>
      <c r="G146" s="192">
        <f t="shared" si="8"/>
        <v>1419744.6978103493</v>
      </c>
    </row>
    <row r="147" spans="1:7" x14ac:dyDescent="0.25">
      <c r="A147" s="190">
        <f t="shared" si="9"/>
        <v>48335</v>
      </c>
      <c r="B147" s="191">
        <f t="shared" si="10"/>
        <v>130</v>
      </c>
      <c r="C147" s="192">
        <f t="shared" si="11"/>
        <v>1419744.6978103493</v>
      </c>
      <c r="D147" s="193">
        <f t="shared" si="12"/>
        <v>5442.3546749396701</v>
      </c>
      <c r="E147" s="193">
        <f t="shared" si="13"/>
        <v>3882.8259651418784</v>
      </c>
      <c r="F147" s="193">
        <f t="shared" ref="F147:F210" si="14">IF(B147="","",SUM(D147:E147))</f>
        <v>9325.1806400815476</v>
      </c>
      <c r="G147" s="192">
        <f t="shared" ref="G147:G210" si="15">IF(B147="","",SUM(C147)-SUM(E147))</f>
        <v>1415861.8718452074</v>
      </c>
    </row>
    <row r="148" spans="1:7" x14ac:dyDescent="0.25">
      <c r="A148" s="190">
        <f t="shared" ref="A148:A211" si="16">IF(B148="","",EDATE(A147,1))</f>
        <v>48366</v>
      </c>
      <c r="B148" s="191">
        <f t="shared" ref="B148:B211" si="17">IF(B147="","",IF(SUM(B147)+1&lt;=$E$7,SUM(B147)+1,""))</f>
        <v>131</v>
      </c>
      <c r="C148" s="192">
        <f t="shared" ref="C148:C211" si="18">IF(B148="","",G147)</f>
        <v>1415861.8718452074</v>
      </c>
      <c r="D148" s="193">
        <f t="shared" ref="D148:D211" si="19">IF(B148="","",IPMT($E$14/12,B148,$E$7,-$E$12,$E$13,0))</f>
        <v>5427.4705087399589</v>
      </c>
      <c r="E148" s="193">
        <f t="shared" ref="E148:E211" si="20">IF(B148="","",PPMT($E$14/12,B148,$E$7,-$E$12,$E$13,0))</f>
        <v>3897.7101313415887</v>
      </c>
      <c r="F148" s="193">
        <f t="shared" si="14"/>
        <v>9325.1806400815476</v>
      </c>
      <c r="G148" s="192">
        <f t="shared" si="15"/>
        <v>1411964.1617138658</v>
      </c>
    </row>
    <row r="149" spans="1:7" x14ac:dyDescent="0.25">
      <c r="A149" s="190">
        <f t="shared" si="16"/>
        <v>48396</v>
      </c>
      <c r="B149" s="191">
        <f t="shared" si="17"/>
        <v>132</v>
      </c>
      <c r="C149" s="192">
        <f t="shared" si="18"/>
        <v>1411964.1617138658</v>
      </c>
      <c r="D149" s="193">
        <f t="shared" si="19"/>
        <v>5412.5292865698157</v>
      </c>
      <c r="E149" s="193">
        <f t="shared" si="20"/>
        <v>3912.6513535117315</v>
      </c>
      <c r="F149" s="193">
        <f t="shared" si="14"/>
        <v>9325.1806400815476</v>
      </c>
      <c r="G149" s="192">
        <f t="shared" si="15"/>
        <v>1408051.5103603541</v>
      </c>
    </row>
    <row r="150" spans="1:7" x14ac:dyDescent="0.25">
      <c r="A150" s="190">
        <f t="shared" si="16"/>
        <v>48427</v>
      </c>
      <c r="B150" s="191">
        <f t="shared" si="17"/>
        <v>133</v>
      </c>
      <c r="C150" s="192">
        <f t="shared" si="18"/>
        <v>1408051.5103603541</v>
      </c>
      <c r="D150" s="193">
        <f t="shared" si="19"/>
        <v>5397.5307897146868</v>
      </c>
      <c r="E150" s="193">
        <f t="shared" si="20"/>
        <v>3927.6498503668599</v>
      </c>
      <c r="F150" s="193">
        <f t="shared" si="14"/>
        <v>9325.1806400815476</v>
      </c>
      <c r="G150" s="192">
        <f t="shared" si="15"/>
        <v>1404123.8605099872</v>
      </c>
    </row>
    <row r="151" spans="1:7" x14ac:dyDescent="0.25">
      <c r="A151" s="190">
        <f t="shared" si="16"/>
        <v>48458</v>
      </c>
      <c r="B151" s="191">
        <f t="shared" si="17"/>
        <v>134</v>
      </c>
      <c r="C151" s="192">
        <f t="shared" si="18"/>
        <v>1404123.8605099872</v>
      </c>
      <c r="D151" s="193">
        <f t="shared" si="19"/>
        <v>5382.4747986216153</v>
      </c>
      <c r="E151" s="193">
        <f t="shared" si="20"/>
        <v>3942.7058414599328</v>
      </c>
      <c r="F151" s="193">
        <f t="shared" si="14"/>
        <v>9325.1806400815476</v>
      </c>
      <c r="G151" s="192">
        <f t="shared" si="15"/>
        <v>1400181.1546685272</v>
      </c>
    </row>
    <row r="152" spans="1:7" x14ac:dyDescent="0.25">
      <c r="A152" s="190">
        <f t="shared" si="16"/>
        <v>48488</v>
      </c>
      <c r="B152" s="191">
        <f t="shared" si="17"/>
        <v>135</v>
      </c>
      <c r="C152" s="192">
        <f t="shared" si="18"/>
        <v>1400181.1546685272</v>
      </c>
      <c r="D152" s="193">
        <f t="shared" si="19"/>
        <v>5367.3610928960188</v>
      </c>
      <c r="E152" s="193">
        <f t="shared" si="20"/>
        <v>3957.8195471855297</v>
      </c>
      <c r="F152" s="193">
        <f t="shared" si="14"/>
        <v>9325.1806400815476</v>
      </c>
      <c r="G152" s="192">
        <f t="shared" si="15"/>
        <v>1396223.3351213417</v>
      </c>
    </row>
    <row r="153" spans="1:7" x14ac:dyDescent="0.25">
      <c r="A153" s="190">
        <f t="shared" si="16"/>
        <v>48519</v>
      </c>
      <c r="B153" s="191">
        <f t="shared" si="17"/>
        <v>136</v>
      </c>
      <c r="C153" s="192">
        <f t="shared" si="18"/>
        <v>1396223.3351213417</v>
      </c>
      <c r="D153" s="193">
        <f t="shared" si="19"/>
        <v>5352.1894512984745</v>
      </c>
      <c r="E153" s="193">
        <f t="shared" si="20"/>
        <v>3972.991188783074</v>
      </c>
      <c r="F153" s="193">
        <f t="shared" si="14"/>
        <v>9325.1806400815476</v>
      </c>
      <c r="G153" s="192">
        <f t="shared" si="15"/>
        <v>1392250.3439325588</v>
      </c>
    </row>
    <row r="154" spans="1:7" x14ac:dyDescent="0.25">
      <c r="A154" s="190">
        <f t="shared" si="16"/>
        <v>48549</v>
      </c>
      <c r="B154" s="191">
        <f t="shared" si="17"/>
        <v>137</v>
      </c>
      <c r="C154" s="192">
        <f t="shared" si="18"/>
        <v>1392250.3439325588</v>
      </c>
      <c r="D154" s="193">
        <f t="shared" si="19"/>
        <v>5336.959651741473</v>
      </c>
      <c r="E154" s="193">
        <f t="shared" si="20"/>
        <v>3988.2209883400756</v>
      </c>
      <c r="F154" s="193">
        <f t="shared" si="14"/>
        <v>9325.1806400815476</v>
      </c>
      <c r="G154" s="192">
        <f t="shared" si="15"/>
        <v>1388262.1229442188</v>
      </c>
    </row>
    <row r="155" spans="1:7" x14ac:dyDescent="0.25">
      <c r="A155" s="190">
        <f t="shared" si="16"/>
        <v>48580</v>
      </c>
      <c r="B155" s="191">
        <f t="shared" si="17"/>
        <v>138</v>
      </c>
      <c r="C155" s="192">
        <f t="shared" si="18"/>
        <v>1388262.1229442188</v>
      </c>
      <c r="D155" s="193">
        <f t="shared" si="19"/>
        <v>5321.6714712861685</v>
      </c>
      <c r="E155" s="193">
        <f t="shared" si="20"/>
        <v>4003.5091687953791</v>
      </c>
      <c r="F155" s="193">
        <f t="shared" si="14"/>
        <v>9325.1806400815476</v>
      </c>
      <c r="G155" s="192">
        <f t="shared" si="15"/>
        <v>1384258.6137754235</v>
      </c>
    </row>
    <row r="156" spans="1:7" x14ac:dyDescent="0.25">
      <c r="A156" s="190">
        <f t="shared" si="16"/>
        <v>48611</v>
      </c>
      <c r="B156" s="191">
        <f t="shared" si="17"/>
        <v>139</v>
      </c>
      <c r="C156" s="192">
        <f t="shared" si="18"/>
        <v>1384258.6137754235</v>
      </c>
      <c r="D156" s="193">
        <f t="shared" si="19"/>
        <v>5306.3246861391199</v>
      </c>
      <c r="E156" s="193">
        <f t="shared" si="20"/>
        <v>4018.8559539424277</v>
      </c>
      <c r="F156" s="193">
        <f t="shared" si="14"/>
        <v>9325.1806400815476</v>
      </c>
      <c r="G156" s="192">
        <f t="shared" si="15"/>
        <v>1380239.757821481</v>
      </c>
    </row>
    <row r="157" spans="1:7" x14ac:dyDescent="0.25">
      <c r="A157" s="190">
        <f t="shared" si="16"/>
        <v>48639</v>
      </c>
      <c r="B157" s="191">
        <f t="shared" si="17"/>
        <v>140</v>
      </c>
      <c r="C157" s="192">
        <f t="shared" si="18"/>
        <v>1380239.757821481</v>
      </c>
      <c r="D157" s="193">
        <f t="shared" si="19"/>
        <v>5290.9190716490075</v>
      </c>
      <c r="E157" s="193">
        <f t="shared" si="20"/>
        <v>4034.261568432541</v>
      </c>
      <c r="F157" s="193">
        <f t="shared" si="14"/>
        <v>9325.1806400815476</v>
      </c>
      <c r="G157" s="192">
        <f t="shared" si="15"/>
        <v>1376205.4962530485</v>
      </c>
    </row>
    <row r="158" spans="1:7" x14ac:dyDescent="0.25">
      <c r="A158" s="190">
        <f t="shared" si="16"/>
        <v>48670</v>
      </c>
      <c r="B158" s="191">
        <f t="shared" si="17"/>
        <v>141</v>
      </c>
      <c r="C158" s="192">
        <f t="shared" si="18"/>
        <v>1376205.4962530485</v>
      </c>
      <c r="D158" s="193">
        <f t="shared" si="19"/>
        <v>5275.4544023033495</v>
      </c>
      <c r="E158" s="193">
        <f t="shared" si="20"/>
        <v>4049.7262377781985</v>
      </c>
      <c r="F158" s="193">
        <f t="shared" si="14"/>
        <v>9325.1806400815476</v>
      </c>
      <c r="G158" s="192">
        <f t="shared" si="15"/>
        <v>1372155.7700152704</v>
      </c>
    </row>
    <row r="159" spans="1:7" x14ac:dyDescent="0.25">
      <c r="A159" s="190">
        <f t="shared" si="16"/>
        <v>48700</v>
      </c>
      <c r="B159" s="191">
        <f t="shared" si="17"/>
        <v>142</v>
      </c>
      <c r="C159" s="192">
        <f t="shared" si="18"/>
        <v>1372155.7700152704</v>
      </c>
      <c r="D159" s="193">
        <f t="shared" si="19"/>
        <v>5259.9304517251994</v>
      </c>
      <c r="E159" s="193">
        <f t="shared" si="20"/>
        <v>4065.2501883563486</v>
      </c>
      <c r="F159" s="193">
        <f t="shared" si="14"/>
        <v>9325.1806400815476</v>
      </c>
      <c r="G159" s="192">
        <f t="shared" si="15"/>
        <v>1368090.5198269142</v>
      </c>
    </row>
    <row r="160" spans="1:7" x14ac:dyDescent="0.25">
      <c r="A160" s="190">
        <f t="shared" si="16"/>
        <v>48731</v>
      </c>
      <c r="B160" s="191">
        <f t="shared" si="17"/>
        <v>143</v>
      </c>
      <c r="C160" s="192">
        <f t="shared" si="18"/>
        <v>1368090.5198269142</v>
      </c>
      <c r="D160" s="193">
        <f t="shared" si="19"/>
        <v>5244.3469926698344</v>
      </c>
      <c r="E160" s="193">
        <f t="shared" si="20"/>
        <v>4080.8336474117145</v>
      </c>
      <c r="F160" s="193">
        <f t="shared" si="14"/>
        <v>9325.1806400815494</v>
      </c>
      <c r="G160" s="192">
        <f t="shared" si="15"/>
        <v>1364009.6861795024</v>
      </c>
    </row>
    <row r="161" spans="1:7" x14ac:dyDescent="0.25">
      <c r="A161" s="190">
        <f t="shared" si="16"/>
        <v>48761</v>
      </c>
      <c r="B161" s="191">
        <f t="shared" si="17"/>
        <v>144</v>
      </c>
      <c r="C161" s="192">
        <f t="shared" si="18"/>
        <v>1364009.6861795024</v>
      </c>
      <c r="D161" s="193">
        <f t="shared" si="19"/>
        <v>5228.7037970214224</v>
      </c>
      <c r="E161" s="193">
        <f t="shared" si="20"/>
        <v>4096.4768430601262</v>
      </c>
      <c r="F161" s="193">
        <f t="shared" si="14"/>
        <v>9325.1806400815476</v>
      </c>
      <c r="G161" s="192">
        <f t="shared" si="15"/>
        <v>1359913.2093364422</v>
      </c>
    </row>
    <row r="162" spans="1:7" x14ac:dyDescent="0.25">
      <c r="A162" s="190">
        <f t="shared" si="16"/>
        <v>48792</v>
      </c>
      <c r="B162" s="191">
        <f t="shared" si="17"/>
        <v>145</v>
      </c>
      <c r="C162" s="192">
        <f t="shared" si="18"/>
        <v>1359913.2093364422</v>
      </c>
      <c r="D162" s="193">
        <f t="shared" si="19"/>
        <v>5213.0006357896909</v>
      </c>
      <c r="E162" s="193">
        <f t="shared" si="20"/>
        <v>4112.1800042918567</v>
      </c>
      <c r="F162" s="193">
        <f t="shared" si="14"/>
        <v>9325.1806400815476</v>
      </c>
      <c r="G162" s="192">
        <f t="shared" si="15"/>
        <v>1355801.0293321502</v>
      </c>
    </row>
    <row r="163" spans="1:7" x14ac:dyDescent="0.25">
      <c r="A163" s="190">
        <f t="shared" si="16"/>
        <v>48823</v>
      </c>
      <c r="B163" s="191">
        <f t="shared" si="17"/>
        <v>146</v>
      </c>
      <c r="C163" s="192">
        <f t="shared" si="18"/>
        <v>1355801.0293321502</v>
      </c>
      <c r="D163" s="193">
        <f t="shared" si="19"/>
        <v>5197.2372791065718</v>
      </c>
      <c r="E163" s="193">
        <f t="shared" si="20"/>
        <v>4127.9433609749758</v>
      </c>
      <c r="F163" s="193">
        <f t="shared" si="14"/>
        <v>9325.1806400815476</v>
      </c>
      <c r="G163" s="192">
        <f t="shared" si="15"/>
        <v>1351673.0859711752</v>
      </c>
    </row>
    <row r="164" spans="1:7" x14ac:dyDescent="0.25">
      <c r="A164" s="190">
        <f t="shared" si="16"/>
        <v>48853</v>
      </c>
      <c r="B164" s="191">
        <f t="shared" si="17"/>
        <v>147</v>
      </c>
      <c r="C164" s="192">
        <f t="shared" si="18"/>
        <v>1351673.0859711752</v>
      </c>
      <c r="D164" s="193">
        <f t="shared" si="19"/>
        <v>5181.4134962228354</v>
      </c>
      <c r="E164" s="193">
        <f t="shared" si="20"/>
        <v>4143.7671438587131</v>
      </c>
      <c r="F164" s="193">
        <f t="shared" si="14"/>
        <v>9325.1806400815476</v>
      </c>
      <c r="G164" s="192">
        <f t="shared" si="15"/>
        <v>1347529.3188273166</v>
      </c>
    </row>
    <row r="165" spans="1:7" x14ac:dyDescent="0.25">
      <c r="A165" s="190">
        <f t="shared" si="16"/>
        <v>48884</v>
      </c>
      <c r="B165" s="191">
        <f t="shared" si="17"/>
        <v>148</v>
      </c>
      <c r="C165" s="192">
        <f t="shared" si="18"/>
        <v>1347529.3188273166</v>
      </c>
      <c r="D165" s="193">
        <f t="shared" si="19"/>
        <v>5165.5290555047086</v>
      </c>
      <c r="E165" s="193">
        <f t="shared" si="20"/>
        <v>4159.6515845768381</v>
      </c>
      <c r="F165" s="193">
        <f t="shared" si="14"/>
        <v>9325.1806400815476</v>
      </c>
      <c r="G165" s="192">
        <f t="shared" si="15"/>
        <v>1343369.6672427398</v>
      </c>
    </row>
    <row r="166" spans="1:7" x14ac:dyDescent="0.25">
      <c r="A166" s="190">
        <f t="shared" si="16"/>
        <v>48914</v>
      </c>
      <c r="B166" s="191">
        <f t="shared" si="17"/>
        <v>149</v>
      </c>
      <c r="C166" s="192">
        <f t="shared" si="18"/>
        <v>1343369.6672427398</v>
      </c>
      <c r="D166" s="193">
        <f t="shared" si="19"/>
        <v>5149.5837244304985</v>
      </c>
      <c r="E166" s="193">
        <f t="shared" si="20"/>
        <v>4175.5969156510491</v>
      </c>
      <c r="F166" s="193">
        <f t="shared" si="14"/>
        <v>9325.1806400815476</v>
      </c>
      <c r="G166" s="192">
        <f t="shared" si="15"/>
        <v>1339194.0703270887</v>
      </c>
    </row>
    <row r="167" spans="1:7" x14ac:dyDescent="0.25">
      <c r="A167" s="190">
        <f t="shared" si="16"/>
        <v>48945</v>
      </c>
      <c r="B167" s="191">
        <f t="shared" si="17"/>
        <v>150</v>
      </c>
      <c r="C167" s="192">
        <f t="shared" si="18"/>
        <v>1339194.0703270887</v>
      </c>
      <c r="D167" s="193">
        <f t="shared" si="19"/>
        <v>5133.5772695871692</v>
      </c>
      <c r="E167" s="193">
        <f t="shared" si="20"/>
        <v>4191.6033704943784</v>
      </c>
      <c r="F167" s="193">
        <f t="shared" si="14"/>
        <v>9325.1806400815476</v>
      </c>
      <c r="G167" s="192">
        <f t="shared" si="15"/>
        <v>1335002.4669565943</v>
      </c>
    </row>
    <row r="168" spans="1:7" x14ac:dyDescent="0.25">
      <c r="A168" s="190">
        <f t="shared" si="16"/>
        <v>48976</v>
      </c>
      <c r="B168" s="191">
        <f t="shared" si="17"/>
        <v>151</v>
      </c>
      <c r="C168" s="192">
        <f t="shared" si="18"/>
        <v>1335002.4669565943</v>
      </c>
      <c r="D168" s="193">
        <f t="shared" si="19"/>
        <v>5117.5094566669413</v>
      </c>
      <c r="E168" s="193">
        <f t="shared" si="20"/>
        <v>4207.6711834146063</v>
      </c>
      <c r="F168" s="193">
        <f t="shared" si="14"/>
        <v>9325.1806400815476</v>
      </c>
      <c r="G168" s="192">
        <f t="shared" si="15"/>
        <v>1330794.7957731797</v>
      </c>
    </row>
    <row r="169" spans="1:7" x14ac:dyDescent="0.25">
      <c r="A169" s="190">
        <f t="shared" si="16"/>
        <v>49004</v>
      </c>
      <c r="B169" s="191">
        <f t="shared" si="17"/>
        <v>152</v>
      </c>
      <c r="C169" s="192">
        <f t="shared" si="18"/>
        <v>1330794.7957731797</v>
      </c>
      <c r="D169" s="193">
        <f t="shared" si="19"/>
        <v>5101.3800504638521</v>
      </c>
      <c r="E169" s="193">
        <f t="shared" si="20"/>
        <v>4223.8005896176965</v>
      </c>
      <c r="F169" s="193">
        <f t="shared" si="14"/>
        <v>9325.1806400815476</v>
      </c>
      <c r="G169" s="192">
        <f t="shared" si="15"/>
        <v>1326570.9951835619</v>
      </c>
    </row>
    <row r="170" spans="1:7" x14ac:dyDescent="0.25">
      <c r="A170" s="190">
        <f t="shared" si="16"/>
        <v>49035</v>
      </c>
      <c r="B170" s="191">
        <f t="shared" si="17"/>
        <v>153</v>
      </c>
      <c r="C170" s="192">
        <f t="shared" si="18"/>
        <v>1326570.9951835619</v>
      </c>
      <c r="D170" s="193">
        <f t="shared" si="19"/>
        <v>5085.1888148703165</v>
      </c>
      <c r="E170" s="193">
        <f t="shared" si="20"/>
        <v>4239.9918252112302</v>
      </c>
      <c r="F170" s="193">
        <f t="shared" si="14"/>
        <v>9325.1806400815476</v>
      </c>
      <c r="G170" s="192">
        <f t="shared" si="15"/>
        <v>1322331.0033583506</v>
      </c>
    </row>
    <row r="171" spans="1:7" x14ac:dyDescent="0.25">
      <c r="A171" s="190">
        <f t="shared" si="16"/>
        <v>49065</v>
      </c>
      <c r="B171" s="191">
        <f t="shared" si="17"/>
        <v>154</v>
      </c>
      <c r="C171" s="192">
        <f t="shared" si="18"/>
        <v>1322331.0033583506</v>
      </c>
      <c r="D171" s="193">
        <f t="shared" si="19"/>
        <v>5068.9355128736743</v>
      </c>
      <c r="E171" s="193">
        <f t="shared" si="20"/>
        <v>4256.2451272078742</v>
      </c>
      <c r="F171" s="193">
        <f t="shared" si="14"/>
        <v>9325.1806400815476</v>
      </c>
      <c r="G171" s="192">
        <f t="shared" si="15"/>
        <v>1318074.7582311428</v>
      </c>
    </row>
    <row r="172" spans="1:7" x14ac:dyDescent="0.25">
      <c r="A172" s="190">
        <f t="shared" si="16"/>
        <v>49096</v>
      </c>
      <c r="B172" s="191">
        <f t="shared" si="17"/>
        <v>155</v>
      </c>
      <c r="C172" s="192">
        <f t="shared" si="18"/>
        <v>1318074.7582311428</v>
      </c>
      <c r="D172" s="193">
        <f t="shared" si="19"/>
        <v>5052.6199065527117</v>
      </c>
      <c r="E172" s="193">
        <f t="shared" si="20"/>
        <v>4272.5607335288378</v>
      </c>
      <c r="F172" s="193">
        <f t="shared" si="14"/>
        <v>9325.1806400815494</v>
      </c>
      <c r="G172" s="192">
        <f t="shared" si="15"/>
        <v>1313802.197497614</v>
      </c>
    </row>
    <row r="173" spans="1:7" x14ac:dyDescent="0.25">
      <c r="A173" s="190">
        <f t="shared" si="16"/>
        <v>49126</v>
      </c>
      <c r="B173" s="191">
        <f t="shared" si="17"/>
        <v>156</v>
      </c>
      <c r="C173" s="192">
        <f t="shared" si="18"/>
        <v>1313802.197497614</v>
      </c>
      <c r="D173" s="193">
        <f t="shared" si="19"/>
        <v>5036.2417570741836</v>
      </c>
      <c r="E173" s="193">
        <f t="shared" si="20"/>
        <v>4288.938883007364</v>
      </c>
      <c r="F173" s="193">
        <f t="shared" si="14"/>
        <v>9325.1806400815476</v>
      </c>
      <c r="G173" s="192">
        <f t="shared" si="15"/>
        <v>1309513.2586146067</v>
      </c>
    </row>
    <row r="174" spans="1:7" x14ac:dyDescent="0.25">
      <c r="A174" s="190">
        <f t="shared" si="16"/>
        <v>49157</v>
      </c>
      <c r="B174" s="191">
        <f t="shared" si="17"/>
        <v>157</v>
      </c>
      <c r="C174" s="192">
        <f t="shared" si="18"/>
        <v>1309513.2586146067</v>
      </c>
      <c r="D174" s="193">
        <f t="shared" si="19"/>
        <v>5019.8008246893223</v>
      </c>
      <c r="E174" s="193">
        <f t="shared" si="20"/>
        <v>4305.3798153922253</v>
      </c>
      <c r="F174" s="193">
        <f t="shared" si="14"/>
        <v>9325.1806400815476</v>
      </c>
      <c r="G174" s="192">
        <f t="shared" si="15"/>
        <v>1305207.8787992145</v>
      </c>
    </row>
    <row r="175" spans="1:7" x14ac:dyDescent="0.25">
      <c r="A175" s="190">
        <f t="shared" si="16"/>
        <v>49188</v>
      </c>
      <c r="B175" s="191">
        <f t="shared" si="17"/>
        <v>158</v>
      </c>
      <c r="C175" s="192">
        <f t="shared" si="18"/>
        <v>1305207.8787992145</v>
      </c>
      <c r="D175" s="193">
        <f t="shared" si="19"/>
        <v>5003.2968687303182</v>
      </c>
      <c r="E175" s="193">
        <f t="shared" si="20"/>
        <v>4321.8837713512303</v>
      </c>
      <c r="F175" s="193">
        <f t="shared" si="14"/>
        <v>9325.1806400815476</v>
      </c>
      <c r="G175" s="192">
        <f t="shared" si="15"/>
        <v>1300885.9950278632</v>
      </c>
    </row>
    <row r="176" spans="1:7" x14ac:dyDescent="0.25">
      <c r="A176" s="190">
        <f t="shared" si="16"/>
        <v>49218</v>
      </c>
      <c r="B176" s="191">
        <f t="shared" si="17"/>
        <v>159</v>
      </c>
      <c r="C176" s="192">
        <f t="shared" si="18"/>
        <v>1300885.9950278632</v>
      </c>
      <c r="D176" s="193">
        <f t="shared" si="19"/>
        <v>4986.729647606805</v>
      </c>
      <c r="E176" s="193">
        <f t="shared" si="20"/>
        <v>4338.4509924747426</v>
      </c>
      <c r="F176" s="193">
        <f t="shared" si="14"/>
        <v>9325.1806400815476</v>
      </c>
      <c r="G176" s="192">
        <f t="shared" si="15"/>
        <v>1296547.5440353884</v>
      </c>
    </row>
    <row r="177" spans="1:7" x14ac:dyDescent="0.25">
      <c r="A177" s="190">
        <f t="shared" si="16"/>
        <v>49249</v>
      </c>
      <c r="B177" s="191">
        <f t="shared" si="17"/>
        <v>160</v>
      </c>
      <c r="C177" s="192">
        <f t="shared" si="18"/>
        <v>1296547.5440353884</v>
      </c>
      <c r="D177" s="193">
        <f t="shared" si="19"/>
        <v>4970.0989188023195</v>
      </c>
      <c r="E177" s="193">
        <f t="shared" si="20"/>
        <v>4355.081721279229</v>
      </c>
      <c r="F177" s="193">
        <f t="shared" si="14"/>
        <v>9325.1806400815476</v>
      </c>
      <c r="G177" s="192">
        <f t="shared" si="15"/>
        <v>1292192.4623141091</v>
      </c>
    </row>
    <row r="178" spans="1:7" x14ac:dyDescent="0.25">
      <c r="A178" s="190">
        <f t="shared" si="16"/>
        <v>49279</v>
      </c>
      <c r="B178" s="191">
        <f t="shared" si="17"/>
        <v>161</v>
      </c>
      <c r="C178" s="192">
        <f t="shared" si="18"/>
        <v>1292192.4623141091</v>
      </c>
      <c r="D178" s="193">
        <f t="shared" si="19"/>
        <v>4953.4044388707498</v>
      </c>
      <c r="E178" s="193">
        <f t="shared" si="20"/>
        <v>4371.7762012107996</v>
      </c>
      <c r="F178" s="193">
        <f t="shared" si="14"/>
        <v>9325.1806400815494</v>
      </c>
      <c r="G178" s="192">
        <f t="shared" si="15"/>
        <v>1287820.6861128984</v>
      </c>
    </row>
    <row r="179" spans="1:7" x14ac:dyDescent="0.25">
      <c r="A179" s="190">
        <f t="shared" si="16"/>
        <v>49310</v>
      </c>
      <c r="B179" s="191">
        <f t="shared" si="17"/>
        <v>162</v>
      </c>
      <c r="C179" s="192">
        <f t="shared" si="18"/>
        <v>1287820.6861128984</v>
      </c>
      <c r="D179" s="193">
        <f t="shared" si="19"/>
        <v>4936.6459634327739</v>
      </c>
      <c r="E179" s="193">
        <f t="shared" si="20"/>
        <v>4388.5346766487737</v>
      </c>
      <c r="F179" s="193">
        <f t="shared" si="14"/>
        <v>9325.1806400815476</v>
      </c>
      <c r="G179" s="192">
        <f t="shared" si="15"/>
        <v>1283432.1514362497</v>
      </c>
    </row>
    <row r="180" spans="1:7" x14ac:dyDescent="0.25">
      <c r="A180" s="190">
        <f t="shared" si="16"/>
        <v>49341</v>
      </c>
      <c r="B180" s="191">
        <f t="shared" si="17"/>
        <v>163</v>
      </c>
      <c r="C180" s="192">
        <f t="shared" si="18"/>
        <v>1283432.1514362497</v>
      </c>
      <c r="D180" s="193">
        <f t="shared" si="19"/>
        <v>4919.8232471722877</v>
      </c>
      <c r="E180" s="193">
        <f t="shared" si="20"/>
        <v>4405.3573929092609</v>
      </c>
      <c r="F180" s="193">
        <f t="shared" si="14"/>
        <v>9325.1806400815476</v>
      </c>
      <c r="G180" s="192">
        <f t="shared" si="15"/>
        <v>1279026.7940433405</v>
      </c>
    </row>
    <row r="181" spans="1:7" x14ac:dyDescent="0.25">
      <c r="A181" s="190">
        <f t="shared" si="16"/>
        <v>49369</v>
      </c>
      <c r="B181" s="191">
        <f t="shared" si="17"/>
        <v>164</v>
      </c>
      <c r="C181" s="192">
        <f t="shared" si="18"/>
        <v>1279026.7940433405</v>
      </c>
      <c r="D181" s="193">
        <f t="shared" si="19"/>
        <v>4902.9360438328022</v>
      </c>
      <c r="E181" s="193">
        <f t="shared" si="20"/>
        <v>4422.2445962487463</v>
      </c>
      <c r="F181" s="193">
        <f t="shared" si="14"/>
        <v>9325.1806400815476</v>
      </c>
      <c r="G181" s="192">
        <f t="shared" si="15"/>
        <v>1274604.5494470918</v>
      </c>
    </row>
    <row r="182" spans="1:7" x14ac:dyDescent="0.25">
      <c r="A182" s="190">
        <f t="shared" si="16"/>
        <v>49400</v>
      </c>
      <c r="B182" s="191">
        <f t="shared" si="17"/>
        <v>165</v>
      </c>
      <c r="C182" s="192">
        <f t="shared" si="18"/>
        <v>1274604.5494470918</v>
      </c>
      <c r="D182" s="193">
        <f t="shared" si="19"/>
        <v>4885.9841062138476</v>
      </c>
      <c r="E182" s="193">
        <f t="shared" si="20"/>
        <v>4439.1965338677001</v>
      </c>
      <c r="F182" s="193">
        <f t="shared" si="14"/>
        <v>9325.1806400815476</v>
      </c>
      <c r="G182" s="192">
        <f t="shared" si="15"/>
        <v>1270165.3529132241</v>
      </c>
    </row>
    <row r="183" spans="1:7" x14ac:dyDescent="0.25">
      <c r="A183" s="190">
        <f t="shared" si="16"/>
        <v>49430</v>
      </c>
      <c r="B183" s="191">
        <f t="shared" si="17"/>
        <v>166</v>
      </c>
      <c r="C183" s="192">
        <f t="shared" si="18"/>
        <v>1270165.3529132241</v>
      </c>
      <c r="D183" s="193">
        <f t="shared" si="19"/>
        <v>4868.9671861673551</v>
      </c>
      <c r="E183" s="193">
        <f t="shared" si="20"/>
        <v>4456.2134539141925</v>
      </c>
      <c r="F183" s="193">
        <f t="shared" si="14"/>
        <v>9325.1806400815476</v>
      </c>
      <c r="G183" s="192">
        <f t="shared" si="15"/>
        <v>1265709.1394593099</v>
      </c>
    </row>
    <row r="184" spans="1:7" x14ac:dyDescent="0.25">
      <c r="A184" s="190">
        <f t="shared" si="16"/>
        <v>49461</v>
      </c>
      <c r="B184" s="191">
        <f t="shared" si="17"/>
        <v>167</v>
      </c>
      <c r="C184" s="192">
        <f t="shared" si="18"/>
        <v>1265709.1394593099</v>
      </c>
      <c r="D184" s="193">
        <f t="shared" si="19"/>
        <v>4851.8850345940182</v>
      </c>
      <c r="E184" s="193">
        <f t="shared" si="20"/>
        <v>4473.2956054875303</v>
      </c>
      <c r="F184" s="193">
        <f t="shared" si="14"/>
        <v>9325.1806400815476</v>
      </c>
      <c r="G184" s="192">
        <f t="shared" si="15"/>
        <v>1261235.8438538224</v>
      </c>
    </row>
    <row r="185" spans="1:7" x14ac:dyDescent="0.25">
      <c r="A185" s="190">
        <f t="shared" si="16"/>
        <v>49491</v>
      </c>
      <c r="B185" s="191">
        <f t="shared" si="17"/>
        <v>168</v>
      </c>
      <c r="C185" s="192">
        <f t="shared" si="18"/>
        <v>1261235.8438538224</v>
      </c>
      <c r="D185" s="193">
        <f t="shared" si="19"/>
        <v>4834.737401439651</v>
      </c>
      <c r="E185" s="193">
        <f t="shared" si="20"/>
        <v>4490.4432386418994</v>
      </c>
      <c r="F185" s="193">
        <f t="shared" si="14"/>
        <v>9325.1806400815512</v>
      </c>
      <c r="G185" s="192">
        <f t="shared" si="15"/>
        <v>1256745.4006151806</v>
      </c>
    </row>
    <row r="186" spans="1:7" x14ac:dyDescent="0.25">
      <c r="A186" s="190">
        <f t="shared" si="16"/>
        <v>49522</v>
      </c>
      <c r="B186" s="191">
        <f t="shared" si="17"/>
        <v>169</v>
      </c>
      <c r="C186" s="192">
        <f t="shared" si="18"/>
        <v>1256745.4006151806</v>
      </c>
      <c r="D186" s="193">
        <f t="shared" si="19"/>
        <v>4817.5240356915219</v>
      </c>
      <c r="E186" s="193">
        <f t="shared" si="20"/>
        <v>4507.6566043900266</v>
      </c>
      <c r="F186" s="193">
        <f t="shared" si="14"/>
        <v>9325.1806400815476</v>
      </c>
      <c r="G186" s="192">
        <f t="shared" si="15"/>
        <v>1252237.7440107905</v>
      </c>
    </row>
    <row r="187" spans="1:7" x14ac:dyDescent="0.25">
      <c r="A187" s="190">
        <f t="shared" si="16"/>
        <v>49553</v>
      </c>
      <c r="B187" s="191">
        <f t="shared" si="17"/>
        <v>170</v>
      </c>
      <c r="C187" s="192">
        <f t="shared" si="18"/>
        <v>1252237.7440107905</v>
      </c>
      <c r="D187" s="193">
        <f t="shared" si="19"/>
        <v>4800.2446853746942</v>
      </c>
      <c r="E187" s="193">
        <f t="shared" si="20"/>
        <v>4524.9359547068543</v>
      </c>
      <c r="F187" s="193">
        <f t="shared" si="14"/>
        <v>9325.1806400815476</v>
      </c>
      <c r="G187" s="192">
        <f t="shared" si="15"/>
        <v>1247712.8080560837</v>
      </c>
    </row>
    <row r="188" spans="1:7" x14ac:dyDescent="0.25">
      <c r="A188" s="190">
        <f t="shared" si="16"/>
        <v>49583</v>
      </c>
      <c r="B188" s="191">
        <f t="shared" si="17"/>
        <v>171</v>
      </c>
      <c r="C188" s="192">
        <f t="shared" si="18"/>
        <v>1247712.8080560837</v>
      </c>
      <c r="D188" s="193">
        <f t="shared" si="19"/>
        <v>4782.8990975483175</v>
      </c>
      <c r="E188" s="193">
        <f t="shared" si="20"/>
        <v>4542.281542533231</v>
      </c>
      <c r="F188" s="193">
        <f t="shared" si="14"/>
        <v>9325.1806400815476</v>
      </c>
      <c r="G188" s="192">
        <f t="shared" si="15"/>
        <v>1243170.5265135504</v>
      </c>
    </row>
    <row r="189" spans="1:7" x14ac:dyDescent="0.25">
      <c r="A189" s="190">
        <f t="shared" si="16"/>
        <v>49614</v>
      </c>
      <c r="B189" s="191">
        <f t="shared" si="17"/>
        <v>172</v>
      </c>
      <c r="C189" s="192">
        <f t="shared" si="18"/>
        <v>1243170.5265135504</v>
      </c>
      <c r="D189" s="193">
        <f t="shared" si="19"/>
        <v>4765.4870183019393</v>
      </c>
      <c r="E189" s="193">
        <f t="shared" si="20"/>
        <v>4559.6936217796092</v>
      </c>
      <c r="F189" s="193">
        <f t="shared" si="14"/>
        <v>9325.1806400815476</v>
      </c>
      <c r="G189" s="192">
        <f t="shared" si="15"/>
        <v>1238610.8328917709</v>
      </c>
    </row>
    <row r="190" spans="1:7" x14ac:dyDescent="0.25">
      <c r="A190" s="190">
        <f t="shared" si="16"/>
        <v>49644</v>
      </c>
      <c r="B190" s="191">
        <f t="shared" si="17"/>
        <v>173</v>
      </c>
      <c r="C190" s="192">
        <f t="shared" si="18"/>
        <v>1238610.8328917709</v>
      </c>
      <c r="D190" s="193">
        <f t="shared" si="19"/>
        <v>4748.008192751784</v>
      </c>
      <c r="E190" s="193">
        <f t="shared" si="20"/>
        <v>4577.1724473297636</v>
      </c>
      <c r="F190" s="193">
        <f t="shared" si="14"/>
        <v>9325.1806400815476</v>
      </c>
      <c r="G190" s="192">
        <f t="shared" si="15"/>
        <v>1234033.660444441</v>
      </c>
    </row>
    <row r="191" spans="1:7" x14ac:dyDescent="0.25">
      <c r="A191" s="190">
        <f t="shared" si="16"/>
        <v>49675</v>
      </c>
      <c r="B191" s="191">
        <f t="shared" si="17"/>
        <v>174</v>
      </c>
      <c r="C191" s="192">
        <f t="shared" si="18"/>
        <v>1234033.660444441</v>
      </c>
      <c r="D191" s="193">
        <f t="shared" si="19"/>
        <v>4730.4623650370204</v>
      </c>
      <c r="E191" s="193">
        <f t="shared" si="20"/>
        <v>4594.7182750445281</v>
      </c>
      <c r="F191" s="193">
        <f t="shared" si="14"/>
        <v>9325.1806400815476</v>
      </c>
      <c r="G191" s="192">
        <f t="shared" si="15"/>
        <v>1229438.9421693964</v>
      </c>
    </row>
    <row r="192" spans="1:7" x14ac:dyDescent="0.25">
      <c r="A192" s="190">
        <f t="shared" si="16"/>
        <v>49706</v>
      </c>
      <c r="B192" s="191">
        <f t="shared" si="17"/>
        <v>175</v>
      </c>
      <c r="C192" s="192">
        <f t="shared" si="18"/>
        <v>1229438.9421693964</v>
      </c>
      <c r="D192" s="193">
        <f t="shared" si="19"/>
        <v>4712.8492783160164</v>
      </c>
      <c r="E192" s="193">
        <f t="shared" si="20"/>
        <v>4612.3313617655322</v>
      </c>
      <c r="F192" s="193">
        <f t="shared" si="14"/>
        <v>9325.1806400815476</v>
      </c>
      <c r="G192" s="192">
        <f t="shared" si="15"/>
        <v>1224826.6108076309</v>
      </c>
    </row>
    <row r="193" spans="1:7" x14ac:dyDescent="0.25">
      <c r="A193" s="190">
        <f t="shared" si="16"/>
        <v>49735</v>
      </c>
      <c r="B193" s="191">
        <f t="shared" si="17"/>
        <v>176</v>
      </c>
      <c r="C193" s="192">
        <f t="shared" si="18"/>
        <v>1224826.6108076309</v>
      </c>
      <c r="D193" s="193">
        <f t="shared" si="19"/>
        <v>4695.1686747625827</v>
      </c>
      <c r="E193" s="193">
        <f t="shared" si="20"/>
        <v>4630.0119653189668</v>
      </c>
      <c r="F193" s="193">
        <f t="shared" si="14"/>
        <v>9325.1806400815494</v>
      </c>
      <c r="G193" s="192">
        <f t="shared" si="15"/>
        <v>1220196.5988423119</v>
      </c>
    </row>
    <row r="194" spans="1:7" x14ac:dyDescent="0.25">
      <c r="A194" s="190">
        <f t="shared" si="16"/>
        <v>49766</v>
      </c>
      <c r="B194" s="191">
        <f t="shared" si="17"/>
        <v>177</v>
      </c>
      <c r="C194" s="192">
        <f t="shared" si="18"/>
        <v>1220196.5988423119</v>
      </c>
      <c r="D194" s="193">
        <f t="shared" si="19"/>
        <v>4677.4202955621922</v>
      </c>
      <c r="E194" s="193">
        <f t="shared" si="20"/>
        <v>4647.7603445193554</v>
      </c>
      <c r="F194" s="193">
        <f t="shared" si="14"/>
        <v>9325.1806400815476</v>
      </c>
      <c r="G194" s="192">
        <f t="shared" si="15"/>
        <v>1215548.8384977926</v>
      </c>
    </row>
    <row r="195" spans="1:7" x14ac:dyDescent="0.25">
      <c r="A195" s="190">
        <f t="shared" si="16"/>
        <v>49796</v>
      </c>
      <c r="B195" s="191">
        <f t="shared" si="17"/>
        <v>178</v>
      </c>
      <c r="C195" s="192">
        <f t="shared" si="18"/>
        <v>1215548.8384977926</v>
      </c>
      <c r="D195" s="193">
        <f t="shared" si="19"/>
        <v>4659.6038809082002</v>
      </c>
      <c r="E195" s="193">
        <f t="shared" si="20"/>
        <v>4665.5767591733465</v>
      </c>
      <c r="F195" s="193">
        <f t="shared" si="14"/>
        <v>9325.1806400815476</v>
      </c>
      <c r="G195" s="192">
        <f t="shared" si="15"/>
        <v>1210883.2617386193</v>
      </c>
    </row>
    <row r="196" spans="1:7" x14ac:dyDescent="0.25">
      <c r="A196" s="190">
        <f t="shared" si="16"/>
        <v>49827</v>
      </c>
      <c r="B196" s="191">
        <f t="shared" si="17"/>
        <v>179</v>
      </c>
      <c r="C196" s="192">
        <f t="shared" si="18"/>
        <v>1210883.2617386193</v>
      </c>
      <c r="D196" s="193">
        <f t="shared" si="19"/>
        <v>4641.7191699980367</v>
      </c>
      <c r="E196" s="193">
        <f t="shared" si="20"/>
        <v>4683.4614700835118</v>
      </c>
      <c r="F196" s="193">
        <f t="shared" si="14"/>
        <v>9325.1806400815476</v>
      </c>
      <c r="G196" s="192">
        <f t="shared" si="15"/>
        <v>1206199.8002685357</v>
      </c>
    </row>
    <row r="197" spans="1:7" x14ac:dyDescent="0.25">
      <c r="A197" s="190">
        <f t="shared" si="16"/>
        <v>49857</v>
      </c>
      <c r="B197" s="191">
        <f t="shared" si="17"/>
        <v>180</v>
      </c>
      <c r="C197" s="192">
        <f t="shared" si="18"/>
        <v>1206199.8002685357</v>
      </c>
      <c r="D197" s="193">
        <f t="shared" si="19"/>
        <v>4623.7659010293837</v>
      </c>
      <c r="E197" s="193">
        <f t="shared" si="20"/>
        <v>4701.4147390521648</v>
      </c>
      <c r="F197" s="193">
        <f t="shared" si="14"/>
        <v>9325.1806400815476</v>
      </c>
      <c r="G197" s="192">
        <f t="shared" si="15"/>
        <v>1201498.3855294837</v>
      </c>
    </row>
    <row r="198" spans="1:7" x14ac:dyDescent="0.25">
      <c r="A198" s="190">
        <f t="shared" si="16"/>
        <v>49888</v>
      </c>
      <c r="B198" s="191">
        <f t="shared" si="17"/>
        <v>181</v>
      </c>
      <c r="C198" s="192">
        <f t="shared" si="18"/>
        <v>1201498.3855294837</v>
      </c>
      <c r="D198" s="193">
        <f t="shared" si="19"/>
        <v>4605.7438111963493</v>
      </c>
      <c r="E198" s="193">
        <f t="shared" si="20"/>
        <v>4719.4368288851983</v>
      </c>
      <c r="F198" s="193">
        <f t="shared" si="14"/>
        <v>9325.1806400815476</v>
      </c>
      <c r="G198" s="192">
        <f t="shared" si="15"/>
        <v>1196778.9487005984</v>
      </c>
    </row>
    <row r="199" spans="1:7" x14ac:dyDescent="0.25">
      <c r="A199" s="190">
        <f t="shared" si="16"/>
        <v>49919</v>
      </c>
      <c r="B199" s="191">
        <f t="shared" si="17"/>
        <v>182</v>
      </c>
      <c r="C199" s="192">
        <f t="shared" si="18"/>
        <v>1196778.9487005984</v>
      </c>
      <c r="D199" s="193">
        <f t="shared" si="19"/>
        <v>4587.6526366856233</v>
      </c>
      <c r="E199" s="193">
        <f t="shared" si="20"/>
        <v>4737.5280033959252</v>
      </c>
      <c r="F199" s="193">
        <f t="shared" si="14"/>
        <v>9325.1806400815476</v>
      </c>
      <c r="G199" s="192">
        <f t="shared" si="15"/>
        <v>1192041.4206972024</v>
      </c>
    </row>
    <row r="200" spans="1:7" x14ac:dyDescent="0.25">
      <c r="A200" s="190">
        <f t="shared" si="16"/>
        <v>49949</v>
      </c>
      <c r="B200" s="191">
        <f t="shared" si="17"/>
        <v>183</v>
      </c>
      <c r="C200" s="192">
        <f t="shared" si="18"/>
        <v>1192041.4206972024</v>
      </c>
      <c r="D200" s="193">
        <f t="shared" si="19"/>
        <v>4569.4921126726067</v>
      </c>
      <c r="E200" s="193">
        <f t="shared" si="20"/>
        <v>4755.6885274089427</v>
      </c>
      <c r="F200" s="193">
        <f t="shared" si="14"/>
        <v>9325.1806400815494</v>
      </c>
      <c r="G200" s="192">
        <f t="shared" si="15"/>
        <v>1187285.7321697935</v>
      </c>
    </row>
    <row r="201" spans="1:7" x14ac:dyDescent="0.25">
      <c r="A201" s="190">
        <f t="shared" si="16"/>
        <v>49980</v>
      </c>
      <c r="B201" s="191">
        <f t="shared" si="17"/>
        <v>184</v>
      </c>
      <c r="C201" s="192">
        <f t="shared" si="18"/>
        <v>1187285.7321697935</v>
      </c>
      <c r="D201" s="193">
        <f t="shared" si="19"/>
        <v>4551.2619733175379</v>
      </c>
      <c r="E201" s="193">
        <f t="shared" si="20"/>
        <v>4773.9186667640106</v>
      </c>
      <c r="F201" s="193">
        <f t="shared" si="14"/>
        <v>9325.1806400815476</v>
      </c>
      <c r="G201" s="192">
        <f t="shared" si="15"/>
        <v>1182511.8135030295</v>
      </c>
    </row>
    <row r="202" spans="1:7" x14ac:dyDescent="0.25">
      <c r="A202" s="190">
        <f t="shared" si="16"/>
        <v>50010</v>
      </c>
      <c r="B202" s="191">
        <f t="shared" si="17"/>
        <v>185</v>
      </c>
      <c r="C202" s="192">
        <f t="shared" si="18"/>
        <v>1182511.8135030295</v>
      </c>
      <c r="D202" s="193">
        <f t="shared" si="19"/>
        <v>4532.9619517616084</v>
      </c>
      <c r="E202" s="193">
        <f t="shared" si="20"/>
        <v>4792.2186883199392</v>
      </c>
      <c r="F202" s="193">
        <f t="shared" si="14"/>
        <v>9325.1806400815476</v>
      </c>
      <c r="G202" s="192">
        <f t="shared" si="15"/>
        <v>1177719.5948147096</v>
      </c>
    </row>
    <row r="203" spans="1:7" x14ac:dyDescent="0.25">
      <c r="A203" s="190">
        <f t="shared" si="16"/>
        <v>50041</v>
      </c>
      <c r="B203" s="191">
        <f t="shared" si="17"/>
        <v>186</v>
      </c>
      <c r="C203" s="192">
        <f t="shared" si="18"/>
        <v>1177719.5948147096</v>
      </c>
      <c r="D203" s="193">
        <f t="shared" si="19"/>
        <v>4514.5917801230498</v>
      </c>
      <c r="E203" s="193">
        <f t="shared" si="20"/>
        <v>4810.5888599584987</v>
      </c>
      <c r="F203" s="193">
        <f t="shared" si="14"/>
        <v>9325.1806400815476</v>
      </c>
      <c r="G203" s="192">
        <f t="shared" si="15"/>
        <v>1172909.005954751</v>
      </c>
    </row>
    <row r="204" spans="1:7" x14ac:dyDescent="0.25">
      <c r="A204" s="190">
        <f t="shared" si="16"/>
        <v>50072</v>
      </c>
      <c r="B204" s="191">
        <f t="shared" si="17"/>
        <v>187</v>
      </c>
      <c r="C204" s="192">
        <f t="shared" si="18"/>
        <v>1172909.005954751</v>
      </c>
      <c r="D204" s="193">
        <f t="shared" si="19"/>
        <v>4496.1511894932082</v>
      </c>
      <c r="E204" s="193">
        <f t="shared" si="20"/>
        <v>4829.0294505883394</v>
      </c>
      <c r="F204" s="193">
        <f t="shared" si="14"/>
        <v>9325.1806400815476</v>
      </c>
      <c r="G204" s="192">
        <f t="shared" si="15"/>
        <v>1168079.9765041627</v>
      </c>
    </row>
    <row r="205" spans="1:7" x14ac:dyDescent="0.25">
      <c r="A205" s="190">
        <f t="shared" si="16"/>
        <v>50100</v>
      </c>
      <c r="B205" s="191">
        <f t="shared" si="17"/>
        <v>188</v>
      </c>
      <c r="C205" s="192">
        <f t="shared" si="18"/>
        <v>1168079.9765041627</v>
      </c>
      <c r="D205" s="193">
        <f t="shared" si="19"/>
        <v>4477.6399099326209</v>
      </c>
      <c r="E205" s="193">
        <f t="shared" si="20"/>
        <v>4847.5407301489286</v>
      </c>
      <c r="F205" s="193">
        <f t="shared" si="14"/>
        <v>9325.1806400815494</v>
      </c>
      <c r="G205" s="192">
        <f t="shared" si="15"/>
        <v>1163232.4357740136</v>
      </c>
    </row>
    <row r="206" spans="1:7" x14ac:dyDescent="0.25">
      <c r="A206" s="190">
        <f t="shared" si="16"/>
        <v>50131</v>
      </c>
      <c r="B206" s="191">
        <f t="shared" si="17"/>
        <v>189</v>
      </c>
      <c r="C206" s="192">
        <f t="shared" si="18"/>
        <v>1163232.4357740136</v>
      </c>
      <c r="D206" s="193">
        <f t="shared" si="19"/>
        <v>4459.0576704670493</v>
      </c>
      <c r="E206" s="193">
        <f t="shared" si="20"/>
        <v>4866.1229696144992</v>
      </c>
      <c r="F206" s="193">
        <f t="shared" si="14"/>
        <v>9325.1806400815476</v>
      </c>
      <c r="G206" s="192">
        <f t="shared" si="15"/>
        <v>1158366.3128043991</v>
      </c>
    </row>
    <row r="207" spans="1:7" x14ac:dyDescent="0.25">
      <c r="A207" s="190">
        <f t="shared" si="16"/>
        <v>50161</v>
      </c>
      <c r="B207" s="191">
        <f t="shared" si="17"/>
        <v>190</v>
      </c>
      <c r="C207" s="192">
        <f t="shared" si="18"/>
        <v>1158366.3128043991</v>
      </c>
      <c r="D207" s="193">
        <f t="shared" si="19"/>
        <v>4440.4041990835267</v>
      </c>
      <c r="E207" s="193">
        <f t="shared" si="20"/>
        <v>4884.7764409980209</v>
      </c>
      <c r="F207" s="193">
        <f t="shared" si="14"/>
        <v>9325.1806400815476</v>
      </c>
      <c r="G207" s="192">
        <f t="shared" si="15"/>
        <v>1153481.536363401</v>
      </c>
    </row>
    <row r="208" spans="1:7" x14ac:dyDescent="0.25">
      <c r="A208" s="190">
        <f t="shared" si="16"/>
        <v>50192</v>
      </c>
      <c r="B208" s="191">
        <f t="shared" si="17"/>
        <v>191</v>
      </c>
      <c r="C208" s="192">
        <f t="shared" si="18"/>
        <v>1153481.536363401</v>
      </c>
      <c r="D208" s="193">
        <f t="shared" si="19"/>
        <v>4421.6792227263677</v>
      </c>
      <c r="E208" s="193">
        <f t="shared" si="20"/>
        <v>4903.5014173551799</v>
      </c>
      <c r="F208" s="193">
        <f t="shared" si="14"/>
        <v>9325.1806400815476</v>
      </c>
      <c r="G208" s="192">
        <f t="shared" si="15"/>
        <v>1148578.0349460458</v>
      </c>
    </row>
    <row r="209" spans="1:7" x14ac:dyDescent="0.25">
      <c r="A209" s="190">
        <f t="shared" si="16"/>
        <v>50222</v>
      </c>
      <c r="B209" s="191">
        <f t="shared" si="17"/>
        <v>192</v>
      </c>
      <c r="C209" s="192">
        <f t="shared" si="18"/>
        <v>1148578.0349460458</v>
      </c>
      <c r="D209" s="193">
        <f t="shared" si="19"/>
        <v>4402.8824672931732</v>
      </c>
      <c r="E209" s="193">
        <f t="shared" si="20"/>
        <v>4922.2981727883744</v>
      </c>
      <c r="F209" s="193">
        <f t="shared" si="14"/>
        <v>9325.1806400815476</v>
      </c>
      <c r="G209" s="192">
        <f t="shared" si="15"/>
        <v>1143655.7367732574</v>
      </c>
    </row>
    <row r="210" spans="1:7" x14ac:dyDescent="0.25">
      <c r="A210" s="190">
        <f t="shared" si="16"/>
        <v>50253</v>
      </c>
      <c r="B210" s="191">
        <f t="shared" si="17"/>
        <v>193</v>
      </c>
      <c r="C210" s="192">
        <f t="shared" si="18"/>
        <v>1143655.7367732574</v>
      </c>
      <c r="D210" s="193">
        <f t="shared" si="19"/>
        <v>4384.0136576308169</v>
      </c>
      <c r="E210" s="193">
        <f t="shared" si="20"/>
        <v>4941.1669824507308</v>
      </c>
      <c r="F210" s="193">
        <f t="shared" si="14"/>
        <v>9325.1806400815476</v>
      </c>
      <c r="G210" s="192">
        <f t="shared" si="15"/>
        <v>1138714.5697908066</v>
      </c>
    </row>
    <row r="211" spans="1:7" x14ac:dyDescent="0.25">
      <c r="A211" s="190">
        <f t="shared" si="16"/>
        <v>50284</v>
      </c>
      <c r="B211" s="191">
        <f t="shared" si="17"/>
        <v>194</v>
      </c>
      <c r="C211" s="192">
        <f t="shared" si="18"/>
        <v>1138714.5697908066</v>
      </c>
      <c r="D211" s="193">
        <f t="shared" si="19"/>
        <v>4365.0725175314228</v>
      </c>
      <c r="E211" s="193">
        <f t="shared" si="20"/>
        <v>4960.1081225501248</v>
      </c>
      <c r="F211" s="193">
        <f t="shared" ref="F211:F274" si="21">IF(B211="","",SUM(D211:E211))</f>
        <v>9325.1806400815476</v>
      </c>
      <c r="G211" s="192">
        <f t="shared" ref="G211:G274" si="22">IF(B211="","",SUM(C211)-SUM(E211))</f>
        <v>1133754.4616682564</v>
      </c>
    </row>
    <row r="212" spans="1:7" x14ac:dyDescent="0.25">
      <c r="A212" s="190">
        <f t="shared" ref="A212:A275" si="23">IF(B212="","",EDATE(A211,1))</f>
        <v>50314</v>
      </c>
      <c r="B212" s="191">
        <f t="shared" ref="B212:B275" si="24">IF(B211="","",IF(SUM(B211)+1&lt;=$E$7,SUM(B211)+1,""))</f>
        <v>195</v>
      </c>
      <c r="C212" s="192">
        <f t="shared" ref="C212:C275" si="25">IF(B212="","",G211)</f>
        <v>1133754.4616682564</v>
      </c>
      <c r="D212" s="193">
        <f t="shared" ref="D212:D275" si="26">IF(B212="","",IPMT($E$14/12,B212,$E$7,-$E$12,$E$13,0))</f>
        <v>4346.0587697283145</v>
      </c>
      <c r="E212" s="193">
        <f t="shared" ref="E212:E275" si="27">IF(B212="","",PPMT($E$14/12,B212,$E$7,-$E$12,$E$13,0))</f>
        <v>4979.121870353234</v>
      </c>
      <c r="F212" s="193">
        <f t="shared" si="21"/>
        <v>9325.1806400815476</v>
      </c>
      <c r="G212" s="192">
        <f t="shared" si="22"/>
        <v>1128775.3397979033</v>
      </c>
    </row>
    <row r="213" spans="1:7" x14ac:dyDescent="0.25">
      <c r="A213" s="190">
        <f t="shared" si="23"/>
        <v>50345</v>
      </c>
      <c r="B213" s="191">
        <f t="shared" si="24"/>
        <v>196</v>
      </c>
      <c r="C213" s="192">
        <f t="shared" si="25"/>
        <v>1128775.3397979033</v>
      </c>
      <c r="D213" s="193">
        <f t="shared" si="26"/>
        <v>4326.9721358919605</v>
      </c>
      <c r="E213" s="193">
        <f t="shared" si="27"/>
        <v>4998.208504189588</v>
      </c>
      <c r="F213" s="193">
        <f t="shared" si="21"/>
        <v>9325.1806400815476</v>
      </c>
      <c r="G213" s="192">
        <f t="shared" si="22"/>
        <v>1123777.1312937138</v>
      </c>
    </row>
    <row r="214" spans="1:7" x14ac:dyDescent="0.25">
      <c r="A214" s="190">
        <f t="shared" si="23"/>
        <v>50375</v>
      </c>
      <c r="B214" s="191">
        <f t="shared" si="24"/>
        <v>197</v>
      </c>
      <c r="C214" s="192">
        <f t="shared" si="25"/>
        <v>1123777.1312937138</v>
      </c>
      <c r="D214" s="193">
        <f t="shared" si="26"/>
        <v>4307.8123366259006</v>
      </c>
      <c r="E214" s="193">
        <f t="shared" si="27"/>
        <v>5017.368303455647</v>
      </c>
      <c r="F214" s="193">
        <f t="shared" si="21"/>
        <v>9325.1806400815476</v>
      </c>
      <c r="G214" s="192">
        <f t="shared" si="22"/>
        <v>1118759.7629902582</v>
      </c>
    </row>
    <row r="215" spans="1:7" x14ac:dyDescent="0.25">
      <c r="A215" s="190">
        <f t="shared" si="23"/>
        <v>50406</v>
      </c>
      <c r="B215" s="191">
        <f t="shared" si="24"/>
        <v>198</v>
      </c>
      <c r="C215" s="192">
        <f t="shared" si="25"/>
        <v>1118759.7629902582</v>
      </c>
      <c r="D215" s="193">
        <f t="shared" si="26"/>
        <v>4288.5790914626532</v>
      </c>
      <c r="E215" s="193">
        <f t="shared" si="27"/>
        <v>5036.6015486188953</v>
      </c>
      <c r="F215" s="193">
        <f t="shared" si="21"/>
        <v>9325.1806400815476</v>
      </c>
      <c r="G215" s="192">
        <f t="shared" si="22"/>
        <v>1113723.1614416393</v>
      </c>
    </row>
    <row r="216" spans="1:7" x14ac:dyDescent="0.25">
      <c r="A216" s="190">
        <f t="shared" si="23"/>
        <v>50437</v>
      </c>
      <c r="B216" s="191">
        <f t="shared" si="24"/>
        <v>199</v>
      </c>
      <c r="C216" s="192">
        <f t="shared" si="25"/>
        <v>1113723.1614416393</v>
      </c>
      <c r="D216" s="193">
        <f t="shared" si="26"/>
        <v>4269.2721188596142</v>
      </c>
      <c r="E216" s="193">
        <f t="shared" si="27"/>
        <v>5055.9085212219343</v>
      </c>
      <c r="F216" s="193">
        <f t="shared" si="21"/>
        <v>9325.1806400815476</v>
      </c>
      <c r="G216" s="192">
        <f t="shared" si="22"/>
        <v>1108667.2529204173</v>
      </c>
    </row>
    <row r="217" spans="1:7" x14ac:dyDescent="0.25">
      <c r="A217" s="190">
        <f t="shared" si="23"/>
        <v>50465</v>
      </c>
      <c r="B217" s="191">
        <f t="shared" si="24"/>
        <v>200</v>
      </c>
      <c r="C217" s="192">
        <f t="shared" si="25"/>
        <v>1108667.2529204173</v>
      </c>
      <c r="D217" s="193">
        <f t="shared" si="26"/>
        <v>4249.8911361949304</v>
      </c>
      <c r="E217" s="193">
        <f t="shared" si="27"/>
        <v>5075.2895038866181</v>
      </c>
      <c r="F217" s="193">
        <f t="shared" si="21"/>
        <v>9325.1806400815476</v>
      </c>
      <c r="G217" s="192">
        <f t="shared" si="22"/>
        <v>1103591.9634165308</v>
      </c>
    </row>
    <row r="218" spans="1:7" x14ac:dyDescent="0.25">
      <c r="A218" s="190">
        <f t="shared" si="23"/>
        <v>50496</v>
      </c>
      <c r="B218" s="191">
        <f t="shared" si="24"/>
        <v>201</v>
      </c>
      <c r="C218" s="192">
        <f t="shared" si="25"/>
        <v>1103591.9634165308</v>
      </c>
      <c r="D218" s="193">
        <f t="shared" si="26"/>
        <v>4230.4358597633645</v>
      </c>
      <c r="E218" s="193">
        <f t="shared" si="27"/>
        <v>5094.7447803181831</v>
      </c>
      <c r="F218" s="193">
        <f t="shared" si="21"/>
        <v>9325.1806400815476</v>
      </c>
      <c r="G218" s="192">
        <f t="shared" si="22"/>
        <v>1098497.2186362126</v>
      </c>
    </row>
    <row r="219" spans="1:7" x14ac:dyDescent="0.25">
      <c r="A219" s="190">
        <f t="shared" si="23"/>
        <v>50526</v>
      </c>
      <c r="B219" s="191">
        <f t="shared" si="24"/>
        <v>202</v>
      </c>
      <c r="C219" s="192">
        <f t="shared" si="25"/>
        <v>1098497.2186362126</v>
      </c>
      <c r="D219" s="193">
        <f t="shared" si="26"/>
        <v>4210.906004772145</v>
      </c>
      <c r="E219" s="193">
        <f t="shared" si="27"/>
        <v>5114.2746353094026</v>
      </c>
      <c r="F219" s="193">
        <f t="shared" si="21"/>
        <v>9325.1806400815476</v>
      </c>
      <c r="G219" s="192">
        <f t="shared" si="22"/>
        <v>1093382.9440009033</v>
      </c>
    </row>
    <row r="220" spans="1:7" x14ac:dyDescent="0.25">
      <c r="A220" s="190">
        <f t="shared" si="23"/>
        <v>50557</v>
      </c>
      <c r="B220" s="191">
        <f t="shared" si="24"/>
        <v>203</v>
      </c>
      <c r="C220" s="192">
        <f t="shared" si="25"/>
        <v>1093382.9440009033</v>
      </c>
      <c r="D220" s="193">
        <f t="shared" si="26"/>
        <v>4191.3012853367918</v>
      </c>
      <c r="E220" s="193">
        <f t="shared" si="27"/>
        <v>5133.8793547447549</v>
      </c>
      <c r="F220" s="193">
        <f t="shared" si="21"/>
        <v>9325.1806400815476</v>
      </c>
      <c r="G220" s="192">
        <f t="shared" si="22"/>
        <v>1088249.0646461586</v>
      </c>
    </row>
    <row r="221" spans="1:7" x14ac:dyDescent="0.25">
      <c r="A221" s="190">
        <f t="shared" si="23"/>
        <v>50587</v>
      </c>
      <c r="B221" s="191">
        <f t="shared" si="24"/>
        <v>204</v>
      </c>
      <c r="C221" s="192">
        <f t="shared" si="25"/>
        <v>1088249.0646461586</v>
      </c>
      <c r="D221" s="193">
        <f t="shared" si="26"/>
        <v>4171.6214144769374</v>
      </c>
      <c r="E221" s="193">
        <f t="shared" si="27"/>
        <v>5153.5592256046111</v>
      </c>
      <c r="F221" s="193">
        <f t="shared" si="21"/>
        <v>9325.1806400815476</v>
      </c>
      <c r="G221" s="192">
        <f t="shared" si="22"/>
        <v>1083095.505420554</v>
      </c>
    </row>
    <row r="222" spans="1:7" x14ac:dyDescent="0.25">
      <c r="A222" s="190">
        <f t="shared" si="23"/>
        <v>50618</v>
      </c>
      <c r="B222" s="191">
        <f t="shared" si="24"/>
        <v>205</v>
      </c>
      <c r="C222" s="192">
        <f t="shared" si="25"/>
        <v>1083095.505420554</v>
      </c>
      <c r="D222" s="193">
        <f t="shared" si="26"/>
        <v>4151.8661041121204</v>
      </c>
      <c r="E222" s="193">
        <f t="shared" si="27"/>
        <v>5173.314535969429</v>
      </c>
      <c r="F222" s="193">
        <f t="shared" si="21"/>
        <v>9325.1806400815494</v>
      </c>
      <c r="G222" s="192">
        <f t="shared" si="22"/>
        <v>1077922.1908845846</v>
      </c>
    </row>
    <row r="223" spans="1:7" x14ac:dyDescent="0.25">
      <c r="A223" s="190">
        <f t="shared" si="23"/>
        <v>50649</v>
      </c>
      <c r="B223" s="191">
        <f t="shared" si="24"/>
        <v>206</v>
      </c>
      <c r="C223" s="192">
        <f t="shared" si="25"/>
        <v>1077922.1908845846</v>
      </c>
      <c r="D223" s="193">
        <f t="shared" si="26"/>
        <v>4132.0350650575701</v>
      </c>
      <c r="E223" s="193">
        <f t="shared" si="27"/>
        <v>5193.1455750239784</v>
      </c>
      <c r="F223" s="193">
        <f t="shared" si="21"/>
        <v>9325.1806400815476</v>
      </c>
      <c r="G223" s="192">
        <f t="shared" si="22"/>
        <v>1072729.0453095606</v>
      </c>
    </row>
    <row r="224" spans="1:7" x14ac:dyDescent="0.25">
      <c r="A224" s="190">
        <f t="shared" si="23"/>
        <v>50679</v>
      </c>
      <c r="B224" s="191">
        <f t="shared" si="24"/>
        <v>207</v>
      </c>
      <c r="C224" s="192">
        <f t="shared" si="25"/>
        <v>1072729.0453095606</v>
      </c>
      <c r="D224" s="193">
        <f t="shared" si="26"/>
        <v>4112.1280070199782</v>
      </c>
      <c r="E224" s="193">
        <f t="shared" si="27"/>
        <v>5213.0526330615694</v>
      </c>
      <c r="F224" s="193">
        <f t="shared" si="21"/>
        <v>9325.1806400815476</v>
      </c>
      <c r="G224" s="192">
        <f t="shared" si="22"/>
        <v>1067515.9926764991</v>
      </c>
    </row>
    <row r="225" spans="1:7" x14ac:dyDescent="0.25">
      <c r="A225" s="190">
        <f t="shared" si="23"/>
        <v>50710</v>
      </c>
      <c r="B225" s="191">
        <f t="shared" si="24"/>
        <v>208</v>
      </c>
      <c r="C225" s="192">
        <f t="shared" si="25"/>
        <v>1067515.9926764991</v>
      </c>
      <c r="D225" s="193">
        <f t="shared" si="26"/>
        <v>4092.1446385932427</v>
      </c>
      <c r="E225" s="193">
        <f t="shared" si="27"/>
        <v>5233.0360014883054</v>
      </c>
      <c r="F225" s="193">
        <f t="shared" si="21"/>
        <v>9325.1806400815476</v>
      </c>
      <c r="G225" s="192">
        <f t="shared" si="22"/>
        <v>1062282.9566750107</v>
      </c>
    </row>
    <row r="226" spans="1:7" x14ac:dyDescent="0.25">
      <c r="A226" s="190">
        <f t="shared" si="23"/>
        <v>50740</v>
      </c>
      <c r="B226" s="191">
        <f t="shared" si="24"/>
        <v>209</v>
      </c>
      <c r="C226" s="192">
        <f t="shared" si="25"/>
        <v>1062282.9566750107</v>
      </c>
      <c r="D226" s="193">
        <f t="shared" si="26"/>
        <v>4072.0846672542048</v>
      </c>
      <c r="E226" s="193">
        <f t="shared" si="27"/>
        <v>5253.0959728273456</v>
      </c>
      <c r="F226" s="193">
        <f t="shared" si="21"/>
        <v>9325.1806400815512</v>
      </c>
      <c r="G226" s="192">
        <f t="shared" si="22"/>
        <v>1057029.8607021833</v>
      </c>
    </row>
    <row r="227" spans="1:7" x14ac:dyDescent="0.25">
      <c r="A227" s="190">
        <f t="shared" si="23"/>
        <v>50771</v>
      </c>
      <c r="B227" s="191">
        <f t="shared" si="24"/>
        <v>210</v>
      </c>
      <c r="C227" s="192">
        <f t="shared" si="25"/>
        <v>1057029.8607021833</v>
      </c>
      <c r="D227" s="193">
        <f t="shared" si="26"/>
        <v>4051.9477993583655</v>
      </c>
      <c r="E227" s="193">
        <f t="shared" si="27"/>
        <v>5273.2328407231826</v>
      </c>
      <c r="F227" s="193">
        <f t="shared" si="21"/>
        <v>9325.1806400815476</v>
      </c>
      <c r="G227" s="192">
        <f t="shared" si="22"/>
        <v>1051756.6278614602</v>
      </c>
    </row>
    <row r="228" spans="1:7" x14ac:dyDescent="0.25">
      <c r="A228" s="190">
        <f t="shared" si="23"/>
        <v>50802</v>
      </c>
      <c r="B228" s="191">
        <f t="shared" si="24"/>
        <v>211</v>
      </c>
      <c r="C228" s="192">
        <f t="shared" si="25"/>
        <v>1051756.6278614602</v>
      </c>
      <c r="D228" s="193">
        <f t="shared" si="26"/>
        <v>4031.7337401355935</v>
      </c>
      <c r="E228" s="193">
        <f t="shared" si="27"/>
        <v>5293.446899945955</v>
      </c>
      <c r="F228" s="193">
        <f t="shared" si="21"/>
        <v>9325.1806400815476</v>
      </c>
      <c r="G228" s="192">
        <f t="shared" si="22"/>
        <v>1046463.1809615142</v>
      </c>
    </row>
    <row r="229" spans="1:7" x14ac:dyDescent="0.25">
      <c r="A229" s="190">
        <f t="shared" si="23"/>
        <v>50830</v>
      </c>
      <c r="B229" s="191">
        <f t="shared" si="24"/>
        <v>212</v>
      </c>
      <c r="C229" s="192">
        <f t="shared" si="25"/>
        <v>1046463.1809615142</v>
      </c>
      <c r="D229" s="193">
        <f t="shared" si="26"/>
        <v>4011.4421936858016</v>
      </c>
      <c r="E229" s="193">
        <f t="shared" si="27"/>
        <v>5313.7384463957478</v>
      </c>
      <c r="F229" s="193">
        <f t="shared" si="21"/>
        <v>9325.1806400815494</v>
      </c>
      <c r="G229" s="192">
        <f t="shared" si="22"/>
        <v>1041149.4425151185</v>
      </c>
    </row>
    <row r="230" spans="1:7" x14ac:dyDescent="0.25">
      <c r="A230" s="190">
        <f t="shared" si="23"/>
        <v>50861</v>
      </c>
      <c r="B230" s="191">
        <f t="shared" si="24"/>
        <v>213</v>
      </c>
      <c r="C230" s="192">
        <f t="shared" si="25"/>
        <v>1041149.4425151185</v>
      </c>
      <c r="D230" s="193">
        <f t="shared" si="26"/>
        <v>3991.0728629746172</v>
      </c>
      <c r="E230" s="193">
        <f t="shared" si="27"/>
        <v>5334.1077771069313</v>
      </c>
      <c r="F230" s="193">
        <f t="shared" si="21"/>
        <v>9325.1806400815476</v>
      </c>
      <c r="G230" s="192">
        <f t="shared" si="22"/>
        <v>1035815.3347380116</v>
      </c>
    </row>
    <row r="231" spans="1:7" x14ac:dyDescent="0.25">
      <c r="A231" s="190">
        <f t="shared" si="23"/>
        <v>50891</v>
      </c>
      <c r="B231" s="191">
        <f t="shared" si="24"/>
        <v>214</v>
      </c>
      <c r="C231" s="192">
        <f t="shared" si="25"/>
        <v>1035815.3347380116</v>
      </c>
      <c r="D231" s="193">
        <f t="shared" si="26"/>
        <v>3970.6254498290405</v>
      </c>
      <c r="E231" s="193">
        <f t="shared" si="27"/>
        <v>5354.5551902525085</v>
      </c>
      <c r="F231" s="193">
        <f t="shared" si="21"/>
        <v>9325.1806400815494</v>
      </c>
      <c r="G231" s="192">
        <f t="shared" si="22"/>
        <v>1030460.7795477591</v>
      </c>
    </row>
    <row r="232" spans="1:7" x14ac:dyDescent="0.25">
      <c r="A232" s="190">
        <f t="shared" si="23"/>
        <v>50922</v>
      </c>
      <c r="B232" s="191">
        <f t="shared" si="24"/>
        <v>215</v>
      </c>
      <c r="C232" s="192">
        <f t="shared" si="25"/>
        <v>1030460.7795477591</v>
      </c>
      <c r="D232" s="193">
        <f t="shared" si="26"/>
        <v>3950.0996549330721</v>
      </c>
      <c r="E232" s="193">
        <f t="shared" si="27"/>
        <v>5375.0809851484755</v>
      </c>
      <c r="F232" s="193">
        <f t="shared" si="21"/>
        <v>9325.1806400815476</v>
      </c>
      <c r="G232" s="192">
        <f t="shared" si="22"/>
        <v>1025085.6985626107</v>
      </c>
    </row>
    <row r="233" spans="1:7" x14ac:dyDescent="0.25">
      <c r="A233" s="190">
        <f t="shared" si="23"/>
        <v>50952</v>
      </c>
      <c r="B233" s="191">
        <f t="shared" si="24"/>
        <v>216</v>
      </c>
      <c r="C233" s="192">
        <f t="shared" si="25"/>
        <v>1025085.6985626107</v>
      </c>
      <c r="D233" s="193">
        <f t="shared" si="26"/>
        <v>3929.4951778233362</v>
      </c>
      <c r="E233" s="193">
        <f t="shared" si="27"/>
        <v>5395.6854622582114</v>
      </c>
      <c r="F233" s="193">
        <f t="shared" si="21"/>
        <v>9325.1806400815476</v>
      </c>
      <c r="G233" s="192">
        <f t="shared" si="22"/>
        <v>1019690.0131003525</v>
      </c>
    </row>
    <row r="234" spans="1:7" x14ac:dyDescent="0.25">
      <c r="A234" s="190">
        <f t="shared" si="23"/>
        <v>50983</v>
      </c>
      <c r="B234" s="191">
        <f t="shared" si="24"/>
        <v>217</v>
      </c>
      <c r="C234" s="192">
        <f t="shared" si="25"/>
        <v>1019690.0131003525</v>
      </c>
      <c r="D234" s="193">
        <f t="shared" si="26"/>
        <v>3908.8117168846807</v>
      </c>
      <c r="E234" s="193">
        <f t="shared" si="27"/>
        <v>5416.3689231968683</v>
      </c>
      <c r="F234" s="193">
        <f t="shared" si="21"/>
        <v>9325.1806400815494</v>
      </c>
      <c r="G234" s="192">
        <f t="shared" si="22"/>
        <v>1014273.6441771556</v>
      </c>
    </row>
    <row r="235" spans="1:7" x14ac:dyDescent="0.25">
      <c r="A235" s="190">
        <f t="shared" si="23"/>
        <v>51014</v>
      </c>
      <c r="B235" s="191">
        <f t="shared" si="24"/>
        <v>218</v>
      </c>
      <c r="C235" s="192">
        <f t="shared" si="25"/>
        <v>1014273.6441771556</v>
      </c>
      <c r="D235" s="193">
        <f t="shared" si="26"/>
        <v>3888.0489693457598</v>
      </c>
      <c r="E235" s="193">
        <f t="shared" si="27"/>
        <v>5437.1316707357901</v>
      </c>
      <c r="F235" s="193">
        <f t="shared" si="21"/>
        <v>9325.1806400815494</v>
      </c>
      <c r="G235" s="192">
        <f t="shared" si="22"/>
        <v>1008836.5125064198</v>
      </c>
    </row>
    <row r="236" spans="1:7" x14ac:dyDescent="0.25">
      <c r="A236" s="190">
        <f t="shared" si="23"/>
        <v>51044</v>
      </c>
      <c r="B236" s="191">
        <f t="shared" si="24"/>
        <v>219</v>
      </c>
      <c r="C236" s="192">
        <f t="shared" si="25"/>
        <v>1008836.5125064198</v>
      </c>
      <c r="D236" s="193">
        <f t="shared" si="26"/>
        <v>3867.2066312746056</v>
      </c>
      <c r="E236" s="193">
        <f t="shared" si="27"/>
        <v>5457.9740088069429</v>
      </c>
      <c r="F236" s="193">
        <f t="shared" si="21"/>
        <v>9325.1806400815476</v>
      </c>
      <c r="G236" s="192">
        <f t="shared" si="22"/>
        <v>1003378.5384976128</v>
      </c>
    </row>
    <row r="237" spans="1:7" x14ac:dyDescent="0.25">
      <c r="A237" s="190">
        <f t="shared" si="23"/>
        <v>51075</v>
      </c>
      <c r="B237" s="191">
        <f t="shared" si="24"/>
        <v>220</v>
      </c>
      <c r="C237" s="192">
        <f t="shared" si="25"/>
        <v>1003378.5384976128</v>
      </c>
      <c r="D237" s="193">
        <f t="shared" si="26"/>
        <v>3846.2843975741785</v>
      </c>
      <c r="E237" s="193">
        <f t="shared" si="27"/>
        <v>5478.8962425073696</v>
      </c>
      <c r="F237" s="193">
        <f t="shared" si="21"/>
        <v>9325.1806400815476</v>
      </c>
      <c r="G237" s="192">
        <f t="shared" si="22"/>
        <v>997899.64225510543</v>
      </c>
    </row>
    <row r="238" spans="1:7" x14ac:dyDescent="0.25">
      <c r="A238" s="190">
        <f t="shared" si="23"/>
        <v>51105</v>
      </c>
      <c r="B238" s="191">
        <f t="shared" si="24"/>
        <v>221</v>
      </c>
      <c r="C238" s="192">
        <f t="shared" si="25"/>
        <v>997899.64225510543</v>
      </c>
      <c r="D238" s="193">
        <f t="shared" si="26"/>
        <v>3825.2819619779002</v>
      </c>
      <c r="E238" s="193">
        <f t="shared" si="27"/>
        <v>5499.8986781036483</v>
      </c>
      <c r="F238" s="193">
        <f t="shared" si="21"/>
        <v>9325.1806400815476</v>
      </c>
      <c r="G238" s="192">
        <f t="shared" si="22"/>
        <v>992399.74357700173</v>
      </c>
    </row>
    <row r="239" spans="1:7" x14ac:dyDescent="0.25">
      <c r="A239" s="190">
        <f t="shared" si="23"/>
        <v>51136</v>
      </c>
      <c r="B239" s="191">
        <f t="shared" si="24"/>
        <v>222</v>
      </c>
      <c r="C239" s="192">
        <f t="shared" si="25"/>
        <v>992399.74357700173</v>
      </c>
      <c r="D239" s="193">
        <f t="shared" si="26"/>
        <v>3804.19901704517</v>
      </c>
      <c r="E239" s="193">
        <f t="shared" si="27"/>
        <v>5520.9816230363795</v>
      </c>
      <c r="F239" s="193">
        <f t="shared" si="21"/>
        <v>9325.1806400815494</v>
      </c>
      <c r="G239" s="192">
        <f t="shared" si="22"/>
        <v>986878.7619539653</v>
      </c>
    </row>
    <row r="240" spans="1:7" x14ac:dyDescent="0.25">
      <c r="A240" s="190">
        <f t="shared" si="23"/>
        <v>51167</v>
      </c>
      <c r="B240" s="191">
        <f t="shared" si="24"/>
        <v>223</v>
      </c>
      <c r="C240" s="192">
        <f t="shared" si="25"/>
        <v>986878.7619539653</v>
      </c>
      <c r="D240" s="193">
        <f t="shared" si="26"/>
        <v>3783.0352541568636</v>
      </c>
      <c r="E240" s="193">
        <f t="shared" si="27"/>
        <v>5542.145385924684</v>
      </c>
      <c r="F240" s="193">
        <f t="shared" si="21"/>
        <v>9325.1806400815476</v>
      </c>
      <c r="G240" s="192">
        <f t="shared" si="22"/>
        <v>981336.61656804057</v>
      </c>
    </row>
    <row r="241" spans="1:7" x14ac:dyDescent="0.25">
      <c r="A241" s="190">
        <f t="shared" si="23"/>
        <v>51196</v>
      </c>
      <c r="B241" s="191">
        <f t="shared" si="24"/>
        <v>224</v>
      </c>
      <c r="C241" s="192">
        <f t="shared" si="25"/>
        <v>981336.61656804057</v>
      </c>
      <c r="D241" s="193">
        <f t="shared" si="26"/>
        <v>3761.7903635108187</v>
      </c>
      <c r="E241" s="193">
        <f t="shared" si="27"/>
        <v>5563.3902765707289</v>
      </c>
      <c r="F241" s="193">
        <f t="shared" si="21"/>
        <v>9325.1806400815476</v>
      </c>
      <c r="G241" s="192">
        <f t="shared" si="22"/>
        <v>975773.22629146988</v>
      </c>
    </row>
    <row r="242" spans="1:7" x14ac:dyDescent="0.25">
      <c r="A242" s="190">
        <f t="shared" si="23"/>
        <v>51227</v>
      </c>
      <c r="B242" s="191">
        <f t="shared" si="24"/>
        <v>225</v>
      </c>
      <c r="C242" s="192">
        <f t="shared" si="25"/>
        <v>975773.22629146988</v>
      </c>
      <c r="D242" s="193">
        <f t="shared" si="26"/>
        <v>3740.4640341172985</v>
      </c>
      <c r="E242" s="193">
        <f t="shared" si="27"/>
        <v>5584.7166059642504</v>
      </c>
      <c r="F242" s="193">
        <f t="shared" si="21"/>
        <v>9325.1806400815494</v>
      </c>
      <c r="G242" s="192">
        <f t="shared" si="22"/>
        <v>970188.50968550565</v>
      </c>
    </row>
    <row r="243" spans="1:7" x14ac:dyDescent="0.25">
      <c r="A243" s="190">
        <f t="shared" si="23"/>
        <v>51257</v>
      </c>
      <c r="B243" s="191">
        <f t="shared" si="24"/>
        <v>226</v>
      </c>
      <c r="C243" s="192">
        <f t="shared" si="25"/>
        <v>970188.50968550565</v>
      </c>
      <c r="D243" s="193">
        <f t="shared" si="26"/>
        <v>3719.055953794435</v>
      </c>
      <c r="E243" s="193">
        <f t="shared" si="27"/>
        <v>5606.1246862871139</v>
      </c>
      <c r="F243" s="193">
        <f t="shared" si="21"/>
        <v>9325.1806400815494</v>
      </c>
      <c r="G243" s="192">
        <f t="shared" si="22"/>
        <v>964582.38499921851</v>
      </c>
    </row>
    <row r="244" spans="1:7" x14ac:dyDescent="0.25">
      <c r="A244" s="190">
        <f t="shared" si="23"/>
        <v>51288</v>
      </c>
      <c r="B244" s="191">
        <f t="shared" si="24"/>
        <v>227</v>
      </c>
      <c r="C244" s="192">
        <f t="shared" si="25"/>
        <v>964582.38499921851</v>
      </c>
      <c r="D244" s="193">
        <f t="shared" si="26"/>
        <v>3697.5658091636678</v>
      </c>
      <c r="E244" s="193">
        <f t="shared" si="27"/>
        <v>5627.6148309178807</v>
      </c>
      <c r="F244" s="193">
        <f t="shared" si="21"/>
        <v>9325.1806400815476</v>
      </c>
      <c r="G244" s="192">
        <f t="shared" si="22"/>
        <v>958954.7701683006</v>
      </c>
    </row>
    <row r="245" spans="1:7" x14ac:dyDescent="0.25">
      <c r="A245" s="190">
        <f t="shared" si="23"/>
        <v>51318</v>
      </c>
      <c r="B245" s="191">
        <f t="shared" si="24"/>
        <v>228</v>
      </c>
      <c r="C245" s="192">
        <f t="shared" si="25"/>
        <v>958954.7701683006</v>
      </c>
      <c r="D245" s="193">
        <f t="shared" si="26"/>
        <v>3675.9932856451501</v>
      </c>
      <c r="E245" s="193">
        <f t="shared" si="27"/>
        <v>5649.1873544363989</v>
      </c>
      <c r="F245" s="193">
        <f t="shared" si="21"/>
        <v>9325.1806400815494</v>
      </c>
      <c r="G245" s="192">
        <f t="shared" si="22"/>
        <v>953305.58281386422</v>
      </c>
    </row>
    <row r="246" spans="1:7" x14ac:dyDescent="0.25">
      <c r="A246" s="190">
        <f t="shared" si="23"/>
        <v>51349</v>
      </c>
      <c r="B246" s="191">
        <f t="shared" si="24"/>
        <v>229</v>
      </c>
      <c r="C246" s="192">
        <f t="shared" si="25"/>
        <v>953305.58281386422</v>
      </c>
      <c r="D246" s="193">
        <f t="shared" si="26"/>
        <v>3654.3380674531427</v>
      </c>
      <c r="E246" s="193">
        <f t="shared" si="27"/>
        <v>5670.8425726284058</v>
      </c>
      <c r="F246" s="193">
        <f t="shared" si="21"/>
        <v>9325.1806400815476</v>
      </c>
      <c r="G246" s="192">
        <f t="shared" si="22"/>
        <v>947634.74024123582</v>
      </c>
    </row>
    <row r="247" spans="1:7" x14ac:dyDescent="0.25">
      <c r="A247" s="190">
        <f t="shared" si="23"/>
        <v>51380</v>
      </c>
      <c r="B247" s="191">
        <f t="shared" si="24"/>
        <v>230</v>
      </c>
      <c r="C247" s="192">
        <f t="shared" si="25"/>
        <v>947634.74024123582</v>
      </c>
      <c r="D247" s="193">
        <f t="shared" si="26"/>
        <v>3632.5998375914005</v>
      </c>
      <c r="E247" s="193">
        <f t="shared" si="27"/>
        <v>5692.580802490148</v>
      </c>
      <c r="F247" s="193">
        <f t="shared" si="21"/>
        <v>9325.1806400815476</v>
      </c>
      <c r="G247" s="192">
        <f t="shared" si="22"/>
        <v>941942.1594387457</v>
      </c>
    </row>
    <row r="248" spans="1:7" x14ac:dyDescent="0.25">
      <c r="A248" s="190">
        <f t="shared" si="23"/>
        <v>51410</v>
      </c>
      <c r="B248" s="191">
        <f t="shared" si="24"/>
        <v>231</v>
      </c>
      <c r="C248" s="192">
        <f t="shared" si="25"/>
        <v>941942.1594387457</v>
      </c>
      <c r="D248" s="193">
        <f t="shared" si="26"/>
        <v>3610.7782778485225</v>
      </c>
      <c r="E248" s="193">
        <f t="shared" si="27"/>
        <v>5714.4023622330269</v>
      </c>
      <c r="F248" s="193">
        <f t="shared" si="21"/>
        <v>9325.1806400815494</v>
      </c>
      <c r="G248" s="192">
        <f t="shared" si="22"/>
        <v>936227.75707651267</v>
      </c>
    </row>
    <row r="249" spans="1:7" x14ac:dyDescent="0.25">
      <c r="A249" s="190">
        <f t="shared" si="23"/>
        <v>51441</v>
      </c>
      <c r="B249" s="191">
        <f t="shared" si="24"/>
        <v>232</v>
      </c>
      <c r="C249" s="192">
        <f t="shared" si="25"/>
        <v>936227.75707651267</v>
      </c>
      <c r="D249" s="193">
        <f t="shared" si="26"/>
        <v>3588.8730687932953</v>
      </c>
      <c r="E249" s="193">
        <f t="shared" si="27"/>
        <v>5736.3075712882528</v>
      </c>
      <c r="F249" s="193">
        <f t="shared" si="21"/>
        <v>9325.1806400815476</v>
      </c>
      <c r="G249" s="192">
        <f t="shared" si="22"/>
        <v>930491.44950522447</v>
      </c>
    </row>
    <row r="250" spans="1:7" x14ac:dyDescent="0.25">
      <c r="A250" s="190">
        <f t="shared" si="23"/>
        <v>51471</v>
      </c>
      <c r="B250" s="191">
        <f t="shared" si="24"/>
        <v>233</v>
      </c>
      <c r="C250" s="192">
        <f t="shared" si="25"/>
        <v>930491.44950522447</v>
      </c>
      <c r="D250" s="193">
        <f t="shared" si="26"/>
        <v>3566.8838897700239</v>
      </c>
      <c r="E250" s="193">
        <f t="shared" si="27"/>
        <v>5758.2967503115242</v>
      </c>
      <c r="F250" s="193">
        <f t="shared" si="21"/>
        <v>9325.1806400815476</v>
      </c>
      <c r="G250" s="192">
        <f t="shared" si="22"/>
        <v>924733.15275491297</v>
      </c>
    </row>
    <row r="251" spans="1:7" x14ac:dyDescent="0.25">
      <c r="A251" s="190">
        <f t="shared" si="23"/>
        <v>51502</v>
      </c>
      <c r="B251" s="191">
        <f t="shared" si="24"/>
        <v>234</v>
      </c>
      <c r="C251" s="192">
        <f t="shared" si="25"/>
        <v>924733.15275491297</v>
      </c>
      <c r="D251" s="193">
        <f t="shared" si="26"/>
        <v>3544.8104188938291</v>
      </c>
      <c r="E251" s="193">
        <f t="shared" si="27"/>
        <v>5780.3702211877189</v>
      </c>
      <c r="F251" s="193">
        <f t="shared" si="21"/>
        <v>9325.1806400815476</v>
      </c>
      <c r="G251" s="192">
        <f t="shared" si="22"/>
        <v>918952.78253372526</v>
      </c>
    </row>
    <row r="252" spans="1:7" x14ac:dyDescent="0.25">
      <c r="A252" s="190">
        <f t="shared" si="23"/>
        <v>51533</v>
      </c>
      <c r="B252" s="191">
        <f t="shared" si="24"/>
        <v>235</v>
      </c>
      <c r="C252" s="192">
        <f t="shared" si="25"/>
        <v>918952.78253372526</v>
      </c>
      <c r="D252" s="193">
        <f t="shared" si="26"/>
        <v>3522.6523330459431</v>
      </c>
      <c r="E252" s="193">
        <f t="shared" si="27"/>
        <v>5802.5283070356054</v>
      </c>
      <c r="F252" s="193">
        <f t="shared" si="21"/>
        <v>9325.1806400815476</v>
      </c>
      <c r="G252" s="192">
        <f t="shared" si="22"/>
        <v>913150.25422668969</v>
      </c>
    </row>
    <row r="253" spans="1:7" x14ac:dyDescent="0.25">
      <c r="A253" s="190">
        <f t="shared" si="23"/>
        <v>51561</v>
      </c>
      <c r="B253" s="191">
        <f t="shared" si="24"/>
        <v>236</v>
      </c>
      <c r="C253" s="192">
        <f t="shared" si="25"/>
        <v>913150.25422668969</v>
      </c>
      <c r="D253" s="193">
        <f t="shared" si="26"/>
        <v>3500.409307868973</v>
      </c>
      <c r="E253" s="193">
        <f t="shared" si="27"/>
        <v>5824.7713322125746</v>
      </c>
      <c r="F253" s="193">
        <f t="shared" si="21"/>
        <v>9325.1806400815476</v>
      </c>
      <c r="G253" s="192">
        <f t="shared" si="22"/>
        <v>907325.48289447709</v>
      </c>
    </row>
    <row r="254" spans="1:7" x14ac:dyDescent="0.25">
      <c r="A254" s="190">
        <f t="shared" si="23"/>
        <v>51592</v>
      </c>
      <c r="B254" s="191">
        <f t="shared" si="24"/>
        <v>237</v>
      </c>
      <c r="C254" s="192">
        <f t="shared" si="25"/>
        <v>907325.48289447709</v>
      </c>
      <c r="D254" s="193">
        <f t="shared" si="26"/>
        <v>3478.0810177621584</v>
      </c>
      <c r="E254" s="193">
        <f t="shared" si="27"/>
        <v>5847.0996223193897</v>
      </c>
      <c r="F254" s="193">
        <f t="shared" si="21"/>
        <v>9325.1806400815476</v>
      </c>
      <c r="G254" s="192">
        <f t="shared" si="22"/>
        <v>901478.38327215775</v>
      </c>
    </row>
    <row r="255" spans="1:7" x14ac:dyDescent="0.25">
      <c r="A255" s="190">
        <f t="shared" si="23"/>
        <v>51622</v>
      </c>
      <c r="B255" s="191">
        <f t="shared" si="24"/>
        <v>238</v>
      </c>
      <c r="C255" s="192">
        <f t="shared" si="25"/>
        <v>901478.38327215775</v>
      </c>
      <c r="D255" s="193">
        <f t="shared" si="26"/>
        <v>3455.6671358766012</v>
      </c>
      <c r="E255" s="193">
        <f t="shared" si="27"/>
        <v>5869.5135042049478</v>
      </c>
      <c r="F255" s="193">
        <f t="shared" si="21"/>
        <v>9325.1806400815494</v>
      </c>
      <c r="G255" s="192">
        <f t="shared" si="22"/>
        <v>895608.86976795283</v>
      </c>
    </row>
    <row r="256" spans="1:7" x14ac:dyDescent="0.25">
      <c r="A256" s="190">
        <f t="shared" si="23"/>
        <v>51653</v>
      </c>
      <c r="B256" s="191">
        <f t="shared" si="24"/>
        <v>239</v>
      </c>
      <c r="C256" s="192">
        <f t="shared" si="25"/>
        <v>895608.86976795283</v>
      </c>
      <c r="D256" s="193">
        <f t="shared" si="26"/>
        <v>3433.1673341104811</v>
      </c>
      <c r="E256" s="193">
        <f t="shared" si="27"/>
        <v>5892.0133059710661</v>
      </c>
      <c r="F256" s="193">
        <f t="shared" si="21"/>
        <v>9325.1806400815476</v>
      </c>
      <c r="G256" s="192">
        <f t="shared" si="22"/>
        <v>889716.85646198178</v>
      </c>
    </row>
    <row r="257" spans="1:7" x14ac:dyDescent="0.25">
      <c r="A257" s="190">
        <f t="shared" si="23"/>
        <v>51683</v>
      </c>
      <c r="B257" s="191">
        <f t="shared" si="24"/>
        <v>240</v>
      </c>
      <c r="C257" s="192">
        <f t="shared" si="25"/>
        <v>889716.85646198178</v>
      </c>
      <c r="D257" s="193">
        <f t="shared" si="26"/>
        <v>3410.5812831042595</v>
      </c>
      <c r="E257" s="193">
        <f t="shared" si="27"/>
        <v>5914.5993569772891</v>
      </c>
      <c r="F257" s="193">
        <f t="shared" si="21"/>
        <v>9325.1806400815476</v>
      </c>
      <c r="G257" s="192">
        <f t="shared" si="22"/>
        <v>883802.25710500451</v>
      </c>
    </row>
    <row r="258" spans="1:7" x14ac:dyDescent="0.25">
      <c r="A258" s="190">
        <f t="shared" si="23"/>
        <v>51714</v>
      </c>
      <c r="B258" s="191">
        <f t="shared" si="24"/>
        <v>241</v>
      </c>
      <c r="C258" s="192">
        <f t="shared" si="25"/>
        <v>883802.25710500451</v>
      </c>
      <c r="D258" s="193">
        <f t="shared" si="26"/>
        <v>3387.9086522358461</v>
      </c>
      <c r="E258" s="193">
        <f t="shared" si="27"/>
        <v>5937.2719878457019</v>
      </c>
      <c r="F258" s="193">
        <f t="shared" si="21"/>
        <v>9325.1806400815476</v>
      </c>
      <c r="G258" s="192">
        <f t="shared" si="22"/>
        <v>877864.98511715885</v>
      </c>
    </row>
    <row r="259" spans="1:7" x14ac:dyDescent="0.25">
      <c r="A259" s="190">
        <f t="shared" si="23"/>
        <v>51745</v>
      </c>
      <c r="B259" s="191">
        <f t="shared" si="24"/>
        <v>242</v>
      </c>
      <c r="C259" s="192">
        <f t="shared" si="25"/>
        <v>877864.98511715885</v>
      </c>
      <c r="D259" s="193">
        <f t="shared" si="26"/>
        <v>3365.1491096157711</v>
      </c>
      <c r="E259" s="193">
        <f t="shared" si="27"/>
        <v>5960.0315304657761</v>
      </c>
      <c r="F259" s="193">
        <f t="shared" si="21"/>
        <v>9325.1806400815476</v>
      </c>
      <c r="G259" s="192">
        <f t="shared" si="22"/>
        <v>871904.95358669304</v>
      </c>
    </row>
    <row r="260" spans="1:7" x14ac:dyDescent="0.25">
      <c r="A260" s="190">
        <f t="shared" si="23"/>
        <v>51775</v>
      </c>
      <c r="B260" s="191">
        <f t="shared" si="24"/>
        <v>243</v>
      </c>
      <c r="C260" s="192">
        <f t="shared" si="25"/>
        <v>871904.95358669304</v>
      </c>
      <c r="D260" s="193">
        <f t="shared" si="26"/>
        <v>3342.3023220823193</v>
      </c>
      <c r="E260" s="193">
        <f t="shared" si="27"/>
        <v>5982.8783179992288</v>
      </c>
      <c r="F260" s="193">
        <f t="shared" si="21"/>
        <v>9325.1806400815476</v>
      </c>
      <c r="G260" s="192">
        <f t="shared" si="22"/>
        <v>865922.07526869385</v>
      </c>
    </row>
    <row r="261" spans="1:7" x14ac:dyDescent="0.25">
      <c r="A261" s="190">
        <f t="shared" si="23"/>
        <v>51806</v>
      </c>
      <c r="B261" s="191">
        <f t="shared" si="24"/>
        <v>244</v>
      </c>
      <c r="C261" s="192">
        <f t="shared" si="25"/>
        <v>865922.07526869385</v>
      </c>
      <c r="D261" s="193">
        <f t="shared" si="26"/>
        <v>3319.3679551966557</v>
      </c>
      <c r="E261" s="193">
        <f t="shared" si="27"/>
        <v>6005.8126848848933</v>
      </c>
      <c r="F261" s="193">
        <f t="shared" si="21"/>
        <v>9325.1806400815494</v>
      </c>
      <c r="G261" s="192">
        <f t="shared" si="22"/>
        <v>859916.26258380897</v>
      </c>
    </row>
    <row r="262" spans="1:7" x14ac:dyDescent="0.25">
      <c r="A262" s="190">
        <f t="shared" si="23"/>
        <v>51836</v>
      </c>
      <c r="B262" s="191">
        <f t="shared" si="24"/>
        <v>245</v>
      </c>
      <c r="C262" s="192">
        <f t="shared" si="25"/>
        <v>859916.26258380897</v>
      </c>
      <c r="D262" s="193">
        <f t="shared" si="26"/>
        <v>3296.3456732379295</v>
      </c>
      <c r="E262" s="193">
        <f t="shared" si="27"/>
        <v>6028.8349668436176</v>
      </c>
      <c r="F262" s="193">
        <f t="shared" si="21"/>
        <v>9325.1806400815476</v>
      </c>
      <c r="G262" s="192">
        <f t="shared" si="22"/>
        <v>853887.42761696537</v>
      </c>
    </row>
    <row r="263" spans="1:7" x14ac:dyDescent="0.25">
      <c r="A263" s="190">
        <f t="shared" si="23"/>
        <v>51867</v>
      </c>
      <c r="B263" s="191">
        <f t="shared" si="24"/>
        <v>246</v>
      </c>
      <c r="C263" s="192">
        <f t="shared" si="25"/>
        <v>853887.42761696537</v>
      </c>
      <c r="D263" s="193">
        <f t="shared" si="26"/>
        <v>3273.235139198362</v>
      </c>
      <c r="E263" s="193">
        <f t="shared" si="27"/>
        <v>6051.9455008831856</v>
      </c>
      <c r="F263" s="193">
        <f t="shared" si="21"/>
        <v>9325.1806400815476</v>
      </c>
      <c r="G263" s="192">
        <f t="shared" si="22"/>
        <v>847835.48211608222</v>
      </c>
    </row>
    <row r="264" spans="1:7" x14ac:dyDescent="0.25">
      <c r="A264" s="190">
        <f t="shared" si="23"/>
        <v>51898</v>
      </c>
      <c r="B264" s="191">
        <f t="shared" si="24"/>
        <v>247</v>
      </c>
      <c r="C264" s="192">
        <f t="shared" si="25"/>
        <v>847835.48211608222</v>
      </c>
      <c r="D264" s="193">
        <f t="shared" si="26"/>
        <v>3250.0360147783103</v>
      </c>
      <c r="E264" s="193">
        <f t="shared" si="27"/>
        <v>6075.1446253032382</v>
      </c>
      <c r="F264" s="193">
        <f t="shared" si="21"/>
        <v>9325.1806400815476</v>
      </c>
      <c r="G264" s="192">
        <f t="shared" si="22"/>
        <v>841760.337490779</v>
      </c>
    </row>
    <row r="265" spans="1:7" x14ac:dyDescent="0.25">
      <c r="A265" s="190">
        <f t="shared" si="23"/>
        <v>51926</v>
      </c>
      <c r="B265" s="191">
        <f t="shared" si="24"/>
        <v>248</v>
      </c>
      <c r="C265" s="192">
        <f t="shared" si="25"/>
        <v>841760.337490779</v>
      </c>
      <c r="D265" s="193">
        <f t="shared" si="26"/>
        <v>3226.7479603813149</v>
      </c>
      <c r="E265" s="193">
        <f t="shared" si="27"/>
        <v>6098.4326797002332</v>
      </c>
      <c r="F265" s="193">
        <f t="shared" si="21"/>
        <v>9325.1806400815476</v>
      </c>
      <c r="G265" s="192">
        <f t="shared" si="22"/>
        <v>835661.9048110788</v>
      </c>
    </row>
    <row r="266" spans="1:7" x14ac:dyDescent="0.25">
      <c r="A266" s="190">
        <f t="shared" si="23"/>
        <v>51957</v>
      </c>
      <c r="B266" s="191">
        <f t="shared" si="24"/>
        <v>249</v>
      </c>
      <c r="C266" s="192">
        <f t="shared" si="25"/>
        <v>835661.9048110788</v>
      </c>
      <c r="D266" s="193">
        <f t="shared" si="26"/>
        <v>3203.3706351091305</v>
      </c>
      <c r="E266" s="193">
        <f t="shared" si="27"/>
        <v>6121.810004972418</v>
      </c>
      <c r="F266" s="193">
        <f t="shared" si="21"/>
        <v>9325.1806400815476</v>
      </c>
      <c r="G266" s="192">
        <f t="shared" si="22"/>
        <v>829540.09480610641</v>
      </c>
    </row>
    <row r="267" spans="1:7" x14ac:dyDescent="0.25">
      <c r="A267" s="190">
        <f t="shared" si="23"/>
        <v>51987</v>
      </c>
      <c r="B267" s="191">
        <f t="shared" si="24"/>
        <v>250</v>
      </c>
      <c r="C267" s="192">
        <f t="shared" si="25"/>
        <v>829540.09480610641</v>
      </c>
      <c r="D267" s="193">
        <f t="shared" si="26"/>
        <v>3179.9036967567363</v>
      </c>
      <c r="E267" s="193">
        <f t="shared" si="27"/>
        <v>6145.2769433248113</v>
      </c>
      <c r="F267" s="193">
        <f t="shared" si="21"/>
        <v>9325.1806400815476</v>
      </c>
      <c r="G267" s="192">
        <f t="shared" si="22"/>
        <v>823394.81786278158</v>
      </c>
    </row>
    <row r="268" spans="1:7" x14ac:dyDescent="0.25">
      <c r="A268" s="190">
        <f t="shared" si="23"/>
        <v>52018</v>
      </c>
      <c r="B268" s="191">
        <f t="shared" si="24"/>
        <v>251</v>
      </c>
      <c r="C268" s="192">
        <f t="shared" si="25"/>
        <v>823394.81786278158</v>
      </c>
      <c r="D268" s="193">
        <f t="shared" si="26"/>
        <v>3156.3468018073249</v>
      </c>
      <c r="E268" s="193">
        <f t="shared" si="27"/>
        <v>6168.833838274224</v>
      </c>
      <c r="F268" s="193">
        <f t="shared" si="21"/>
        <v>9325.1806400815494</v>
      </c>
      <c r="G268" s="192">
        <f t="shared" si="22"/>
        <v>817225.98402450734</v>
      </c>
    </row>
    <row r="269" spans="1:7" x14ac:dyDescent="0.25">
      <c r="A269" s="190">
        <f t="shared" si="23"/>
        <v>52048</v>
      </c>
      <c r="B269" s="191">
        <f t="shared" si="24"/>
        <v>252</v>
      </c>
      <c r="C269" s="192">
        <f t="shared" si="25"/>
        <v>817225.98402450734</v>
      </c>
      <c r="D269" s="193">
        <f t="shared" si="26"/>
        <v>3132.6996054272736</v>
      </c>
      <c r="E269" s="193">
        <f t="shared" si="27"/>
        <v>6192.4810346542754</v>
      </c>
      <c r="F269" s="193">
        <f t="shared" si="21"/>
        <v>9325.1806400815494</v>
      </c>
      <c r="G269" s="192">
        <f t="shared" si="22"/>
        <v>811033.50298985303</v>
      </c>
    </row>
    <row r="270" spans="1:7" x14ac:dyDescent="0.25">
      <c r="A270" s="190">
        <f t="shared" si="23"/>
        <v>52079</v>
      </c>
      <c r="B270" s="191">
        <f t="shared" si="24"/>
        <v>253</v>
      </c>
      <c r="C270" s="192">
        <f t="shared" si="25"/>
        <v>811033.50298985303</v>
      </c>
      <c r="D270" s="193">
        <f t="shared" si="26"/>
        <v>3108.9617614610979</v>
      </c>
      <c r="E270" s="193">
        <f t="shared" si="27"/>
        <v>6216.2188786204506</v>
      </c>
      <c r="F270" s="193">
        <f t="shared" si="21"/>
        <v>9325.1806400815476</v>
      </c>
      <c r="G270" s="192">
        <f t="shared" si="22"/>
        <v>804817.28411123261</v>
      </c>
    </row>
    <row r="271" spans="1:7" x14ac:dyDescent="0.25">
      <c r="A271" s="190">
        <f t="shared" si="23"/>
        <v>52110</v>
      </c>
      <c r="B271" s="191">
        <f t="shared" si="24"/>
        <v>254</v>
      </c>
      <c r="C271" s="192">
        <f t="shared" si="25"/>
        <v>804817.28411123261</v>
      </c>
      <c r="D271" s="193">
        <f t="shared" si="26"/>
        <v>3085.1329224263877</v>
      </c>
      <c r="E271" s="193">
        <f t="shared" si="27"/>
        <v>6240.0477176551622</v>
      </c>
      <c r="F271" s="193">
        <f t="shared" si="21"/>
        <v>9325.1806400815494</v>
      </c>
      <c r="G271" s="192">
        <f t="shared" si="22"/>
        <v>798577.23639357742</v>
      </c>
    </row>
    <row r="272" spans="1:7" x14ac:dyDescent="0.25">
      <c r="A272" s="190">
        <f t="shared" si="23"/>
        <v>52140</v>
      </c>
      <c r="B272" s="191">
        <f t="shared" si="24"/>
        <v>255</v>
      </c>
      <c r="C272" s="192">
        <f t="shared" si="25"/>
        <v>798577.23639357742</v>
      </c>
      <c r="D272" s="193">
        <f t="shared" si="26"/>
        <v>3061.2127395087082</v>
      </c>
      <c r="E272" s="193">
        <f t="shared" si="27"/>
        <v>6263.9679005728394</v>
      </c>
      <c r="F272" s="193">
        <f t="shared" si="21"/>
        <v>9325.1806400815476</v>
      </c>
      <c r="G272" s="192">
        <f t="shared" si="22"/>
        <v>792313.26849300461</v>
      </c>
    </row>
    <row r="273" spans="1:7" x14ac:dyDescent="0.25">
      <c r="A273" s="190">
        <f t="shared" si="23"/>
        <v>52171</v>
      </c>
      <c r="B273" s="191">
        <f t="shared" si="24"/>
        <v>256</v>
      </c>
      <c r="C273" s="192">
        <f t="shared" si="25"/>
        <v>792313.26849300461</v>
      </c>
      <c r="D273" s="193">
        <f t="shared" si="26"/>
        <v>3037.2008625565131</v>
      </c>
      <c r="E273" s="193">
        <f t="shared" si="27"/>
        <v>6287.9797775250354</v>
      </c>
      <c r="F273" s="193">
        <f t="shared" si="21"/>
        <v>9325.1806400815476</v>
      </c>
      <c r="G273" s="192">
        <f t="shared" si="22"/>
        <v>786025.28871547955</v>
      </c>
    </row>
    <row r="274" spans="1:7" x14ac:dyDescent="0.25">
      <c r="A274" s="190">
        <f t="shared" si="23"/>
        <v>52201</v>
      </c>
      <c r="B274" s="191">
        <f t="shared" si="24"/>
        <v>257</v>
      </c>
      <c r="C274" s="192">
        <f t="shared" si="25"/>
        <v>786025.28871547955</v>
      </c>
      <c r="D274" s="193">
        <f t="shared" si="26"/>
        <v>3013.0969400760005</v>
      </c>
      <c r="E274" s="193">
        <f t="shared" si="27"/>
        <v>6312.0837000055481</v>
      </c>
      <c r="F274" s="193">
        <f t="shared" si="21"/>
        <v>9325.1806400815476</v>
      </c>
      <c r="G274" s="192">
        <f t="shared" si="22"/>
        <v>779713.205015474</v>
      </c>
    </row>
    <row r="275" spans="1:7" x14ac:dyDescent="0.25">
      <c r="A275" s="190">
        <f t="shared" si="23"/>
        <v>52232</v>
      </c>
      <c r="B275" s="191">
        <f t="shared" si="24"/>
        <v>258</v>
      </c>
      <c r="C275" s="192">
        <f t="shared" si="25"/>
        <v>779713.205015474</v>
      </c>
      <c r="D275" s="193">
        <f t="shared" si="26"/>
        <v>2988.9006192259785</v>
      </c>
      <c r="E275" s="193">
        <f t="shared" si="27"/>
        <v>6336.2800208555691</v>
      </c>
      <c r="F275" s="193">
        <f t="shared" ref="F275:F338" si="28">IF(B275="","",SUM(D275:E275))</f>
        <v>9325.1806400815476</v>
      </c>
      <c r="G275" s="192">
        <f t="shared" ref="G275:G338" si="29">IF(B275="","",SUM(C275)-SUM(E275))</f>
        <v>773376.9249946184</v>
      </c>
    </row>
    <row r="276" spans="1:7" x14ac:dyDescent="0.25">
      <c r="A276" s="190">
        <f t="shared" ref="A276:A339" si="30">IF(B276="","",EDATE(A275,1))</f>
        <v>52263</v>
      </c>
      <c r="B276" s="191">
        <f t="shared" ref="B276:B339" si="31">IF(B275="","",IF(SUM(B275)+1&lt;=$E$7,SUM(B275)+1,""))</f>
        <v>259</v>
      </c>
      <c r="C276" s="192">
        <f t="shared" ref="C276:C339" si="32">IF(B276="","",G275)</f>
        <v>773376.9249946184</v>
      </c>
      <c r="D276" s="193">
        <f t="shared" ref="D276:D339" si="33">IF(B276="","",IPMT($E$14/12,B276,$E$7,-$E$12,$E$13,0))</f>
        <v>2964.6115458126997</v>
      </c>
      <c r="E276" s="193">
        <f t="shared" ref="E276:E339" si="34">IF(B276="","",PPMT($E$14/12,B276,$E$7,-$E$12,$E$13,0))</f>
        <v>6360.5690942688489</v>
      </c>
      <c r="F276" s="193">
        <f t="shared" si="28"/>
        <v>9325.1806400815476</v>
      </c>
      <c r="G276" s="192">
        <f t="shared" si="29"/>
        <v>767016.35590034956</v>
      </c>
    </row>
    <row r="277" spans="1:7" x14ac:dyDescent="0.25">
      <c r="A277" s="190">
        <f t="shared" si="30"/>
        <v>52291</v>
      </c>
      <c r="B277" s="191">
        <f t="shared" si="31"/>
        <v>260</v>
      </c>
      <c r="C277" s="192">
        <f t="shared" si="32"/>
        <v>767016.35590034956</v>
      </c>
      <c r="D277" s="193">
        <f t="shared" si="33"/>
        <v>2940.2293642846689</v>
      </c>
      <c r="E277" s="193">
        <f t="shared" si="34"/>
        <v>6384.9512757968796</v>
      </c>
      <c r="F277" s="193">
        <f t="shared" si="28"/>
        <v>9325.1806400815476</v>
      </c>
      <c r="G277" s="192">
        <f t="shared" si="29"/>
        <v>760631.4046245527</v>
      </c>
    </row>
    <row r="278" spans="1:7" x14ac:dyDescent="0.25">
      <c r="A278" s="190">
        <f t="shared" si="30"/>
        <v>52322</v>
      </c>
      <c r="B278" s="191">
        <f t="shared" si="31"/>
        <v>261</v>
      </c>
      <c r="C278" s="192">
        <f t="shared" si="32"/>
        <v>760631.4046245527</v>
      </c>
      <c r="D278" s="193">
        <f t="shared" si="33"/>
        <v>2915.7537177274476</v>
      </c>
      <c r="E278" s="193">
        <f t="shared" si="34"/>
        <v>6409.4269223541005</v>
      </c>
      <c r="F278" s="193">
        <f t="shared" si="28"/>
        <v>9325.1806400815476</v>
      </c>
      <c r="G278" s="192">
        <f t="shared" si="29"/>
        <v>754221.97770219855</v>
      </c>
    </row>
    <row r="279" spans="1:7" x14ac:dyDescent="0.25">
      <c r="A279" s="190">
        <f t="shared" si="30"/>
        <v>52352</v>
      </c>
      <c r="B279" s="191">
        <f t="shared" si="31"/>
        <v>262</v>
      </c>
      <c r="C279" s="192">
        <f t="shared" si="32"/>
        <v>754221.97770219855</v>
      </c>
      <c r="D279" s="193">
        <f t="shared" si="33"/>
        <v>2891.1842478584231</v>
      </c>
      <c r="E279" s="193">
        <f t="shared" si="34"/>
        <v>6433.9963922231254</v>
      </c>
      <c r="F279" s="193">
        <f t="shared" si="28"/>
        <v>9325.1806400815476</v>
      </c>
      <c r="G279" s="192">
        <f t="shared" si="29"/>
        <v>747787.98130997538</v>
      </c>
    </row>
    <row r="280" spans="1:7" x14ac:dyDescent="0.25">
      <c r="A280" s="190">
        <f t="shared" si="30"/>
        <v>52383</v>
      </c>
      <c r="B280" s="191">
        <f t="shared" si="31"/>
        <v>263</v>
      </c>
      <c r="C280" s="192">
        <f t="shared" si="32"/>
        <v>747787.98130997538</v>
      </c>
      <c r="D280" s="193">
        <f t="shared" si="33"/>
        <v>2866.5205950215682</v>
      </c>
      <c r="E280" s="193">
        <f t="shared" si="34"/>
        <v>6458.6600450599799</v>
      </c>
      <c r="F280" s="193">
        <f t="shared" si="28"/>
        <v>9325.1806400815476</v>
      </c>
      <c r="G280" s="192">
        <f t="shared" si="29"/>
        <v>741329.3212649154</v>
      </c>
    </row>
    <row r="281" spans="1:7" x14ac:dyDescent="0.25">
      <c r="A281" s="190">
        <f t="shared" si="30"/>
        <v>52413</v>
      </c>
      <c r="B281" s="191">
        <f t="shared" si="31"/>
        <v>264</v>
      </c>
      <c r="C281" s="192">
        <f t="shared" si="32"/>
        <v>741329.3212649154</v>
      </c>
      <c r="D281" s="193">
        <f t="shared" si="33"/>
        <v>2841.7623981821716</v>
      </c>
      <c r="E281" s="193">
        <f t="shared" si="34"/>
        <v>6483.4182418993769</v>
      </c>
      <c r="F281" s="193">
        <f t="shared" si="28"/>
        <v>9325.1806400815476</v>
      </c>
      <c r="G281" s="192">
        <f t="shared" si="29"/>
        <v>734845.90302301606</v>
      </c>
    </row>
    <row r="282" spans="1:7" x14ac:dyDescent="0.25">
      <c r="A282" s="190">
        <f t="shared" si="30"/>
        <v>52444</v>
      </c>
      <c r="B282" s="191">
        <f t="shared" si="31"/>
        <v>265</v>
      </c>
      <c r="C282" s="192">
        <f t="shared" si="32"/>
        <v>734845.90302301606</v>
      </c>
      <c r="D282" s="193">
        <f t="shared" si="33"/>
        <v>2816.9092949215574</v>
      </c>
      <c r="E282" s="193">
        <f t="shared" si="34"/>
        <v>6508.2713451599911</v>
      </c>
      <c r="F282" s="193">
        <f t="shared" si="28"/>
        <v>9325.1806400815476</v>
      </c>
      <c r="G282" s="192">
        <f t="shared" si="29"/>
        <v>728337.63167785609</v>
      </c>
    </row>
    <row r="283" spans="1:7" x14ac:dyDescent="0.25">
      <c r="A283" s="190">
        <f t="shared" si="30"/>
        <v>52475</v>
      </c>
      <c r="B283" s="191">
        <f t="shared" si="31"/>
        <v>266</v>
      </c>
      <c r="C283" s="192">
        <f t="shared" si="32"/>
        <v>728337.63167785609</v>
      </c>
      <c r="D283" s="193">
        <f t="shared" si="33"/>
        <v>2791.9609214317775</v>
      </c>
      <c r="E283" s="193">
        <f t="shared" si="34"/>
        <v>6533.2197186497706</v>
      </c>
      <c r="F283" s="193">
        <f t="shared" si="28"/>
        <v>9325.1806400815476</v>
      </c>
      <c r="G283" s="192">
        <f t="shared" si="29"/>
        <v>721804.41195920634</v>
      </c>
    </row>
    <row r="284" spans="1:7" x14ac:dyDescent="0.25">
      <c r="A284" s="190">
        <f t="shared" si="30"/>
        <v>52505</v>
      </c>
      <c r="B284" s="191">
        <f t="shared" si="31"/>
        <v>267</v>
      </c>
      <c r="C284" s="192">
        <f t="shared" si="32"/>
        <v>721804.41195920634</v>
      </c>
      <c r="D284" s="193">
        <f t="shared" si="33"/>
        <v>2766.9169125102862</v>
      </c>
      <c r="E284" s="193">
        <f t="shared" si="34"/>
        <v>6558.2637275712623</v>
      </c>
      <c r="F284" s="193">
        <f t="shared" si="28"/>
        <v>9325.1806400815476</v>
      </c>
      <c r="G284" s="192">
        <f t="shared" si="29"/>
        <v>715246.1482316351</v>
      </c>
    </row>
    <row r="285" spans="1:7" x14ac:dyDescent="0.25">
      <c r="A285" s="190">
        <f t="shared" si="30"/>
        <v>52536</v>
      </c>
      <c r="B285" s="191">
        <f t="shared" si="31"/>
        <v>268</v>
      </c>
      <c r="C285" s="192">
        <f t="shared" si="32"/>
        <v>715246.1482316351</v>
      </c>
      <c r="D285" s="193">
        <f t="shared" si="33"/>
        <v>2741.776901554596</v>
      </c>
      <c r="E285" s="193">
        <f t="shared" si="34"/>
        <v>6583.403738526953</v>
      </c>
      <c r="F285" s="193">
        <f t="shared" si="28"/>
        <v>9325.1806400815494</v>
      </c>
      <c r="G285" s="192">
        <f t="shared" si="29"/>
        <v>708662.74449310813</v>
      </c>
    </row>
    <row r="286" spans="1:7" x14ac:dyDescent="0.25">
      <c r="A286" s="190">
        <f t="shared" si="30"/>
        <v>52566</v>
      </c>
      <c r="B286" s="191">
        <f t="shared" si="31"/>
        <v>269</v>
      </c>
      <c r="C286" s="192">
        <f t="shared" si="32"/>
        <v>708662.74449310813</v>
      </c>
      <c r="D286" s="193">
        <f t="shared" si="33"/>
        <v>2716.5405205569095</v>
      </c>
      <c r="E286" s="193">
        <f t="shared" si="34"/>
        <v>6608.6401195246381</v>
      </c>
      <c r="F286" s="193">
        <f t="shared" si="28"/>
        <v>9325.1806400815476</v>
      </c>
      <c r="G286" s="192">
        <f t="shared" si="29"/>
        <v>702054.10437358345</v>
      </c>
    </row>
    <row r="287" spans="1:7" x14ac:dyDescent="0.25">
      <c r="A287" s="190">
        <f t="shared" si="30"/>
        <v>52597</v>
      </c>
      <c r="B287" s="191">
        <f t="shared" si="31"/>
        <v>270</v>
      </c>
      <c r="C287" s="192">
        <f t="shared" si="32"/>
        <v>702054.10437358345</v>
      </c>
      <c r="D287" s="193">
        <f t="shared" si="33"/>
        <v>2691.2074000987318</v>
      </c>
      <c r="E287" s="193">
        <f t="shared" si="34"/>
        <v>6633.9732399828172</v>
      </c>
      <c r="F287" s="193">
        <f t="shared" si="28"/>
        <v>9325.1806400815494</v>
      </c>
      <c r="G287" s="192">
        <f t="shared" si="29"/>
        <v>695420.1311336006</v>
      </c>
    </row>
    <row r="288" spans="1:7" x14ac:dyDescent="0.25">
      <c r="A288" s="190">
        <f t="shared" si="30"/>
        <v>52628</v>
      </c>
      <c r="B288" s="191">
        <f t="shared" si="31"/>
        <v>271</v>
      </c>
      <c r="C288" s="192">
        <f t="shared" si="32"/>
        <v>695420.1311336006</v>
      </c>
      <c r="D288" s="193">
        <f t="shared" si="33"/>
        <v>2665.7771693454647</v>
      </c>
      <c r="E288" s="193">
        <f t="shared" si="34"/>
        <v>6659.4034707360843</v>
      </c>
      <c r="F288" s="193">
        <f t="shared" si="28"/>
        <v>9325.1806400815494</v>
      </c>
      <c r="G288" s="192">
        <f t="shared" si="29"/>
        <v>688760.72766286449</v>
      </c>
    </row>
    <row r="289" spans="1:7" x14ac:dyDescent="0.25">
      <c r="A289" s="190">
        <f t="shared" si="30"/>
        <v>52657</v>
      </c>
      <c r="B289" s="191">
        <f t="shared" si="31"/>
        <v>272</v>
      </c>
      <c r="C289" s="192">
        <f t="shared" si="32"/>
        <v>688760.72766286449</v>
      </c>
      <c r="D289" s="193">
        <f t="shared" si="33"/>
        <v>2640.2494560409759</v>
      </c>
      <c r="E289" s="193">
        <f t="shared" si="34"/>
        <v>6684.9311840405717</v>
      </c>
      <c r="F289" s="193">
        <f t="shared" si="28"/>
        <v>9325.1806400815476</v>
      </c>
      <c r="G289" s="192">
        <f t="shared" si="29"/>
        <v>682075.79647882388</v>
      </c>
    </row>
    <row r="290" spans="1:7" x14ac:dyDescent="0.25">
      <c r="A290" s="190">
        <f t="shared" si="30"/>
        <v>52688</v>
      </c>
      <c r="B290" s="191">
        <f t="shared" si="31"/>
        <v>273</v>
      </c>
      <c r="C290" s="192">
        <f t="shared" si="32"/>
        <v>682075.79647882388</v>
      </c>
      <c r="D290" s="193">
        <f t="shared" si="33"/>
        <v>2614.6238865021542</v>
      </c>
      <c r="E290" s="193">
        <f t="shared" si="34"/>
        <v>6710.5567535793944</v>
      </c>
      <c r="F290" s="193">
        <f t="shared" si="28"/>
        <v>9325.1806400815476</v>
      </c>
      <c r="G290" s="192">
        <f t="shared" si="29"/>
        <v>675365.23972524446</v>
      </c>
    </row>
    <row r="291" spans="1:7" x14ac:dyDescent="0.25">
      <c r="A291" s="190">
        <f t="shared" si="30"/>
        <v>52718</v>
      </c>
      <c r="B291" s="191">
        <f t="shared" si="31"/>
        <v>274</v>
      </c>
      <c r="C291" s="192">
        <f t="shared" si="32"/>
        <v>675365.23972524446</v>
      </c>
      <c r="D291" s="193">
        <f t="shared" si="33"/>
        <v>2588.900085613433</v>
      </c>
      <c r="E291" s="193">
        <f t="shared" si="34"/>
        <v>6736.280554468115</v>
      </c>
      <c r="F291" s="193">
        <f t="shared" si="28"/>
        <v>9325.1806400815476</v>
      </c>
      <c r="G291" s="192">
        <f t="shared" si="29"/>
        <v>668628.9591707763</v>
      </c>
    </row>
    <row r="292" spans="1:7" x14ac:dyDescent="0.25">
      <c r="A292" s="190">
        <f t="shared" si="30"/>
        <v>52749</v>
      </c>
      <c r="B292" s="191">
        <f t="shared" si="31"/>
        <v>275</v>
      </c>
      <c r="C292" s="192">
        <f t="shared" si="32"/>
        <v>668628.9591707763</v>
      </c>
      <c r="D292" s="193">
        <f t="shared" si="33"/>
        <v>2563.0776768213054</v>
      </c>
      <c r="E292" s="193">
        <f t="shared" si="34"/>
        <v>6762.1029632602431</v>
      </c>
      <c r="F292" s="193">
        <f t="shared" si="28"/>
        <v>9325.1806400815476</v>
      </c>
      <c r="G292" s="192">
        <f t="shared" si="29"/>
        <v>661866.85620751604</v>
      </c>
    </row>
    <row r="293" spans="1:7" x14ac:dyDescent="0.25">
      <c r="A293" s="190">
        <f t="shared" si="30"/>
        <v>52779</v>
      </c>
      <c r="B293" s="191">
        <f t="shared" si="31"/>
        <v>276</v>
      </c>
      <c r="C293" s="192">
        <f t="shared" si="32"/>
        <v>661866.85620751604</v>
      </c>
      <c r="D293" s="193">
        <f t="shared" si="33"/>
        <v>2537.156282128808</v>
      </c>
      <c r="E293" s="193">
        <f t="shared" si="34"/>
        <v>6788.0243579527405</v>
      </c>
      <c r="F293" s="193">
        <f t="shared" si="28"/>
        <v>9325.1806400815476</v>
      </c>
      <c r="G293" s="192">
        <f t="shared" si="29"/>
        <v>655078.83184956328</v>
      </c>
    </row>
    <row r="294" spans="1:7" x14ac:dyDescent="0.25">
      <c r="A294" s="190">
        <f t="shared" si="30"/>
        <v>52810</v>
      </c>
      <c r="B294" s="191">
        <f t="shared" si="31"/>
        <v>277</v>
      </c>
      <c r="C294" s="192">
        <f t="shared" si="32"/>
        <v>655078.83184956328</v>
      </c>
      <c r="D294" s="193">
        <f t="shared" si="33"/>
        <v>2511.1355220899895</v>
      </c>
      <c r="E294" s="193">
        <f t="shared" si="34"/>
        <v>6814.0451179915599</v>
      </c>
      <c r="F294" s="193">
        <f t="shared" si="28"/>
        <v>9325.1806400815494</v>
      </c>
      <c r="G294" s="192">
        <f t="shared" si="29"/>
        <v>648264.78673157177</v>
      </c>
    </row>
    <row r="295" spans="1:7" x14ac:dyDescent="0.25">
      <c r="A295" s="190">
        <f t="shared" si="30"/>
        <v>52841</v>
      </c>
      <c r="B295" s="191">
        <f t="shared" si="31"/>
        <v>278</v>
      </c>
      <c r="C295" s="192">
        <f t="shared" si="32"/>
        <v>648264.78673157177</v>
      </c>
      <c r="D295" s="193">
        <f t="shared" si="33"/>
        <v>2485.0150158043548</v>
      </c>
      <c r="E295" s="193">
        <f t="shared" si="34"/>
        <v>6840.1656242771942</v>
      </c>
      <c r="F295" s="193">
        <f t="shared" si="28"/>
        <v>9325.1806400815494</v>
      </c>
      <c r="G295" s="192">
        <f t="shared" si="29"/>
        <v>641424.62110729457</v>
      </c>
    </row>
    <row r="296" spans="1:7" x14ac:dyDescent="0.25">
      <c r="A296" s="190">
        <f t="shared" si="30"/>
        <v>52871</v>
      </c>
      <c r="B296" s="191">
        <f t="shared" si="31"/>
        <v>279</v>
      </c>
      <c r="C296" s="192">
        <f t="shared" si="32"/>
        <v>641424.62110729457</v>
      </c>
      <c r="D296" s="193">
        <f t="shared" si="33"/>
        <v>2458.7943809112917</v>
      </c>
      <c r="E296" s="193">
        <f t="shared" si="34"/>
        <v>6866.3862591702564</v>
      </c>
      <c r="F296" s="193">
        <f t="shared" si="28"/>
        <v>9325.1806400815476</v>
      </c>
      <c r="G296" s="192">
        <f t="shared" si="29"/>
        <v>634558.23484812432</v>
      </c>
    </row>
    <row r="297" spans="1:7" x14ac:dyDescent="0.25">
      <c r="A297" s="190">
        <f t="shared" si="30"/>
        <v>52902</v>
      </c>
      <c r="B297" s="191">
        <f t="shared" si="31"/>
        <v>280</v>
      </c>
      <c r="C297" s="192">
        <f t="shared" si="32"/>
        <v>634558.23484812432</v>
      </c>
      <c r="D297" s="193">
        <f t="shared" si="33"/>
        <v>2432.4732335844728</v>
      </c>
      <c r="E297" s="193">
        <f t="shared" si="34"/>
        <v>6892.7074064970748</v>
      </c>
      <c r="F297" s="193">
        <f t="shared" si="28"/>
        <v>9325.1806400815476</v>
      </c>
      <c r="G297" s="192">
        <f t="shared" si="29"/>
        <v>627665.52744162723</v>
      </c>
    </row>
    <row r="298" spans="1:7" x14ac:dyDescent="0.25">
      <c r="A298" s="190">
        <f t="shared" si="30"/>
        <v>52932</v>
      </c>
      <c r="B298" s="191">
        <f t="shared" si="31"/>
        <v>281</v>
      </c>
      <c r="C298" s="192">
        <f t="shared" si="32"/>
        <v>627665.52744162723</v>
      </c>
      <c r="D298" s="193">
        <f t="shared" si="33"/>
        <v>2406.0511885262335</v>
      </c>
      <c r="E298" s="193">
        <f t="shared" si="34"/>
        <v>6919.1294515553145</v>
      </c>
      <c r="F298" s="193">
        <f t="shared" si="28"/>
        <v>9325.1806400815476</v>
      </c>
      <c r="G298" s="192">
        <f t="shared" si="29"/>
        <v>620746.39799007191</v>
      </c>
    </row>
    <row r="299" spans="1:7" x14ac:dyDescent="0.25">
      <c r="A299" s="190">
        <f t="shared" si="30"/>
        <v>52963</v>
      </c>
      <c r="B299" s="191">
        <f t="shared" si="31"/>
        <v>282</v>
      </c>
      <c r="C299" s="192">
        <f t="shared" si="32"/>
        <v>620746.39799007191</v>
      </c>
      <c r="D299" s="193">
        <f t="shared" si="33"/>
        <v>2379.5278589619384</v>
      </c>
      <c r="E299" s="193">
        <f t="shared" si="34"/>
        <v>6945.6527811196092</v>
      </c>
      <c r="F299" s="193">
        <f t="shared" si="28"/>
        <v>9325.1806400815476</v>
      </c>
      <c r="G299" s="192">
        <f t="shared" si="29"/>
        <v>613800.74520895234</v>
      </c>
    </row>
    <row r="300" spans="1:7" x14ac:dyDescent="0.25">
      <c r="A300" s="190">
        <f t="shared" si="30"/>
        <v>52994</v>
      </c>
      <c r="B300" s="191">
        <f t="shared" si="31"/>
        <v>283</v>
      </c>
      <c r="C300" s="192">
        <f t="shared" si="32"/>
        <v>613800.74520895234</v>
      </c>
      <c r="D300" s="193">
        <f t="shared" si="33"/>
        <v>2352.9028566343131</v>
      </c>
      <c r="E300" s="193">
        <f t="shared" si="34"/>
        <v>6972.2777834472354</v>
      </c>
      <c r="F300" s="193">
        <f t="shared" si="28"/>
        <v>9325.1806400815476</v>
      </c>
      <c r="G300" s="192">
        <f t="shared" si="29"/>
        <v>606828.46742550517</v>
      </c>
    </row>
    <row r="301" spans="1:7" x14ac:dyDescent="0.25">
      <c r="A301" s="190">
        <f t="shared" si="30"/>
        <v>53022</v>
      </c>
      <c r="B301" s="191">
        <f t="shared" si="31"/>
        <v>284</v>
      </c>
      <c r="C301" s="192">
        <f t="shared" si="32"/>
        <v>606828.46742550517</v>
      </c>
      <c r="D301" s="193">
        <f t="shared" si="33"/>
        <v>2326.1757917977657</v>
      </c>
      <c r="E301" s="193">
        <f t="shared" si="34"/>
        <v>6999.0048482837828</v>
      </c>
      <c r="F301" s="193">
        <f t="shared" si="28"/>
        <v>9325.1806400815476</v>
      </c>
      <c r="G301" s="192">
        <f t="shared" si="29"/>
        <v>599829.46257722133</v>
      </c>
    </row>
    <row r="302" spans="1:7" x14ac:dyDescent="0.25">
      <c r="A302" s="190">
        <f t="shared" si="30"/>
        <v>53053</v>
      </c>
      <c r="B302" s="191">
        <f t="shared" si="31"/>
        <v>285</v>
      </c>
      <c r="C302" s="192">
        <f t="shared" si="32"/>
        <v>599829.46257722133</v>
      </c>
      <c r="D302" s="193">
        <f t="shared" si="33"/>
        <v>2299.3462732126777</v>
      </c>
      <c r="E302" s="193">
        <f t="shared" si="34"/>
        <v>7025.8343668688703</v>
      </c>
      <c r="F302" s="193">
        <f t="shared" si="28"/>
        <v>9325.1806400815476</v>
      </c>
      <c r="G302" s="192">
        <f t="shared" si="29"/>
        <v>592803.6282103525</v>
      </c>
    </row>
    <row r="303" spans="1:7" x14ac:dyDescent="0.25">
      <c r="A303" s="190">
        <f t="shared" si="30"/>
        <v>53083</v>
      </c>
      <c r="B303" s="191">
        <f t="shared" si="31"/>
        <v>286</v>
      </c>
      <c r="C303" s="192">
        <f t="shared" si="32"/>
        <v>592803.6282103525</v>
      </c>
      <c r="D303" s="193">
        <f t="shared" si="33"/>
        <v>2272.4139081396806</v>
      </c>
      <c r="E303" s="193">
        <f t="shared" si="34"/>
        <v>7052.7667319418679</v>
      </c>
      <c r="F303" s="193">
        <f t="shared" si="28"/>
        <v>9325.1806400815476</v>
      </c>
      <c r="G303" s="192">
        <f t="shared" si="29"/>
        <v>585750.86147841066</v>
      </c>
    </row>
    <row r="304" spans="1:7" x14ac:dyDescent="0.25">
      <c r="A304" s="190">
        <f t="shared" si="30"/>
        <v>53114</v>
      </c>
      <c r="B304" s="191">
        <f t="shared" si="31"/>
        <v>287</v>
      </c>
      <c r="C304" s="192">
        <f t="shared" si="32"/>
        <v>585750.86147841066</v>
      </c>
      <c r="D304" s="193">
        <f t="shared" si="33"/>
        <v>2245.3783023339029</v>
      </c>
      <c r="E304" s="193">
        <f t="shared" si="34"/>
        <v>7079.8023377476457</v>
      </c>
      <c r="F304" s="193">
        <f t="shared" si="28"/>
        <v>9325.1806400815476</v>
      </c>
      <c r="G304" s="192">
        <f t="shared" si="29"/>
        <v>578671.05914066301</v>
      </c>
    </row>
    <row r="305" spans="1:7" x14ac:dyDescent="0.25">
      <c r="A305" s="190">
        <f t="shared" si="30"/>
        <v>53144</v>
      </c>
      <c r="B305" s="191">
        <f t="shared" si="31"/>
        <v>288</v>
      </c>
      <c r="C305" s="192">
        <f t="shared" si="32"/>
        <v>578671.05914066301</v>
      </c>
      <c r="D305" s="193">
        <f t="shared" si="33"/>
        <v>2218.2390600392037</v>
      </c>
      <c r="E305" s="193">
        <f t="shared" si="34"/>
        <v>7106.941580042344</v>
      </c>
      <c r="F305" s="193">
        <f t="shared" si="28"/>
        <v>9325.1806400815476</v>
      </c>
      <c r="G305" s="192">
        <f t="shared" si="29"/>
        <v>571564.11756062065</v>
      </c>
    </row>
    <row r="306" spans="1:7" x14ac:dyDescent="0.25">
      <c r="A306" s="190">
        <f t="shared" si="30"/>
        <v>53175</v>
      </c>
      <c r="B306" s="191">
        <f t="shared" si="31"/>
        <v>289</v>
      </c>
      <c r="C306" s="192">
        <f t="shared" si="32"/>
        <v>571564.11756062065</v>
      </c>
      <c r="D306" s="193">
        <f t="shared" si="33"/>
        <v>2190.9957839823746</v>
      </c>
      <c r="E306" s="193">
        <f t="shared" si="34"/>
        <v>7134.184856099173</v>
      </c>
      <c r="F306" s="193">
        <f t="shared" si="28"/>
        <v>9325.1806400815476</v>
      </c>
      <c r="G306" s="192">
        <f t="shared" si="29"/>
        <v>564429.93270452146</v>
      </c>
    </row>
    <row r="307" spans="1:7" x14ac:dyDescent="0.25">
      <c r="A307" s="190">
        <f t="shared" si="30"/>
        <v>53206</v>
      </c>
      <c r="B307" s="191">
        <f t="shared" si="31"/>
        <v>290</v>
      </c>
      <c r="C307" s="192">
        <f t="shared" si="32"/>
        <v>564429.93270452146</v>
      </c>
      <c r="D307" s="193">
        <f t="shared" si="33"/>
        <v>2163.6480753673281</v>
      </c>
      <c r="E307" s="193">
        <f t="shared" si="34"/>
        <v>7161.5325647142199</v>
      </c>
      <c r="F307" s="193">
        <f t="shared" si="28"/>
        <v>9325.1806400815476</v>
      </c>
      <c r="G307" s="192">
        <f t="shared" si="29"/>
        <v>557268.40013980726</v>
      </c>
    </row>
    <row r="308" spans="1:7" x14ac:dyDescent="0.25">
      <c r="A308" s="190">
        <f t="shared" si="30"/>
        <v>53236</v>
      </c>
      <c r="B308" s="191">
        <f t="shared" si="31"/>
        <v>291</v>
      </c>
      <c r="C308" s="192">
        <f t="shared" si="32"/>
        <v>557268.40013980726</v>
      </c>
      <c r="D308" s="193">
        <f t="shared" si="33"/>
        <v>2136.1955338692569</v>
      </c>
      <c r="E308" s="193">
        <f t="shared" si="34"/>
        <v>7188.9851062122916</v>
      </c>
      <c r="F308" s="193">
        <f t="shared" si="28"/>
        <v>9325.1806400815476</v>
      </c>
      <c r="G308" s="192">
        <f t="shared" si="29"/>
        <v>550079.41503359494</v>
      </c>
    </row>
    <row r="309" spans="1:7" x14ac:dyDescent="0.25">
      <c r="A309" s="190">
        <f t="shared" si="30"/>
        <v>53267</v>
      </c>
      <c r="B309" s="191">
        <f t="shared" si="31"/>
        <v>292</v>
      </c>
      <c r="C309" s="192">
        <f t="shared" si="32"/>
        <v>550079.41503359494</v>
      </c>
      <c r="D309" s="193">
        <f t="shared" si="33"/>
        <v>2108.6377576287764</v>
      </c>
      <c r="E309" s="193">
        <f t="shared" si="34"/>
        <v>7216.5428824527717</v>
      </c>
      <c r="F309" s="193">
        <f t="shared" si="28"/>
        <v>9325.1806400815476</v>
      </c>
      <c r="G309" s="192">
        <f t="shared" si="29"/>
        <v>542862.87215114222</v>
      </c>
    </row>
    <row r="310" spans="1:7" x14ac:dyDescent="0.25">
      <c r="A310" s="190">
        <f t="shared" si="30"/>
        <v>53297</v>
      </c>
      <c r="B310" s="191">
        <f t="shared" si="31"/>
        <v>293</v>
      </c>
      <c r="C310" s="192">
        <f t="shared" si="32"/>
        <v>542862.87215114222</v>
      </c>
      <c r="D310" s="193">
        <f t="shared" si="33"/>
        <v>2080.9743432460409</v>
      </c>
      <c r="E310" s="193">
        <f t="shared" si="34"/>
        <v>7244.2062968355076</v>
      </c>
      <c r="F310" s="193">
        <f t="shared" si="28"/>
        <v>9325.1806400815476</v>
      </c>
      <c r="G310" s="192">
        <f t="shared" si="29"/>
        <v>535618.66585430666</v>
      </c>
    </row>
    <row r="311" spans="1:7" x14ac:dyDescent="0.25">
      <c r="A311" s="190">
        <f t="shared" si="30"/>
        <v>53328</v>
      </c>
      <c r="B311" s="191">
        <f t="shared" si="31"/>
        <v>294</v>
      </c>
      <c r="C311" s="192">
        <f t="shared" si="32"/>
        <v>535618.66585430666</v>
      </c>
      <c r="D311" s="193">
        <f t="shared" si="33"/>
        <v>2053.2048857748382</v>
      </c>
      <c r="E311" s="193">
        <f t="shared" si="34"/>
        <v>7271.9757543067108</v>
      </c>
      <c r="F311" s="193">
        <f t="shared" si="28"/>
        <v>9325.1806400815494</v>
      </c>
      <c r="G311" s="192">
        <f t="shared" si="29"/>
        <v>528346.69009999989</v>
      </c>
    </row>
    <row r="312" spans="1:7" x14ac:dyDescent="0.25">
      <c r="A312" s="190">
        <f t="shared" si="30"/>
        <v>53359</v>
      </c>
      <c r="B312" s="191">
        <f t="shared" si="31"/>
        <v>295</v>
      </c>
      <c r="C312" s="192">
        <f t="shared" si="32"/>
        <v>528346.69009999989</v>
      </c>
      <c r="D312" s="193">
        <f t="shared" si="33"/>
        <v>2025.328978716662</v>
      </c>
      <c r="E312" s="193">
        <f t="shared" si="34"/>
        <v>7299.8516613648862</v>
      </c>
      <c r="F312" s="193">
        <f t="shared" si="28"/>
        <v>9325.1806400815476</v>
      </c>
      <c r="G312" s="192">
        <f t="shared" si="29"/>
        <v>521046.83843863499</v>
      </c>
    </row>
    <row r="313" spans="1:7" x14ac:dyDescent="0.25">
      <c r="A313" s="190">
        <f t="shared" si="30"/>
        <v>53387</v>
      </c>
      <c r="B313" s="191">
        <f t="shared" si="31"/>
        <v>296</v>
      </c>
      <c r="C313" s="192">
        <f t="shared" si="32"/>
        <v>521046.83843863499</v>
      </c>
      <c r="D313" s="193">
        <f t="shared" si="33"/>
        <v>1997.3462140147635</v>
      </c>
      <c r="E313" s="193">
        <f t="shared" si="34"/>
        <v>7327.8344260667845</v>
      </c>
      <c r="F313" s="193">
        <f t="shared" si="28"/>
        <v>9325.1806400815476</v>
      </c>
      <c r="G313" s="192">
        <f t="shared" si="29"/>
        <v>513719.00401256821</v>
      </c>
    </row>
    <row r="314" spans="1:7" x14ac:dyDescent="0.25">
      <c r="A314" s="190">
        <f t="shared" si="30"/>
        <v>53418</v>
      </c>
      <c r="B314" s="191">
        <f t="shared" si="31"/>
        <v>297</v>
      </c>
      <c r="C314" s="192">
        <f t="shared" si="32"/>
        <v>513719.00401256821</v>
      </c>
      <c r="D314" s="193">
        <f t="shared" si="33"/>
        <v>1969.2561820481742</v>
      </c>
      <c r="E314" s="193">
        <f t="shared" si="34"/>
        <v>7355.9244580333743</v>
      </c>
      <c r="F314" s="193">
        <f t="shared" si="28"/>
        <v>9325.1806400815476</v>
      </c>
      <c r="G314" s="192">
        <f t="shared" si="29"/>
        <v>506363.07955453487</v>
      </c>
    </row>
    <row r="315" spans="1:7" x14ac:dyDescent="0.25">
      <c r="A315" s="190">
        <f t="shared" si="30"/>
        <v>53448</v>
      </c>
      <c r="B315" s="191">
        <f t="shared" si="31"/>
        <v>298</v>
      </c>
      <c r="C315" s="192">
        <f t="shared" si="32"/>
        <v>506363.07955453487</v>
      </c>
      <c r="D315" s="193">
        <f t="shared" si="33"/>
        <v>1941.0584716257131</v>
      </c>
      <c r="E315" s="193">
        <f t="shared" si="34"/>
        <v>7384.122168455835</v>
      </c>
      <c r="F315" s="193">
        <f t="shared" si="28"/>
        <v>9325.1806400815476</v>
      </c>
      <c r="G315" s="192">
        <f t="shared" si="29"/>
        <v>498978.95738607901</v>
      </c>
    </row>
    <row r="316" spans="1:7" x14ac:dyDescent="0.25">
      <c r="A316" s="190">
        <f t="shared" si="30"/>
        <v>53479</v>
      </c>
      <c r="B316" s="191">
        <f t="shared" si="31"/>
        <v>299</v>
      </c>
      <c r="C316" s="192">
        <f t="shared" si="32"/>
        <v>498978.95738607901</v>
      </c>
      <c r="D316" s="193">
        <f t="shared" si="33"/>
        <v>1912.7526699799655</v>
      </c>
      <c r="E316" s="193">
        <f t="shared" si="34"/>
        <v>7412.4279701015821</v>
      </c>
      <c r="F316" s="193">
        <f t="shared" si="28"/>
        <v>9325.1806400815476</v>
      </c>
      <c r="G316" s="192">
        <f t="shared" si="29"/>
        <v>491566.52941597742</v>
      </c>
    </row>
    <row r="317" spans="1:7" x14ac:dyDescent="0.25">
      <c r="A317" s="190">
        <f t="shared" si="30"/>
        <v>53509</v>
      </c>
      <c r="B317" s="191">
        <f t="shared" si="31"/>
        <v>300</v>
      </c>
      <c r="C317" s="192">
        <f t="shared" si="32"/>
        <v>491566.52941597742</v>
      </c>
      <c r="D317" s="193">
        <f t="shared" si="33"/>
        <v>1884.3383627612429</v>
      </c>
      <c r="E317" s="193">
        <f t="shared" si="34"/>
        <v>7440.8422773203065</v>
      </c>
      <c r="F317" s="193">
        <f t="shared" si="28"/>
        <v>9325.1806400815494</v>
      </c>
      <c r="G317" s="192">
        <f t="shared" si="29"/>
        <v>484125.68713865709</v>
      </c>
    </row>
    <row r="318" spans="1:7" x14ac:dyDescent="0.25">
      <c r="A318" s="190">
        <f t="shared" si="30"/>
        <v>53540</v>
      </c>
      <c r="B318" s="191">
        <f t="shared" si="31"/>
        <v>301</v>
      </c>
      <c r="C318" s="192">
        <f t="shared" si="32"/>
        <v>484125.68713865709</v>
      </c>
      <c r="D318" s="193">
        <f t="shared" si="33"/>
        <v>1855.8151340315151</v>
      </c>
      <c r="E318" s="193">
        <f t="shared" si="34"/>
        <v>7469.3655060500332</v>
      </c>
      <c r="F318" s="193">
        <f t="shared" si="28"/>
        <v>9325.1806400815476</v>
      </c>
      <c r="G318" s="192">
        <f t="shared" si="29"/>
        <v>476656.32163260703</v>
      </c>
    </row>
    <row r="319" spans="1:7" x14ac:dyDescent="0.25">
      <c r="A319" s="190">
        <f t="shared" si="30"/>
        <v>53571</v>
      </c>
      <c r="B319" s="191">
        <f t="shared" si="31"/>
        <v>302</v>
      </c>
      <c r="C319" s="192">
        <f t="shared" si="32"/>
        <v>476656.32163260703</v>
      </c>
      <c r="D319" s="193">
        <f t="shared" si="33"/>
        <v>1827.1825662583233</v>
      </c>
      <c r="E319" s="193">
        <f t="shared" si="34"/>
        <v>7497.9980738232243</v>
      </c>
      <c r="F319" s="193">
        <f t="shared" si="28"/>
        <v>9325.1806400815476</v>
      </c>
      <c r="G319" s="192">
        <f t="shared" si="29"/>
        <v>469158.3235587838</v>
      </c>
    </row>
    <row r="320" spans="1:7" x14ac:dyDescent="0.25">
      <c r="A320" s="190">
        <f t="shared" si="30"/>
        <v>53601</v>
      </c>
      <c r="B320" s="191">
        <f t="shared" si="31"/>
        <v>303</v>
      </c>
      <c r="C320" s="192">
        <f t="shared" si="32"/>
        <v>469158.3235587838</v>
      </c>
      <c r="D320" s="193">
        <f t="shared" si="33"/>
        <v>1798.4402403086679</v>
      </c>
      <c r="E320" s="193">
        <f t="shared" si="34"/>
        <v>7526.7403997728807</v>
      </c>
      <c r="F320" s="193">
        <f t="shared" si="28"/>
        <v>9325.1806400815476</v>
      </c>
      <c r="G320" s="192">
        <f t="shared" si="29"/>
        <v>461631.58315901092</v>
      </c>
    </row>
    <row r="321" spans="1:7" x14ac:dyDescent="0.25">
      <c r="A321" s="190">
        <f t="shared" si="30"/>
        <v>53632</v>
      </c>
      <c r="B321" s="191">
        <f t="shared" si="31"/>
        <v>304</v>
      </c>
      <c r="C321" s="192">
        <f t="shared" si="32"/>
        <v>461631.58315901092</v>
      </c>
      <c r="D321" s="193">
        <f t="shared" si="33"/>
        <v>1769.5877354428715</v>
      </c>
      <c r="E321" s="193">
        <f t="shared" si="34"/>
        <v>7555.5929046386773</v>
      </c>
      <c r="F321" s="193">
        <f t="shared" si="28"/>
        <v>9325.1806400815494</v>
      </c>
      <c r="G321" s="192">
        <f t="shared" si="29"/>
        <v>454075.99025437224</v>
      </c>
    </row>
    <row r="322" spans="1:7" x14ac:dyDescent="0.25">
      <c r="A322" s="190">
        <f t="shared" si="30"/>
        <v>53662</v>
      </c>
      <c r="B322" s="191">
        <f t="shared" si="31"/>
        <v>305</v>
      </c>
      <c r="C322" s="192">
        <f t="shared" si="32"/>
        <v>454075.99025437224</v>
      </c>
      <c r="D322" s="193">
        <f t="shared" si="33"/>
        <v>1740.6246293084234</v>
      </c>
      <c r="E322" s="193">
        <f t="shared" si="34"/>
        <v>7584.5560107731253</v>
      </c>
      <c r="F322" s="193">
        <f t="shared" si="28"/>
        <v>9325.1806400815494</v>
      </c>
      <c r="G322" s="192">
        <f t="shared" si="29"/>
        <v>446491.43424359913</v>
      </c>
    </row>
    <row r="323" spans="1:7" x14ac:dyDescent="0.25">
      <c r="A323" s="190">
        <f t="shared" si="30"/>
        <v>53693</v>
      </c>
      <c r="B323" s="191">
        <f t="shared" si="31"/>
        <v>306</v>
      </c>
      <c r="C323" s="192">
        <f t="shared" si="32"/>
        <v>446491.43424359913</v>
      </c>
      <c r="D323" s="193">
        <f t="shared" si="33"/>
        <v>1711.5504979337925</v>
      </c>
      <c r="E323" s="193">
        <f t="shared" si="34"/>
        <v>7613.6301421477556</v>
      </c>
      <c r="F323" s="193">
        <f t="shared" si="28"/>
        <v>9325.1806400815476</v>
      </c>
      <c r="G323" s="192">
        <f t="shared" si="29"/>
        <v>438877.80410145136</v>
      </c>
    </row>
    <row r="324" spans="1:7" x14ac:dyDescent="0.25">
      <c r="A324" s="190">
        <f t="shared" si="30"/>
        <v>53724</v>
      </c>
      <c r="B324" s="191">
        <f t="shared" si="31"/>
        <v>307</v>
      </c>
      <c r="C324" s="192">
        <f t="shared" si="32"/>
        <v>438877.80410145136</v>
      </c>
      <c r="D324" s="193">
        <f t="shared" si="33"/>
        <v>1682.3649157222264</v>
      </c>
      <c r="E324" s="193">
        <f t="shared" si="34"/>
        <v>7642.8157243593223</v>
      </c>
      <c r="F324" s="193">
        <f t="shared" si="28"/>
        <v>9325.1806400815494</v>
      </c>
      <c r="G324" s="192">
        <f t="shared" si="29"/>
        <v>431234.98837709206</v>
      </c>
    </row>
    <row r="325" spans="1:7" x14ac:dyDescent="0.25">
      <c r="A325" s="190">
        <f t="shared" si="30"/>
        <v>53752</v>
      </c>
      <c r="B325" s="191">
        <f t="shared" si="31"/>
        <v>308</v>
      </c>
      <c r="C325" s="192">
        <f t="shared" si="32"/>
        <v>431234.98837709206</v>
      </c>
      <c r="D325" s="193">
        <f t="shared" si="33"/>
        <v>1653.0674554455154</v>
      </c>
      <c r="E325" s="193">
        <f t="shared" si="34"/>
        <v>7672.1131846360331</v>
      </c>
      <c r="F325" s="193">
        <f t="shared" si="28"/>
        <v>9325.1806400815476</v>
      </c>
      <c r="G325" s="192">
        <f t="shared" si="29"/>
        <v>423562.87519245601</v>
      </c>
    </row>
    <row r="326" spans="1:7" x14ac:dyDescent="0.25">
      <c r="A326" s="190">
        <f t="shared" si="30"/>
        <v>53783</v>
      </c>
      <c r="B326" s="191">
        <f t="shared" si="31"/>
        <v>309</v>
      </c>
      <c r="C326" s="192">
        <f t="shared" si="32"/>
        <v>423562.87519245601</v>
      </c>
      <c r="D326" s="193">
        <f t="shared" si="33"/>
        <v>1623.6576882377447</v>
      </c>
      <c r="E326" s="193">
        <f t="shared" si="34"/>
        <v>7701.5229518438045</v>
      </c>
      <c r="F326" s="193">
        <f t="shared" si="28"/>
        <v>9325.1806400815494</v>
      </c>
      <c r="G326" s="192">
        <f t="shared" si="29"/>
        <v>415861.35224061221</v>
      </c>
    </row>
    <row r="327" spans="1:7" x14ac:dyDescent="0.25">
      <c r="A327" s="190">
        <f t="shared" si="30"/>
        <v>53813</v>
      </c>
      <c r="B327" s="191">
        <f t="shared" si="31"/>
        <v>310</v>
      </c>
      <c r="C327" s="192">
        <f t="shared" si="32"/>
        <v>415861.35224061221</v>
      </c>
      <c r="D327" s="193">
        <f t="shared" si="33"/>
        <v>1594.1351835890096</v>
      </c>
      <c r="E327" s="193">
        <f t="shared" si="34"/>
        <v>7731.0454564925385</v>
      </c>
      <c r="F327" s="193">
        <f t="shared" si="28"/>
        <v>9325.1806400815476</v>
      </c>
      <c r="G327" s="192">
        <f t="shared" si="29"/>
        <v>408130.30678411969</v>
      </c>
    </row>
    <row r="328" spans="1:7" x14ac:dyDescent="0.25">
      <c r="A328" s="190">
        <f t="shared" si="30"/>
        <v>53844</v>
      </c>
      <c r="B328" s="191">
        <f t="shared" si="31"/>
        <v>311</v>
      </c>
      <c r="C328" s="192">
        <f t="shared" si="32"/>
        <v>408130.30678411969</v>
      </c>
      <c r="D328" s="193">
        <f t="shared" si="33"/>
        <v>1564.4995093391219</v>
      </c>
      <c r="E328" s="193">
        <f t="shared" si="34"/>
        <v>7760.6811307424277</v>
      </c>
      <c r="F328" s="193">
        <f t="shared" si="28"/>
        <v>9325.1806400815494</v>
      </c>
      <c r="G328" s="192">
        <f t="shared" si="29"/>
        <v>400369.62565337727</v>
      </c>
    </row>
    <row r="329" spans="1:7" x14ac:dyDescent="0.25">
      <c r="A329" s="190">
        <f t="shared" si="30"/>
        <v>53874</v>
      </c>
      <c r="B329" s="191">
        <f t="shared" si="31"/>
        <v>312</v>
      </c>
      <c r="C329" s="192">
        <f t="shared" si="32"/>
        <v>400369.62565337727</v>
      </c>
      <c r="D329" s="193">
        <f t="shared" si="33"/>
        <v>1534.750231671276</v>
      </c>
      <c r="E329" s="193">
        <f t="shared" si="34"/>
        <v>7790.4304084102723</v>
      </c>
      <c r="F329" s="193">
        <f t="shared" si="28"/>
        <v>9325.1806400815476</v>
      </c>
      <c r="G329" s="192">
        <f t="shared" si="29"/>
        <v>392579.19524496701</v>
      </c>
    </row>
    <row r="330" spans="1:7" x14ac:dyDescent="0.25">
      <c r="A330" s="190">
        <f t="shared" si="30"/>
        <v>53905</v>
      </c>
      <c r="B330" s="191">
        <f t="shared" si="31"/>
        <v>313</v>
      </c>
      <c r="C330" s="192">
        <f t="shared" si="32"/>
        <v>392579.19524496701</v>
      </c>
      <c r="D330" s="193">
        <f t="shared" si="33"/>
        <v>1504.8869151057027</v>
      </c>
      <c r="E330" s="193">
        <f t="shared" si="34"/>
        <v>7820.2937249758452</v>
      </c>
      <c r="F330" s="193">
        <f t="shared" si="28"/>
        <v>9325.1806400815476</v>
      </c>
      <c r="G330" s="192">
        <f t="shared" si="29"/>
        <v>384758.90151999117</v>
      </c>
    </row>
    <row r="331" spans="1:7" x14ac:dyDescent="0.25">
      <c r="A331" s="190">
        <f t="shared" si="30"/>
        <v>53936</v>
      </c>
      <c r="B331" s="191">
        <f t="shared" si="31"/>
        <v>314</v>
      </c>
      <c r="C331" s="192">
        <f t="shared" si="32"/>
        <v>384758.90151999117</v>
      </c>
      <c r="D331" s="193">
        <f t="shared" si="33"/>
        <v>1474.9091224932954</v>
      </c>
      <c r="E331" s="193">
        <f t="shared" si="34"/>
        <v>7850.2715175882522</v>
      </c>
      <c r="F331" s="193">
        <f t="shared" si="28"/>
        <v>9325.1806400815476</v>
      </c>
      <c r="G331" s="192">
        <f t="shared" si="29"/>
        <v>376908.63000240293</v>
      </c>
    </row>
    <row r="332" spans="1:7" x14ac:dyDescent="0.25">
      <c r="A332" s="190">
        <f t="shared" si="30"/>
        <v>53966</v>
      </c>
      <c r="B332" s="191">
        <f t="shared" si="31"/>
        <v>315</v>
      </c>
      <c r="C332" s="192">
        <f t="shared" si="32"/>
        <v>376908.63000240293</v>
      </c>
      <c r="D332" s="193">
        <f t="shared" si="33"/>
        <v>1444.8164150092073</v>
      </c>
      <c r="E332" s="193">
        <f t="shared" si="34"/>
        <v>7880.3642250723415</v>
      </c>
      <c r="F332" s="193">
        <f t="shared" si="28"/>
        <v>9325.1806400815494</v>
      </c>
      <c r="G332" s="192">
        <f t="shared" si="29"/>
        <v>369028.26577733061</v>
      </c>
    </row>
    <row r="333" spans="1:7" x14ac:dyDescent="0.25">
      <c r="A333" s="190">
        <f t="shared" si="30"/>
        <v>53997</v>
      </c>
      <c r="B333" s="191">
        <f t="shared" si="31"/>
        <v>316</v>
      </c>
      <c r="C333" s="192">
        <f t="shared" si="32"/>
        <v>369028.26577733061</v>
      </c>
      <c r="D333" s="193">
        <f t="shared" si="33"/>
        <v>1414.60835214643</v>
      </c>
      <c r="E333" s="193">
        <f t="shared" si="34"/>
        <v>7910.5722879351188</v>
      </c>
      <c r="F333" s="193">
        <f t="shared" si="28"/>
        <v>9325.1806400815494</v>
      </c>
      <c r="G333" s="192">
        <f t="shared" si="29"/>
        <v>361117.69348939549</v>
      </c>
    </row>
    <row r="334" spans="1:7" x14ac:dyDescent="0.25">
      <c r="A334" s="190">
        <f t="shared" si="30"/>
        <v>54027</v>
      </c>
      <c r="B334" s="191">
        <f t="shared" si="31"/>
        <v>317</v>
      </c>
      <c r="C334" s="192">
        <f t="shared" si="32"/>
        <v>361117.69348939549</v>
      </c>
      <c r="D334" s="193">
        <f t="shared" si="33"/>
        <v>1384.2844917093453</v>
      </c>
      <c r="E334" s="193">
        <f t="shared" si="34"/>
        <v>7940.8961483722032</v>
      </c>
      <c r="F334" s="193">
        <f t="shared" si="28"/>
        <v>9325.1806400815476</v>
      </c>
      <c r="G334" s="192">
        <f t="shared" si="29"/>
        <v>353176.79734102328</v>
      </c>
    </row>
    <row r="335" spans="1:7" x14ac:dyDescent="0.25">
      <c r="A335" s="190">
        <f t="shared" si="30"/>
        <v>54058</v>
      </c>
      <c r="B335" s="191">
        <f t="shared" si="31"/>
        <v>318</v>
      </c>
      <c r="C335" s="192">
        <f t="shared" si="32"/>
        <v>353176.79734102328</v>
      </c>
      <c r="D335" s="193">
        <f t="shared" si="33"/>
        <v>1353.8443898072521</v>
      </c>
      <c r="E335" s="193">
        <f t="shared" si="34"/>
        <v>7971.3362502742966</v>
      </c>
      <c r="F335" s="193">
        <f t="shared" si="28"/>
        <v>9325.1806400815494</v>
      </c>
      <c r="G335" s="192">
        <f t="shared" si="29"/>
        <v>345205.46109074901</v>
      </c>
    </row>
    <row r="336" spans="1:7" x14ac:dyDescent="0.25">
      <c r="A336" s="190">
        <f t="shared" si="30"/>
        <v>54089</v>
      </c>
      <c r="B336" s="191">
        <f t="shared" si="31"/>
        <v>319</v>
      </c>
      <c r="C336" s="192">
        <f t="shared" si="32"/>
        <v>345205.46109074901</v>
      </c>
      <c r="D336" s="193">
        <f t="shared" si="33"/>
        <v>1323.2876008478672</v>
      </c>
      <c r="E336" s="193">
        <f t="shared" si="34"/>
        <v>8001.8930392336815</v>
      </c>
      <c r="F336" s="193">
        <f t="shared" si="28"/>
        <v>9325.1806400815494</v>
      </c>
      <c r="G336" s="192">
        <f t="shared" si="29"/>
        <v>337203.56805151532</v>
      </c>
    </row>
    <row r="337" spans="1:7" x14ac:dyDescent="0.25">
      <c r="A337" s="190">
        <f t="shared" si="30"/>
        <v>54118</v>
      </c>
      <c r="B337" s="191">
        <f t="shared" si="31"/>
        <v>320</v>
      </c>
      <c r="C337" s="192">
        <f t="shared" si="32"/>
        <v>337203.56805151532</v>
      </c>
      <c r="D337" s="193">
        <f t="shared" si="33"/>
        <v>1292.6136775308046</v>
      </c>
      <c r="E337" s="193">
        <f t="shared" si="34"/>
        <v>8032.5669625507426</v>
      </c>
      <c r="F337" s="193">
        <f t="shared" si="28"/>
        <v>9325.1806400815476</v>
      </c>
      <c r="G337" s="192">
        <f t="shared" si="29"/>
        <v>329171.00108896458</v>
      </c>
    </row>
    <row r="338" spans="1:7" x14ac:dyDescent="0.25">
      <c r="A338" s="190">
        <f t="shared" si="30"/>
        <v>54149</v>
      </c>
      <c r="B338" s="191">
        <f t="shared" si="31"/>
        <v>321</v>
      </c>
      <c r="C338" s="192">
        <f t="shared" si="32"/>
        <v>329171.00108896458</v>
      </c>
      <c r="D338" s="193">
        <f t="shared" si="33"/>
        <v>1261.8221708410265</v>
      </c>
      <c r="E338" s="193">
        <f t="shared" si="34"/>
        <v>8063.358469240522</v>
      </c>
      <c r="F338" s="193">
        <f t="shared" si="28"/>
        <v>9325.1806400815476</v>
      </c>
      <c r="G338" s="192">
        <f t="shared" si="29"/>
        <v>321107.64261972404</v>
      </c>
    </row>
    <row r="339" spans="1:7" x14ac:dyDescent="0.25">
      <c r="A339" s="190">
        <f t="shared" si="30"/>
        <v>54179</v>
      </c>
      <c r="B339" s="191">
        <f t="shared" si="31"/>
        <v>322</v>
      </c>
      <c r="C339" s="192">
        <f t="shared" si="32"/>
        <v>321107.64261972404</v>
      </c>
      <c r="D339" s="193">
        <f t="shared" si="33"/>
        <v>1230.9126300422713</v>
      </c>
      <c r="E339" s="193">
        <f t="shared" si="34"/>
        <v>8094.2680100392772</v>
      </c>
      <c r="F339" s="193">
        <f t="shared" ref="F339:F402" si="35">IF(B339="","",SUM(D339:E339))</f>
        <v>9325.1806400815476</v>
      </c>
      <c r="G339" s="192">
        <f t="shared" ref="G339:G402" si="36">IF(B339="","",SUM(C339)-SUM(E339))</f>
        <v>313013.37460968475</v>
      </c>
    </row>
    <row r="340" spans="1:7" x14ac:dyDescent="0.25">
      <c r="A340" s="190">
        <f t="shared" ref="A340:A403" si="37">IF(B340="","",EDATE(A339,1))</f>
        <v>54210</v>
      </c>
      <c r="B340" s="191">
        <f t="shared" ref="B340:B403" si="38">IF(B339="","",IF(SUM(B339)+1&lt;=$E$7,SUM(B339)+1,""))</f>
        <v>323</v>
      </c>
      <c r="C340" s="192">
        <f t="shared" ref="C340:C403" si="39">IF(B340="","",G339)</f>
        <v>313013.37460968475</v>
      </c>
      <c r="D340" s="193">
        <f t="shared" ref="D340:D403" si="40">IF(B340="","",IPMT($E$14/12,B340,$E$7,-$E$12,$E$13,0))</f>
        <v>1199.8846026704541</v>
      </c>
      <c r="E340" s="193">
        <f t="shared" ref="E340:E403" si="41">IF(B340="","",PPMT($E$14/12,B340,$E$7,-$E$12,$E$13,0))</f>
        <v>8125.2960374110944</v>
      </c>
      <c r="F340" s="193">
        <f t="shared" si="35"/>
        <v>9325.1806400815476</v>
      </c>
      <c r="G340" s="192">
        <f t="shared" si="36"/>
        <v>304888.07857227366</v>
      </c>
    </row>
    <row r="341" spans="1:7" x14ac:dyDescent="0.25">
      <c r="A341" s="190">
        <f t="shared" si="37"/>
        <v>54240</v>
      </c>
      <c r="B341" s="191">
        <f t="shared" si="38"/>
        <v>324</v>
      </c>
      <c r="C341" s="192">
        <f t="shared" si="39"/>
        <v>304888.07857227366</v>
      </c>
      <c r="D341" s="193">
        <f t="shared" si="40"/>
        <v>1168.737634527045</v>
      </c>
      <c r="E341" s="193">
        <f t="shared" si="41"/>
        <v>8156.4430055545026</v>
      </c>
      <c r="F341" s="193">
        <f t="shared" si="35"/>
        <v>9325.1806400815476</v>
      </c>
      <c r="G341" s="192">
        <f t="shared" si="36"/>
        <v>296731.63556671917</v>
      </c>
    </row>
    <row r="342" spans="1:7" x14ac:dyDescent="0.25">
      <c r="A342" s="190">
        <f t="shared" si="37"/>
        <v>54271</v>
      </c>
      <c r="B342" s="191">
        <f t="shared" si="38"/>
        <v>325</v>
      </c>
      <c r="C342" s="192">
        <f t="shared" si="39"/>
        <v>296731.63556671917</v>
      </c>
      <c r="D342" s="193">
        <f t="shared" si="40"/>
        <v>1137.4712696724193</v>
      </c>
      <c r="E342" s="193">
        <f t="shared" si="41"/>
        <v>8187.7093704091276</v>
      </c>
      <c r="F342" s="193">
        <f t="shared" si="35"/>
        <v>9325.1806400815476</v>
      </c>
      <c r="G342" s="192">
        <f t="shared" si="36"/>
        <v>288543.92619631003</v>
      </c>
    </row>
    <row r="343" spans="1:7" x14ac:dyDescent="0.25">
      <c r="A343" s="190">
        <f t="shared" si="37"/>
        <v>54302</v>
      </c>
      <c r="B343" s="191">
        <f t="shared" si="38"/>
        <v>326</v>
      </c>
      <c r="C343" s="192">
        <f t="shared" si="39"/>
        <v>288543.92619631003</v>
      </c>
      <c r="D343" s="193">
        <f t="shared" si="40"/>
        <v>1106.0850504191847</v>
      </c>
      <c r="E343" s="193">
        <f t="shared" si="41"/>
        <v>8219.0955896623655</v>
      </c>
      <c r="F343" s="193">
        <f t="shared" si="35"/>
        <v>9325.1806400815494</v>
      </c>
      <c r="G343" s="192">
        <f t="shared" si="36"/>
        <v>280324.83060664765</v>
      </c>
    </row>
    <row r="344" spans="1:7" x14ac:dyDescent="0.25">
      <c r="A344" s="190">
        <f t="shared" si="37"/>
        <v>54332</v>
      </c>
      <c r="B344" s="191">
        <f t="shared" si="38"/>
        <v>327</v>
      </c>
      <c r="C344" s="192">
        <f t="shared" si="39"/>
        <v>280324.83060664765</v>
      </c>
      <c r="D344" s="193">
        <f t="shared" si="40"/>
        <v>1074.5785173254785</v>
      </c>
      <c r="E344" s="193">
        <f t="shared" si="41"/>
        <v>8250.6021227560686</v>
      </c>
      <c r="F344" s="193">
        <f t="shared" si="35"/>
        <v>9325.1806400815476</v>
      </c>
      <c r="G344" s="192">
        <f t="shared" si="36"/>
        <v>272074.22848389158</v>
      </c>
    </row>
    <row r="345" spans="1:7" x14ac:dyDescent="0.25">
      <c r="A345" s="190">
        <f t="shared" si="37"/>
        <v>54363</v>
      </c>
      <c r="B345" s="191">
        <f t="shared" si="38"/>
        <v>328</v>
      </c>
      <c r="C345" s="192">
        <f t="shared" si="39"/>
        <v>272074.22848389158</v>
      </c>
      <c r="D345" s="193">
        <f t="shared" si="40"/>
        <v>1042.9512091882473</v>
      </c>
      <c r="E345" s="193">
        <f t="shared" si="41"/>
        <v>8282.2294308933015</v>
      </c>
      <c r="F345" s="193">
        <f t="shared" si="35"/>
        <v>9325.1806400815494</v>
      </c>
      <c r="G345" s="192">
        <f t="shared" si="36"/>
        <v>263791.99905299826</v>
      </c>
    </row>
    <row r="346" spans="1:7" x14ac:dyDescent="0.25">
      <c r="A346" s="190">
        <f t="shared" si="37"/>
        <v>54393</v>
      </c>
      <c r="B346" s="191">
        <f t="shared" si="38"/>
        <v>329</v>
      </c>
      <c r="C346" s="192">
        <f t="shared" si="39"/>
        <v>263791.99905299826</v>
      </c>
      <c r="D346" s="193">
        <f t="shared" si="40"/>
        <v>1011.2026630364893</v>
      </c>
      <c r="E346" s="193">
        <f t="shared" si="41"/>
        <v>8313.9779770450587</v>
      </c>
      <c r="F346" s="193">
        <f t="shared" si="35"/>
        <v>9325.1806400815476</v>
      </c>
      <c r="G346" s="192">
        <f t="shared" si="36"/>
        <v>255478.02107595321</v>
      </c>
    </row>
    <row r="347" spans="1:7" x14ac:dyDescent="0.25">
      <c r="A347" s="190">
        <f t="shared" si="37"/>
        <v>54424</v>
      </c>
      <c r="B347" s="191">
        <f t="shared" si="38"/>
        <v>330</v>
      </c>
      <c r="C347" s="192">
        <f t="shared" si="39"/>
        <v>255478.02107595321</v>
      </c>
      <c r="D347" s="193">
        <f t="shared" si="40"/>
        <v>979.33241412448353</v>
      </c>
      <c r="E347" s="193">
        <f t="shared" si="41"/>
        <v>8345.8482259570646</v>
      </c>
      <c r="F347" s="193">
        <f t="shared" si="35"/>
        <v>9325.1806400815476</v>
      </c>
      <c r="G347" s="192">
        <f t="shared" si="36"/>
        <v>247132.17284999613</v>
      </c>
    </row>
    <row r="348" spans="1:7" x14ac:dyDescent="0.25">
      <c r="A348" s="190">
        <f t="shared" si="37"/>
        <v>54455</v>
      </c>
      <c r="B348" s="191">
        <f t="shared" si="38"/>
        <v>331</v>
      </c>
      <c r="C348" s="192">
        <f t="shared" si="39"/>
        <v>247132.17284999613</v>
      </c>
      <c r="D348" s="193">
        <f t="shared" si="40"/>
        <v>947.33999592498139</v>
      </c>
      <c r="E348" s="193">
        <f t="shared" si="41"/>
        <v>8377.8406441565676</v>
      </c>
      <c r="F348" s="193">
        <f t="shared" si="35"/>
        <v>9325.1806400815494</v>
      </c>
      <c r="G348" s="192">
        <f t="shared" si="36"/>
        <v>238754.33220583957</v>
      </c>
    </row>
    <row r="349" spans="1:7" x14ac:dyDescent="0.25">
      <c r="A349" s="190">
        <f t="shared" si="37"/>
        <v>54483</v>
      </c>
      <c r="B349" s="191">
        <f t="shared" si="38"/>
        <v>332</v>
      </c>
      <c r="C349" s="192">
        <f t="shared" si="39"/>
        <v>238754.33220583957</v>
      </c>
      <c r="D349" s="193">
        <f t="shared" si="40"/>
        <v>915.22494012238133</v>
      </c>
      <c r="E349" s="193">
        <f t="shared" si="41"/>
        <v>8409.9556999591678</v>
      </c>
      <c r="F349" s="193">
        <f t="shared" si="35"/>
        <v>9325.1806400815494</v>
      </c>
      <c r="G349" s="192">
        <f t="shared" si="36"/>
        <v>230344.37650588041</v>
      </c>
    </row>
    <row r="350" spans="1:7" x14ac:dyDescent="0.25">
      <c r="A350" s="190">
        <f t="shared" si="37"/>
        <v>54514</v>
      </c>
      <c r="B350" s="191">
        <f t="shared" si="38"/>
        <v>333</v>
      </c>
      <c r="C350" s="192">
        <f t="shared" si="39"/>
        <v>230344.37650588041</v>
      </c>
      <c r="D350" s="193">
        <f t="shared" si="40"/>
        <v>882.98677660587077</v>
      </c>
      <c r="E350" s="193">
        <f t="shared" si="41"/>
        <v>8442.1938634756789</v>
      </c>
      <c r="F350" s="193">
        <f t="shared" si="35"/>
        <v>9325.1806400815494</v>
      </c>
      <c r="G350" s="192">
        <f t="shared" si="36"/>
        <v>221902.18264240475</v>
      </c>
    </row>
    <row r="351" spans="1:7" x14ac:dyDescent="0.25">
      <c r="A351" s="190">
        <f t="shared" si="37"/>
        <v>54544</v>
      </c>
      <c r="B351" s="191">
        <f t="shared" si="38"/>
        <v>334</v>
      </c>
      <c r="C351" s="192">
        <f t="shared" si="39"/>
        <v>221902.18264240475</v>
      </c>
      <c r="D351" s="193">
        <f t="shared" si="40"/>
        <v>850.62503346254766</v>
      </c>
      <c r="E351" s="193">
        <f t="shared" si="41"/>
        <v>8474.5556066190002</v>
      </c>
      <c r="F351" s="193">
        <f t="shared" si="35"/>
        <v>9325.1806400815476</v>
      </c>
      <c r="G351" s="192">
        <f t="shared" si="36"/>
        <v>213427.62703578576</v>
      </c>
    </row>
    <row r="352" spans="1:7" x14ac:dyDescent="0.25">
      <c r="A352" s="190">
        <f t="shared" si="37"/>
        <v>54575</v>
      </c>
      <c r="B352" s="191">
        <f t="shared" si="38"/>
        <v>335</v>
      </c>
      <c r="C352" s="192">
        <f t="shared" si="39"/>
        <v>213427.62703578576</v>
      </c>
      <c r="D352" s="193">
        <f t="shared" si="40"/>
        <v>818.13923697050814</v>
      </c>
      <c r="E352" s="193">
        <f t="shared" si="41"/>
        <v>8507.0414031110395</v>
      </c>
      <c r="F352" s="193">
        <f t="shared" si="35"/>
        <v>9325.1806400815476</v>
      </c>
      <c r="G352" s="192">
        <f t="shared" si="36"/>
        <v>204920.58563267472</v>
      </c>
    </row>
    <row r="353" spans="1:7" x14ac:dyDescent="0.25">
      <c r="A353" s="190">
        <f t="shared" si="37"/>
        <v>54605</v>
      </c>
      <c r="B353" s="191">
        <f t="shared" si="38"/>
        <v>336</v>
      </c>
      <c r="C353" s="192">
        <f t="shared" si="39"/>
        <v>204920.58563267472</v>
      </c>
      <c r="D353" s="193">
        <f t="shared" si="40"/>
        <v>785.52891159191574</v>
      </c>
      <c r="E353" s="193">
        <f t="shared" si="41"/>
        <v>8539.6517284896327</v>
      </c>
      <c r="F353" s="193">
        <f t="shared" si="35"/>
        <v>9325.1806400815476</v>
      </c>
      <c r="G353" s="192">
        <f t="shared" si="36"/>
        <v>196380.93390418508</v>
      </c>
    </row>
    <row r="354" spans="1:7" x14ac:dyDescent="0.25">
      <c r="A354" s="190">
        <f t="shared" si="37"/>
        <v>54636</v>
      </c>
      <c r="B354" s="191">
        <f t="shared" si="38"/>
        <v>337</v>
      </c>
      <c r="C354" s="192">
        <f t="shared" si="39"/>
        <v>196380.93390418508</v>
      </c>
      <c r="D354" s="193">
        <f t="shared" si="40"/>
        <v>752.79357996603869</v>
      </c>
      <c r="E354" s="193">
        <f t="shared" si="41"/>
        <v>8572.3870601155104</v>
      </c>
      <c r="F354" s="193">
        <f t="shared" si="35"/>
        <v>9325.1806400815494</v>
      </c>
      <c r="G354" s="192">
        <f t="shared" si="36"/>
        <v>187808.54684406955</v>
      </c>
    </row>
    <row r="355" spans="1:7" x14ac:dyDescent="0.25">
      <c r="A355" s="190">
        <f t="shared" si="37"/>
        <v>54667</v>
      </c>
      <c r="B355" s="191">
        <f t="shared" si="38"/>
        <v>338</v>
      </c>
      <c r="C355" s="192">
        <f t="shared" si="39"/>
        <v>187808.54684406955</v>
      </c>
      <c r="D355" s="193">
        <f t="shared" si="40"/>
        <v>719.93276290226277</v>
      </c>
      <c r="E355" s="193">
        <f t="shared" si="41"/>
        <v>8605.2478771792867</v>
      </c>
      <c r="F355" s="193">
        <f t="shared" si="35"/>
        <v>9325.1806400815494</v>
      </c>
      <c r="G355" s="192">
        <f t="shared" si="36"/>
        <v>179203.29896689026</v>
      </c>
    </row>
    <row r="356" spans="1:7" x14ac:dyDescent="0.25">
      <c r="A356" s="190">
        <f t="shared" si="37"/>
        <v>54697</v>
      </c>
      <c r="B356" s="191">
        <f t="shared" si="38"/>
        <v>339</v>
      </c>
      <c r="C356" s="192">
        <f t="shared" si="39"/>
        <v>179203.29896689026</v>
      </c>
      <c r="D356" s="193">
        <f t="shared" si="40"/>
        <v>686.94597937307549</v>
      </c>
      <c r="E356" s="193">
        <f t="shared" si="41"/>
        <v>8638.2346607084728</v>
      </c>
      <c r="F356" s="193">
        <f t="shared" si="35"/>
        <v>9325.1806400815476</v>
      </c>
      <c r="G356" s="192">
        <f t="shared" si="36"/>
        <v>170565.0643061818</v>
      </c>
    </row>
    <row r="357" spans="1:7" x14ac:dyDescent="0.25">
      <c r="A357" s="190">
        <f t="shared" si="37"/>
        <v>54728</v>
      </c>
      <c r="B357" s="191">
        <f t="shared" si="38"/>
        <v>340</v>
      </c>
      <c r="C357" s="192">
        <f t="shared" si="39"/>
        <v>170565.0643061818</v>
      </c>
      <c r="D357" s="193">
        <f t="shared" si="40"/>
        <v>653.83274650702617</v>
      </c>
      <c r="E357" s="193">
        <f t="shared" si="41"/>
        <v>8671.3478935745206</v>
      </c>
      <c r="F357" s="193">
        <f t="shared" si="35"/>
        <v>9325.1806400815476</v>
      </c>
      <c r="G357" s="192">
        <f t="shared" si="36"/>
        <v>161893.71641260729</v>
      </c>
    </row>
    <row r="358" spans="1:7" x14ac:dyDescent="0.25">
      <c r="A358" s="190">
        <f t="shared" si="37"/>
        <v>54758</v>
      </c>
      <c r="B358" s="191">
        <f t="shared" si="38"/>
        <v>341</v>
      </c>
      <c r="C358" s="192">
        <f t="shared" si="39"/>
        <v>161893.71641260729</v>
      </c>
      <c r="D358" s="193">
        <f t="shared" si="40"/>
        <v>620.59257958165711</v>
      </c>
      <c r="E358" s="193">
        <f t="shared" si="41"/>
        <v>8704.5880604998911</v>
      </c>
      <c r="F358" s="193">
        <f t="shared" si="35"/>
        <v>9325.1806400815476</v>
      </c>
      <c r="G358" s="192">
        <f t="shared" si="36"/>
        <v>153189.12835210739</v>
      </c>
    </row>
    <row r="359" spans="1:7" x14ac:dyDescent="0.25">
      <c r="A359" s="190">
        <f t="shared" si="37"/>
        <v>54789</v>
      </c>
      <c r="B359" s="191">
        <f t="shared" si="38"/>
        <v>342</v>
      </c>
      <c r="C359" s="192">
        <f t="shared" si="39"/>
        <v>153189.12835210739</v>
      </c>
      <c r="D359" s="193">
        <f t="shared" si="40"/>
        <v>587.22499201640778</v>
      </c>
      <c r="E359" s="193">
        <f t="shared" si="41"/>
        <v>8737.955648065139</v>
      </c>
      <c r="F359" s="193">
        <f t="shared" si="35"/>
        <v>9325.1806400815476</v>
      </c>
      <c r="G359" s="192">
        <f t="shared" si="36"/>
        <v>144451.17270404226</v>
      </c>
    </row>
    <row r="360" spans="1:7" x14ac:dyDescent="0.25">
      <c r="A360" s="190">
        <f t="shared" si="37"/>
        <v>54820</v>
      </c>
      <c r="B360" s="191">
        <f t="shared" si="38"/>
        <v>343</v>
      </c>
      <c r="C360" s="192">
        <f t="shared" si="39"/>
        <v>144451.17270404226</v>
      </c>
      <c r="D360" s="193">
        <f t="shared" si="40"/>
        <v>553.72949536549129</v>
      </c>
      <c r="E360" s="193">
        <f t="shared" si="41"/>
        <v>8771.4511447160567</v>
      </c>
      <c r="F360" s="193">
        <f t="shared" si="35"/>
        <v>9325.1806400815476</v>
      </c>
      <c r="G360" s="192">
        <f t="shared" si="36"/>
        <v>135679.72155932619</v>
      </c>
    </row>
    <row r="361" spans="1:7" x14ac:dyDescent="0.25">
      <c r="A361" s="190">
        <f t="shared" si="37"/>
        <v>54848</v>
      </c>
      <c r="B361" s="191">
        <f t="shared" si="38"/>
        <v>344</v>
      </c>
      <c r="C361" s="192">
        <f t="shared" si="39"/>
        <v>135679.72155932619</v>
      </c>
      <c r="D361" s="193">
        <f t="shared" si="40"/>
        <v>520.10559931074647</v>
      </c>
      <c r="E361" s="193">
        <f t="shared" si="41"/>
        <v>8805.0750407708019</v>
      </c>
      <c r="F361" s="193">
        <f t="shared" si="35"/>
        <v>9325.1806400815476</v>
      </c>
      <c r="G361" s="192">
        <f t="shared" si="36"/>
        <v>126874.6465185554</v>
      </c>
    </row>
    <row r="362" spans="1:7" x14ac:dyDescent="0.25">
      <c r="A362" s="190">
        <f t="shared" si="37"/>
        <v>54879</v>
      </c>
      <c r="B362" s="191">
        <f t="shared" si="38"/>
        <v>345</v>
      </c>
      <c r="C362" s="192">
        <f t="shared" si="39"/>
        <v>126874.6465185554</v>
      </c>
      <c r="D362" s="193">
        <f t="shared" si="40"/>
        <v>486.35281165445838</v>
      </c>
      <c r="E362" s="193">
        <f t="shared" si="41"/>
        <v>8838.8278284270891</v>
      </c>
      <c r="F362" s="193">
        <f t="shared" si="35"/>
        <v>9325.1806400815476</v>
      </c>
      <c r="G362" s="192">
        <f t="shared" si="36"/>
        <v>118035.8186901283</v>
      </c>
    </row>
    <row r="363" spans="1:7" x14ac:dyDescent="0.25">
      <c r="A363" s="190">
        <f t="shared" si="37"/>
        <v>54909</v>
      </c>
      <c r="B363" s="191">
        <f t="shared" si="38"/>
        <v>346</v>
      </c>
      <c r="C363" s="192">
        <f t="shared" si="39"/>
        <v>118035.8186901283</v>
      </c>
      <c r="D363" s="193">
        <f t="shared" si="40"/>
        <v>452.47063831215456</v>
      </c>
      <c r="E363" s="193">
        <f t="shared" si="41"/>
        <v>8872.7100017693938</v>
      </c>
      <c r="F363" s="193">
        <f t="shared" si="35"/>
        <v>9325.1806400815476</v>
      </c>
      <c r="G363" s="192">
        <f t="shared" si="36"/>
        <v>109163.10868835892</v>
      </c>
    </row>
    <row r="364" spans="1:7" x14ac:dyDescent="0.25">
      <c r="A364" s="190">
        <f t="shared" si="37"/>
        <v>54940</v>
      </c>
      <c r="B364" s="191">
        <f t="shared" si="38"/>
        <v>347</v>
      </c>
      <c r="C364" s="192">
        <f t="shared" si="39"/>
        <v>109163.10868835892</v>
      </c>
      <c r="D364" s="193">
        <f t="shared" si="40"/>
        <v>418.45858330537186</v>
      </c>
      <c r="E364" s="193">
        <f t="shared" si="41"/>
        <v>8906.7220567761779</v>
      </c>
      <c r="F364" s="193">
        <f t="shared" si="35"/>
        <v>9325.1806400815494</v>
      </c>
      <c r="G364" s="192">
        <f t="shared" si="36"/>
        <v>100256.38663158273</v>
      </c>
    </row>
    <row r="365" spans="1:7" x14ac:dyDescent="0.25">
      <c r="A365" s="190">
        <f t="shared" si="37"/>
        <v>54970</v>
      </c>
      <c r="B365" s="191">
        <f t="shared" si="38"/>
        <v>348</v>
      </c>
      <c r="C365" s="192">
        <f t="shared" si="39"/>
        <v>100256.38663158273</v>
      </c>
      <c r="D365" s="193">
        <f t="shared" si="40"/>
        <v>384.31614875439647</v>
      </c>
      <c r="E365" s="193">
        <f t="shared" si="41"/>
        <v>8940.864491327151</v>
      </c>
      <c r="F365" s="193">
        <f t="shared" si="35"/>
        <v>9325.1806400815476</v>
      </c>
      <c r="G365" s="192">
        <f t="shared" si="36"/>
        <v>91315.522140255576</v>
      </c>
    </row>
    <row r="366" spans="1:7" x14ac:dyDescent="0.25">
      <c r="A366" s="190">
        <f t="shared" si="37"/>
        <v>55001</v>
      </c>
      <c r="B366" s="191">
        <f t="shared" si="38"/>
        <v>349</v>
      </c>
      <c r="C366" s="192">
        <f t="shared" si="39"/>
        <v>91315.522140255576</v>
      </c>
      <c r="D366" s="193">
        <f t="shared" si="40"/>
        <v>350.04283487097581</v>
      </c>
      <c r="E366" s="193">
        <f t="shared" si="41"/>
        <v>8975.137805210572</v>
      </c>
      <c r="F366" s="193">
        <f t="shared" si="35"/>
        <v>9325.1806400815476</v>
      </c>
      <c r="G366" s="192">
        <f t="shared" si="36"/>
        <v>82340.384335045004</v>
      </c>
    </row>
    <row r="367" spans="1:7" x14ac:dyDescent="0.25">
      <c r="A367" s="190">
        <f t="shared" si="37"/>
        <v>55032</v>
      </c>
      <c r="B367" s="191">
        <f t="shared" si="38"/>
        <v>350</v>
      </c>
      <c r="C367" s="192">
        <f t="shared" si="39"/>
        <v>82340.384335045004</v>
      </c>
      <c r="D367" s="193">
        <f t="shared" si="40"/>
        <v>315.6381399510019</v>
      </c>
      <c r="E367" s="193">
        <f t="shared" si="41"/>
        <v>9009.5425001305466</v>
      </c>
      <c r="F367" s="193">
        <f t="shared" si="35"/>
        <v>9325.1806400815476</v>
      </c>
      <c r="G367" s="192">
        <f t="shared" si="36"/>
        <v>73330.841834914463</v>
      </c>
    </row>
    <row r="368" spans="1:7" x14ac:dyDescent="0.25">
      <c r="A368" s="190">
        <f t="shared" si="37"/>
        <v>55062</v>
      </c>
      <c r="B368" s="191">
        <f t="shared" si="38"/>
        <v>351</v>
      </c>
      <c r="C368" s="192">
        <f t="shared" si="39"/>
        <v>73330.841834914463</v>
      </c>
      <c r="D368" s="193">
        <f t="shared" si="40"/>
        <v>281.10156036716813</v>
      </c>
      <c r="E368" s="193">
        <f t="shared" si="41"/>
        <v>9044.07907971438</v>
      </c>
      <c r="F368" s="193">
        <f t="shared" si="35"/>
        <v>9325.1806400815476</v>
      </c>
      <c r="G368" s="192">
        <f t="shared" si="36"/>
        <v>64286.762755200085</v>
      </c>
    </row>
    <row r="369" spans="1:7" x14ac:dyDescent="0.25">
      <c r="A369" s="190">
        <f t="shared" si="37"/>
        <v>55093</v>
      </c>
      <c r="B369" s="191">
        <f t="shared" si="38"/>
        <v>352</v>
      </c>
      <c r="C369" s="192">
        <f t="shared" si="39"/>
        <v>64286.762755200085</v>
      </c>
      <c r="D369" s="193">
        <f t="shared" si="40"/>
        <v>246.43259056159636</v>
      </c>
      <c r="E369" s="193">
        <f t="shared" si="41"/>
        <v>9078.7480495199507</v>
      </c>
      <c r="F369" s="193">
        <f t="shared" si="35"/>
        <v>9325.1806400815476</v>
      </c>
      <c r="G369" s="192">
        <f t="shared" si="36"/>
        <v>55208.014705680136</v>
      </c>
    </row>
    <row r="370" spans="1:7" x14ac:dyDescent="0.25">
      <c r="A370" s="190">
        <f t="shared" si="37"/>
        <v>55123</v>
      </c>
      <c r="B370" s="191">
        <f t="shared" si="38"/>
        <v>353</v>
      </c>
      <c r="C370" s="192">
        <f t="shared" si="39"/>
        <v>55208.014705680136</v>
      </c>
      <c r="D370" s="193">
        <f t="shared" si="40"/>
        <v>211.63072303843654</v>
      </c>
      <c r="E370" s="193">
        <f t="shared" si="41"/>
        <v>9113.5499170431121</v>
      </c>
      <c r="F370" s="193">
        <f t="shared" si="35"/>
        <v>9325.1806400815494</v>
      </c>
      <c r="G370" s="192">
        <f t="shared" si="36"/>
        <v>46094.464788637022</v>
      </c>
    </row>
    <row r="371" spans="1:7" x14ac:dyDescent="0.25">
      <c r="A371" s="190">
        <f t="shared" si="37"/>
        <v>55154</v>
      </c>
      <c r="B371" s="191">
        <f t="shared" si="38"/>
        <v>354</v>
      </c>
      <c r="C371" s="192">
        <f t="shared" si="39"/>
        <v>46094.464788637022</v>
      </c>
      <c r="D371" s="193">
        <f t="shared" si="40"/>
        <v>176.69544835643794</v>
      </c>
      <c r="E371" s="193">
        <f t="shared" si="41"/>
        <v>9148.485191725109</v>
      </c>
      <c r="F371" s="193">
        <f t="shared" si="35"/>
        <v>9325.1806400815476</v>
      </c>
      <c r="G371" s="192">
        <f t="shared" si="36"/>
        <v>36945.979596911915</v>
      </c>
    </row>
    <row r="372" spans="1:7" x14ac:dyDescent="0.25">
      <c r="A372" s="190">
        <f t="shared" si="37"/>
        <v>55185</v>
      </c>
      <c r="B372" s="191">
        <f t="shared" si="38"/>
        <v>355</v>
      </c>
      <c r="C372" s="192">
        <f t="shared" si="39"/>
        <v>36945.979596911915</v>
      </c>
      <c r="D372" s="193">
        <f t="shared" si="40"/>
        <v>141.62625512149165</v>
      </c>
      <c r="E372" s="193">
        <f t="shared" si="41"/>
        <v>9183.5543849600563</v>
      </c>
      <c r="F372" s="193">
        <f t="shared" si="35"/>
        <v>9325.1806400815476</v>
      </c>
      <c r="G372" s="192">
        <f t="shared" si="36"/>
        <v>27762.425211951857</v>
      </c>
    </row>
    <row r="373" spans="1:7" x14ac:dyDescent="0.25">
      <c r="A373" s="190">
        <f t="shared" si="37"/>
        <v>55213</v>
      </c>
      <c r="B373" s="191">
        <f t="shared" si="38"/>
        <v>356</v>
      </c>
      <c r="C373" s="192">
        <f t="shared" si="39"/>
        <v>27762.425211951857</v>
      </c>
      <c r="D373" s="193">
        <f t="shared" si="40"/>
        <v>106.42262997914479</v>
      </c>
      <c r="E373" s="193">
        <f t="shared" si="41"/>
        <v>9218.7580101024032</v>
      </c>
      <c r="F373" s="193">
        <f t="shared" si="35"/>
        <v>9325.1806400815476</v>
      </c>
      <c r="G373" s="192">
        <f t="shared" si="36"/>
        <v>18543.667201849454</v>
      </c>
    </row>
    <row r="374" spans="1:7" x14ac:dyDescent="0.25">
      <c r="A374" s="190">
        <f t="shared" si="37"/>
        <v>55244</v>
      </c>
      <c r="B374" s="191">
        <f t="shared" si="38"/>
        <v>357</v>
      </c>
      <c r="C374" s="192">
        <f t="shared" si="39"/>
        <v>18543.667201849454</v>
      </c>
      <c r="D374" s="193">
        <f t="shared" si="40"/>
        <v>71.084057607085583</v>
      </c>
      <c r="E374" s="193">
        <f t="shared" si="41"/>
        <v>9254.0965824744617</v>
      </c>
      <c r="F374" s="193">
        <f t="shared" si="35"/>
        <v>9325.1806400815476</v>
      </c>
      <c r="G374" s="192">
        <f t="shared" si="36"/>
        <v>9289.570619374992</v>
      </c>
    </row>
    <row r="375" spans="1:7" x14ac:dyDescent="0.25">
      <c r="A375" s="190">
        <f t="shared" si="37"/>
        <v>55274</v>
      </c>
      <c r="B375" s="191">
        <f t="shared" si="38"/>
        <v>358</v>
      </c>
      <c r="C375" s="192">
        <f t="shared" si="39"/>
        <v>9289.570619374992</v>
      </c>
      <c r="D375" s="193">
        <f t="shared" si="40"/>
        <v>35.610020707600135</v>
      </c>
      <c r="E375" s="193">
        <f t="shared" si="41"/>
        <v>9289.5706193739479</v>
      </c>
      <c r="F375" s="193">
        <f t="shared" si="35"/>
        <v>9325.1806400815476</v>
      </c>
      <c r="G375" s="192">
        <f t="shared" si="36"/>
        <v>1.0440999176353216E-9</v>
      </c>
    </row>
    <row r="376" spans="1:7" x14ac:dyDescent="0.25">
      <c r="A376" s="190" t="str">
        <f t="shared" si="37"/>
        <v/>
      </c>
      <c r="B376" s="191" t="str">
        <f t="shared" si="38"/>
        <v/>
      </c>
      <c r="C376" s="192" t="str">
        <f t="shared" si="39"/>
        <v/>
      </c>
      <c r="D376" s="193" t="str">
        <f t="shared" si="40"/>
        <v/>
      </c>
      <c r="E376" s="193" t="str">
        <f t="shared" si="41"/>
        <v/>
      </c>
      <c r="F376" s="193" t="str">
        <f t="shared" si="35"/>
        <v/>
      </c>
      <c r="G376" s="192" t="str">
        <f t="shared" si="36"/>
        <v/>
      </c>
    </row>
    <row r="377" spans="1:7" x14ac:dyDescent="0.25">
      <c r="A377" s="190" t="str">
        <f t="shared" si="37"/>
        <v/>
      </c>
      <c r="B377" s="191" t="str">
        <f t="shared" si="38"/>
        <v/>
      </c>
      <c r="C377" s="192" t="str">
        <f t="shared" si="39"/>
        <v/>
      </c>
      <c r="D377" s="193" t="str">
        <f t="shared" si="40"/>
        <v/>
      </c>
      <c r="E377" s="193" t="str">
        <f t="shared" si="41"/>
        <v/>
      </c>
      <c r="F377" s="193" t="str">
        <f t="shared" si="35"/>
        <v/>
      </c>
      <c r="G377" s="192" t="str">
        <f t="shared" si="36"/>
        <v/>
      </c>
    </row>
    <row r="378" spans="1:7" x14ac:dyDescent="0.25">
      <c r="A378" s="190" t="str">
        <f t="shared" si="37"/>
        <v/>
      </c>
      <c r="B378" s="191" t="str">
        <f t="shared" si="38"/>
        <v/>
      </c>
      <c r="C378" s="192" t="str">
        <f t="shared" si="39"/>
        <v/>
      </c>
      <c r="D378" s="193" t="str">
        <f t="shared" si="40"/>
        <v/>
      </c>
      <c r="E378" s="193" t="str">
        <f t="shared" si="41"/>
        <v/>
      </c>
      <c r="F378" s="193" t="str">
        <f t="shared" si="35"/>
        <v/>
      </c>
      <c r="G378" s="192" t="str">
        <f t="shared" si="36"/>
        <v/>
      </c>
    </row>
    <row r="379" spans="1:7" x14ac:dyDescent="0.25">
      <c r="A379" s="190" t="str">
        <f t="shared" si="37"/>
        <v/>
      </c>
      <c r="B379" s="191" t="str">
        <f t="shared" si="38"/>
        <v/>
      </c>
      <c r="C379" s="192" t="str">
        <f t="shared" si="39"/>
        <v/>
      </c>
      <c r="D379" s="193" t="str">
        <f t="shared" si="40"/>
        <v/>
      </c>
      <c r="E379" s="193" t="str">
        <f t="shared" si="41"/>
        <v/>
      </c>
      <c r="F379" s="193" t="str">
        <f t="shared" si="35"/>
        <v/>
      </c>
      <c r="G379" s="192" t="str">
        <f t="shared" si="36"/>
        <v/>
      </c>
    </row>
    <row r="380" spans="1:7" x14ac:dyDescent="0.25">
      <c r="A380" s="190" t="str">
        <f t="shared" si="37"/>
        <v/>
      </c>
      <c r="B380" s="191" t="str">
        <f t="shared" si="38"/>
        <v/>
      </c>
      <c r="C380" s="192" t="str">
        <f t="shared" si="39"/>
        <v/>
      </c>
      <c r="D380" s="193" t="str">
        <f t="shared" si="40"/>
        <v/>
      </c>
      <c r="E380" s="193" t="str">
        <f t="shared" si="41"/>
        <v/>
      </c>
      <c r="F380" s="193" t="str">
        <f t="shared" si="35"/>
        <v/>
      </c>
      <c r="G380" s="192" t="str">
        <f t="shared" si="36"/>
        <v/>
      </c>
    </row>
    <row r="381" spans="1:7" x14ac:dyDescent="0.25">
      <c r="A381" s="190" t="str">
        <f t="shared" si="37"/>
        <v/>
      </c>
      <c r="B381" s="191" t="str">
        <f t="shared" si="38"/>
        <v/>
      </c>
      <c r="C381" s="192" t="str">
        <f t="shared" si="39"/>
        <v/>
      </c>
      <c r="D381" s="193" t="str">
        <f t="shared" si="40"/>
        <v/>
      </c>
      <c r="E381" s="193" t="str">
        <f t="shared" si="41"/>
        <v/>
      </c>
      <c r="F381" s="193" t="str">
        <f t="shared" si="35"/>
        <v/>
      </c>
      <c r="G381" s="192" t="str">
        <f t="shared" si="36"/>
        <v/>
      </c>
    </row>
    <row r="382" spans="1:7" x14ac:dyDescent="0.25">
      <c r="A382" s="190" t="str">
        <f t="shared" si="37"/>
        <v/>
      </c>
      <c r="B382" s="191" t="str">
        <f t="shared" si="38"/>
        <v/>
      </c>
      <c r="C382" s="192" t="str">
        <f t="shared" si="39"/>
        <v/>
      </c>
      <c r="D382" s="193" t="str">
        <f t="shared" si="40"/>
        <v/>
      </c>
      <c r="E382" s="193" t="str">
        <f t="shared" si="41"/>
        <v/>
      </c>
      <c r="F382" s="193" t="str">
        <f t="shared" si="35"/>
        <v/>
      </c>
      <c r="G382" s="192" t="str">
        <f t="shared" si="36"/>
        <v/>
      </c>
    </row>
    <row r="383" spans="1:7" x14ac:dyDescent="0.25">
      <c r="A383" s="190" t="str">
        <f t="shared" si="37"/>
        <v/>
      </c>
      <c r="B383" s="191" t="str">
        <f t="shared" si="38"/>
        <v/>
      </c>
      <c r="C383" s="192" t="str">
        <f t="shared" si="39"/>
        <v/>
      </c>
      <c r="D383" s="193" t="str">
        <f t="shared" si="40"/>
        <v/>
      </c>
      <c r="E383" s="193" t="str">
        <f t="shared" si="41"/>
        <v/>
      </c>
      <c r="F383" s="193" t="str">
        <f t="shared" si="35"/>
        <v/>
      </c>
      <c r="G383" s="192" t="str">
        <f t="shared" si="36"/>
        <v/>
      </c>
    </row>
    <row r="384" spans="1:7" x14ac:dyDescent="0.25">
      <c r="A384" s="190" t="str">
        <f t="shared" si="37"/>
        <v/>
      </c>
      <c r="B384" s="191" t="str">
        <f t="shared" si="38"/>
        <v/>
      </c>
      <c r="C384" s="192" t="str">
        <f t="shared" si="39"/>
        <v/>
      </c>
      <c r="D384" s="193" t="str">
        <f t="shared" si="40"/>
        <v/>
      </c>
      <c r="E384" s="193" t="str">
        <f t="shared" si="41"/>
        <v/>
      </c>
      <c r="F384" s="193" t="str">
        <f t="shared" si="35"/>
        <v/>
      </c>
      <c r="G384" s="192" t="str">
        <f t="shared" si="36"/>
        <v/>
      </c>
    </row>
    <row r="385" spans="1:7" x14ac:dyDescent="0.25">
      <c r="A385" s="190" t="str">
        <f t="shared" si="37"/>
        <v/>
      </c>
      <c r="B385" s="191" t="str">
        <f t="shared" si="38"/>
        <v/>
      </c>
      <c r="C385" s="192" t="str">
        <f t="shared" si="39"/>
        <v/>
      </c>
      <c r="D385" s="193" t="str">
        <f t="shared" si="40"/>
        <v/>
      </c>
      <c r="E385" s="193" t="str">
        <f t="shared" si="41"/>
        <v/>
      </c>
      <c r="F385" s="193" t="str">
        <f t="shared" si="35"/>
        <v/>
      </c>
      <c r="G385" s="192" t="str">
        <f t="shared" si="36"/>
        <v/>
      </c>
    </row>
    <row r="386" spans="1:7" x14ac:dyDescent="0.25">
      <c r="A386" s="190" t="str">
        <f t="shared" si="37"/>
        <v/>
      </c>
      <c r="B386" s="191" t="str">
        <f t="shared" si="38"/>
        <v/>
      </c>
      <c r="C386" s="192" t="str">
        <f t="shared" si="39"/>
        <v/>
      </c>
      <c r="D386" s="193" t="str">
        <f t="shared" si="40"/>
        <v/>
      </c>
      <c r="E386" s="193" t="str">
        <f t="shared" si="41"/>
        <v/>
      </c>
      <c r="F386" s="193" t="str">
        <f t="shared" si="35"/>
        <v/>
      </c>
      <c r="G386" s="192" t="str">
        <f t="shared" si="36"/>
        <v/>
      </c>
    </row>
    <row r="387" spans="1:7" x14ac:dyDescent="0.25">
      <c r="A387" s="190" t="str">
        <f t="shared" si="37"/>
        <v/>
      </c>
      <c r="B387" s="191" t="str">
        <f t="shared" si="38"/>
        <v/>
      </c>
      <c r="C387" s="192" t="str">
        <f t="shared" si="39"/>
        <v/>
      </c>
      <c r="D387" s="193" t="str">
        <f t="shared" si="40"/>
        <v/>
      </c>
      <c r="E387" s="193" t="str">
        <f t="shared" si="41"/>
        <v/>
      </c>
      <c r="F387" s="193" t="str">
        <f t="shared" si="35"/>
        <v/>
      </c>
      <c r="G387" s="192" t="str">
        <f t="shared" si="36"/>
        <v/>
      </c>
    </row>
    <row r="388" spans="1:7" x14ac:dyDescent="0.25">
      <c r="A388" s="190" t="str">
        <f t="shared" si="37"/>
        <v/>
      </c>
      <c r="B388" s="191" t="str">
        <f t="shared" si="38"/>
        <v/>
      </c>
      <c r="C388" s="192" t="str">
        <f t="shared" si="39"/>
        <v/>
      </c>
      <c r="D388" s="193" t="str">
        <f t="shared" si="40"/>
        <v/>
      </c>
      <c r="E388" s="193" t="str">
        <f t="shared" si="41"/>
        <v/>
      </c>
      <c r="F388" s="193" t="str">
        <f t="shared" si="35"/>
        <v/>
      </c>
      <c r="G388" s="192" t="str">
        <f t="shared" si="36"/>
        <v/>
      </c>
    </row>
    <row r="389" spans="1:7" x14ac:dyDescent="0.25">
      <c r="A389" s="190" t="str">
        <f t="shared" si="37"/>
        <v/>
      </c>
      <c r="B389" s="191" t="str">
        <f t="shared" si="38"/>
        <v/>
      </c>
      <c r="C389" s="192" t="str">
        <f t="shared" si="39"/>
        <v/>
      </c>
      <c r="D389" s="193" t="str">
        <f t="shared" si="40"/>
        <v/>
      </c>
      <c r="E389" s="193" t="str">
        <f t="shared" si="41"/>
        <v/>
      </c>
      <c r="F389" s="193" t="str">
        <f t="shared" si="35"/>
        <v/>
      </c>
      <c r="G389" s="192" t="str">
        <f t="shared" si="36"/>
        <v/>
      </c>
    </row>
    <row r="390" spans="1:7" x14ac:dyDescent="0.25">
      <c r="A390" s="190" t="str">
        <f t="shared" si="37"/>
        <v/>
      </c>
      <c r="B390" s="191" t="str">
        <f t="shared" si="38"/>
        <v/>
      </c>
      <c r="C390" s="192" t="str">
        <f t="shared" si="39"/>
        <v/>
      </c>
      <c r="D390" s="193" t="str">
        <f t="shared" si="40"/>
        <v/>
      </c>
      <c r="E390" s="193" t="str">
        <f t="shared" si="41"/>
        <v/>
      </c>
      <c r="F390" s="193" t="str">
        <f t="shared" si="35"/>
        <v/>
      </c>
      <c r="G390" s="192" t="str">
        <f t="shared" si="36"/>
        <v/>
      </c>
    </row>
    <row r="391" spans="1:7" x14ac:dyDescent="0.25">
      <c r="A391" s="190" t="str">
        <f t="shared" si="37"/>
        <v/>
      </c>
      <c r="B391" s="191" t="str">
        <f t="shared" si="38"/>
        <v/>
      </c>
      <c r="C391" s="192" t="str">
        <f t="shared" si="39"/>
        <v/>
      </c>
      <c r="D391" s="193" t="str">
        <f t="shared" si="40"/>
        <v/>
      </c>
      <c r="E391" s="193" t="str">
        <f t="shared" si="41"/>
        <v/>
      </c>
      <c r="F391" s="193" t="str">
        <f t="shared" si="35"/>
        <v/>
      </c>
      <c r="G391" s="192" t="str">
        <f t="shared" si="36"/>
        <v/>
      </c>
    </row>
    <row r="392" spans="1:7" x14ac:dyDescent="0.25">
      <c r="A392" s="190" t="str">
        <f t="shared" si="37"/>
        <v/>
      </c>
      <c r="B392" s="191" t="str">
        <f t="shared" si="38"/>
        <v/>
      </c>
      <c r="C392" s="192" t="str">
        <f t="shared" si="39"/>
        <v/>
      </c>
      <c r="D392" s="193" t="str">
        <f t="shared" si="40"/>
        <v/>
      </c>
      <c r="E392" s="193" t="str">
        <f t="shared" si="41"/>
        <v/>
      </c>
      <c r="F392" s="193" t="str">
        <f t="shared" si="35"/>
        <v/>
      </c>
      <c r="G392" s="192" t="str">
        <f t="shared" si="36"/>
        <v/>
      </c>
    </row>
    <row r="393" spans="1:7" x14ac:dyDescent="0.25">
      <c r="A393" s="190" t="str">
        <f t="shared" si="37"/>
        <v/>
      </c>
      <c r="B393" s="191" t="str">
        <f t="shared" si="38"/>
        <v/>
      </c>
      <c r="C393" s="192" t="str">
        <f t="shared" si="39"/>
        <v/>
      </c>
      <c r="D393" s="193" t="str">
        <f t="shared" si="40"/>
        <v/>
      </c>
      <c r="E393" s="193" t="str">
        <f t="shared" si="41"/>
        <v/>
      </c>
      <c r="F393" s="193" t="str">
        <f t="shared" si="35"/>
        <v/>
      </c>
      <c r="G393" s="192" t="str">
        <f t="shared" si="36"/>
        <v/>
      </c>
    </row>
    <row r="394" spans="1:7" x14ac:dyDescent="0.25">
      <c r="A394" s="190" t="str">
        <f t="shared" si="37"/>
        <v/>
      </c>
      <c r="B394" s="191" t="str">
        <f t="shared" si="38"/>
        <v/>
      </c>
      <c r="C394" s="192" t="str">
        <f t="shared" si="39"/>
        <v/>
      </c>
      <c r="D394" s="193" t="str">
        <f t="shared" si="40"/>
        <v/>
      </c>
      <c r="E394" s="193" t="str">
        <f t="shared" si="41"/>
        <v/>
      </c>
      <c r="F394" s="193" t="str">
        <f t="shared" si="35"/>
        <v/>
      </c>
      <c r="G394" s="192" t="str">
        <f t="shared" si="36"/>
        <v/>
      </c>
    </row>
    <row r="395" spans="1:7" x14ac:dyDescent="0.25">
      <c r="A395" s="190" t="str">
        <f t="shared" si="37"/>
        <v/>
      </c>
      <c r="B395" s="191" t="str">
        <f t="shared" si="38"/>
        <v/>
      </c>
      <c r="C395" s="192" t="str">
        <f t="shared" si="39"/>
        <v/>
      </c>
      <c r="D395" s="193" t="str">
        <f t="shared" si="40"/>
        <v/>
      </c>
      <c r="E395" s="193" t="str">
        <f t="shared" si="41"/>
        <v/>
      </c>
      <c r="F395" s="193" t="str">
        <f t="shared" si="35"/>
        <v/>
      </c>
      <c r="G395" s="192" t="str">
        <f t="shared" si="36"/>
        <v/>
      </c>
    </row>
    <row r="396" spans="1:7" x14ac:dyDescent="0.25">
      <c r="A396" s="190" t="str">
        <f t="shared" si="37"/>
        <v/>
      </c>
      <c r="B396" s="191" t="str">
        <f t="shared" si="38"/>
        <v/>
      </c>
      <c r="C396" s="192" t="str">
        <f t="shared" si="39"/>
        <v/>
      </c>
      <c r="D396" s="193" t="str">
        <f t="shared" si="40"/>
        <v/>
      </c>
      <c r="E396" s="193" t="str">
        <f t="shared" si="41"/>
        <v/>
      </c>
      <c r="F396" s="193" t="str">
        <f t="shared" si="35"/>
        <v/>
      </c>
      <c r="G396" s="192" t="str">
        <f t="shared" si="36"/>
        <v/>
      </c>
    </row>
    <row r="397" spans="1:7" x14ac:dyDescent="0.25">
      <c r="A397" s="190" t="str">
        <f t="shared" si="37"/>
        <v/>
      </c>
      <c r="B397" s="191" t="str">
        <f t="shared" si="38"/>
        <v/>
      </c>
      <c r="C397" s="192" t="str">
        <f t="shared" si="39"/>
        <v/>
      </c>
      <c r="D397" s="193" t="str">
        <f t="shared" si="40"/>
        <v/>
      </c>
      <c r="E397" s="193" t="str">
        <f t="shared" si="41"/>
        <v/>
      </c>
      <c r="F397" s="193" t="str">
        <f t="shared" si="35"/>
        <v/>
      </c>
      <c r="G397" s="192" t="str">
        <f t="shared" si="36"/>
        <v/>
      </c>
    </row>
    <row r="398" spans="1:7" x14ac:dyDescent="0.25">
      <c r="A398" s="190" t="str">
        <f t="shared" si="37"/>
        <v/>
      </c>
      <c r="B398" s="191" t="str">
        <f t="shared" si="38"/>
        <v/>
      </c>
      <c r="C398" s="192" t="str">
        <f t="shared" si="39"/>
        <v/>
      </c>
      <c r="D398" s="193" t="str">
        <f t="shared" si="40"/>
        <v/>
      </c>
      <c r="E398" s="193" t="str">
        <f t="shared" si="41"/>
        <v/>
      </c>
      <c r="F398" s="193" t="str">
        <f t="shared" si="35"/>
        <v/>
      </c>
      <c r="G398" s="192" t="str">
        <f t="shared" si="36"/>
        <v/>
      </c>
    </row>
    <row r="399" spans="1:7" x14ac:dyDescent="0.25">
      <c r="A399" s="190" t="str">
        <f t="shared" si="37"/>
        <v/>
      </c>
      <c r="B399" s="191" t="str">
        <f t="shared" si="38"/>
        <v/>
      </c>
      <c r="C399" s="192" t="str">
        <f t="shared" si="39"/>
        <v/>
      </c>
      <c r="D399" s="193" t="str">
        <f t="shared" si="40"/>
        <v/>
      </c>
      <c r="E399" s="193" t="str">
        <f t="shared" si="41"/>
        <v/>
      </c>
      <c r="F399" s="193" t="str">
        <f t="shared" si="35"/>
        <v/>
      </c>
      <c r="G399" s="192" t="str">
        <f t="shared" si="36"/>
        <v/>
      </c>
    </row>
    <row r="400" spans="1:7" x14ac:dyDescent="0.25">
      <c r="A400" s="190" t="str">
        <f t="shared" si="37"/>
        <v/>
      </c>
      <c r="B400" s="191" t="str">
        <f t="shared" si="38"/>
        <v/>
      </c>
      <c r="C400" s="192" t="str">
        <f t="shared" si="39"/>
        <v/>
      </c>
      <c r="D400" s="193" t="str">
        <f t="shared" si="40"/>
        <v/>
      </c>
      <c r="E400" s="193" t="str">
        <f t="shared" si="41"/>
        <v/>
      </c>
      <c r="F400" s="193" t="str">
        <f t="shared" si="35"/>
        <v/>
      </c>
      <c r="G400" s="192" t="str">
        <f t="shared" si="36"/>
        <v/>
      </c>
    </row>
    <row r="401" spans="1:7" x14ac:dyDescent="0.25">
      <c r="A401" s="190" t="str">
        <f t="shared" si="37"/>
        <v/>
      </c>
      <c r="B401" s="191" t="str">
        <f t="shared" si="38"/>
        <v/>
      </c>
      <c r="C401" s="192" t="str">
        <f t="shared" si="39"/>
        <v/>
      </c>
      <c r="D401" s="193" t="str">
        <f t="shared" si="40"/>
        <v/>
      </c>
      <c r="E401" s="193" t="str">
        <f t="shared" si="41"/>
        <v/>
      </c>
      <c r="F401" s="193" t="str">
        <f t="shared" si="35"/>
        <v/>
      </c>
      <c r="G401" s="192" t="str">
        <f t="shared" si="36"/>
        <v/>
      </c>
    </row>
    <row r="402" spans="1:7" x14ac:dyDescent="0.25">
      <c r="A402" s="190" t="str">
        <f t="shared" si="37"/>
        <v/>
      </c>
      <c r="B402" s="191" t="str">
        <f t="shared" si="38"/>
        <v/>
      </c>
      <c r="C402" s="192" t="str">
        <f t="shared" si="39"/>
        <v/>
      </c>
      <c r="D402" s="193" t="str">
        <f t="shared" si="40"/>
        <v/>
      </c>
      <c r="E402" s="193" t="str">
        <f t="shared" si="41"/>
        <v/>
      </c>
      <c r="F402" s="193" t="str">
        <f t="shared" si="35"/>
        <v/>
      </c>
      <c r="G402" s="192" t="str">
        <f t="shared" si="36"/>
        <v/>
      </c>
    </row>
    <row r="403" spans="1:7" x14ac:dyDescent="0.25">
      <c r="A403" s="190" t="str">
        <f t="shared" si="37"/>
        <v/>
      </c>
      <c r="B403" s="191" t="str">
        <f t="shared" si="38"/>
        <v/>
      </c>
      <c r="C403" s="192" t="str">
        <f t="shared" si="39"/>
        <v/>
      </c>
      <c r="D403" s="193" t="str">
        <f t="shared" si="40"/>
        <v/>
      </c>
      <c r="E403" s="193" t="str">
        <f t="shared" si="41"/>
        <v/>
      </c>
      <c r="F403" s="193" t="str">
        <f t="shared" ref="F403:F466" si="42">IF(B403="","",SUM(D403:E403))</f>
        <v/>
      </c>
      <c r="G403" s="192" t="str">
        <f t="shared" ref="G403:G466" si="43">IF(B403="","",SUM(C403)-SUM(E403))</f>
        <v/>
      </c>
    </row>
    <row r="404" spans="1:7" x14ac:dyDescent="0.25">
      <c r="A404" s="190" t="str">
        <f t="shared" ref="A404:A467" si="44">IF(B404="","",EDATE(A403,1))</f>
        <v/>
      </c>
      <c r="B404" s="191" t="str">
        <f t="shared" ref="B404:B467" si="45">IF(B403="","",IF(SUM(B403)+1&lt;=$E$7,SUM(B403)+1,""))</f>
        <v/>
      </c>
      <c r="C404" s="192" t="str">
        <f t="shared" ref="C404:C467" si="46">IF(B404="","",G403)</f>
        <v/>
      </c>
      <c r="D404" s="193" t="str">
        <f t="shared" ref="D404:D467" si="47">IF(B404="","",IPMT($E$14/12,B404,$E$7,-$E$12,$E$13,0))</f>
        <v/>
      </c>
      <c r="E404" s="193" t="str">
        <f t="shared" ref="E404:E467" si="48">IF(B404="","",PPMT($E$14/12,B404,$E$7,-$E$12,$E$13,0))</f>
        <v/>
      </c>
      <c r="F404" s="193" t="str">
        <f t="shared" si="42"/>
        <v/>
      </c>
      <c r="G404" s="192" t="str">
        <f t="shared" si="43"/>
        <v/>
      </c>
    </row>
    <row r="405" spans="1:7" x14ac:dyDescent="0.25">
      <c r="A405" s="190" t="str">
        <f t="shared" si="44"/>
        <v/>
      </c>
      <c r="B405" s="191" t="str">
        <f t="shared" si="45"/>
        <v/>
      </c>
      <c r="C405" s="192" t="str">
        <f t="shared" si="46"/>
        <v/>
      </c>
      <c r="D405" s="193" t="str">
        <f t="shared" si="47"/>
        <v/>
      </c>
      <c r="E405" s="193" t="str">
        <f t="shared" si="48"/>
        <v/>
      </c>
      <c r="F405" s="193" t="str">
        <f t="shared" si="42"/>
        <v/>
      </c>
      <c r="G405" s="192" t="str">
        <f t="shared" si="43"/>
        <v/>
      </c>
    </row>
    <row r="406" spans="1:7" x14ac:dyDescent="0.25">
      <c r="A406" s="190" t="str">
        <f t="shared" si="44"/>
        <v/>
      </c>
      <c r="B406" s="191" t="str">
        <f t="shared" si="45"/>
        <v/>
      </c>
      <c r="C406" s="192" t="str">
        <f t="shared" si="46"/>
        <v/>
      </c>
      <c r="D406" s="193" t="str">
        <f t="shared" si="47"/>
        <v/>
      </c>
      <c r="E406" s="193" t="str">
        <f t="shared" si="48"/>
        <v/>
      </c>
      <c r="F406" s="193" t="str">
        <f t="shared" si="42"/>
        <v/>
      </c>
      <c r="G406" s="192" t="str">
        <f t="shared" si="43"/>
        <v/>
      </c>
    </row>
    <row r="407" spans="1:7" x14ac:dyDescent="0.25">
      <c r="A407" s="190" t="str">
        <f t="shared" si="44"/>
        <v/>
      </c>
      <c r="B407" s="191" t="str">
        <f t="shared" si="45"/>
        <v/>
      </c>
      <c r="C407" s="192" t="str">
        <f t="shared" si="46"/>
        <v/>
      </c>
      <c r="D407" s="193" t="str">
        <f t="shared" si="47"/>
        <v/>
      </c>
      <c r="E407" s="193" t="str">
        <f t="shared" si="48"/>
        <v/>
      </c>
      <c r="F407" s="193" t="str">
        <f t="shared" si="42"/>
        <v/>
      </c>
      <c r="G407" s="192" t="str">
        <f t="shared" si="43"/>
        <v/>
      </c>
    </row>
    <row r="408" spans="1:7" x14ac:dyDescent="0.25">
      <c r="A408" s="190" t="str">
        <f t="shared" si="44"/>
        <v/>
      </c>
      <c r="B408" s="191" t="str">
        <f t="shared" si="45"/>
        <v/>
      </c>
      <c r="C408" s="192" t="str">
        <f t="shared" si="46"/>
        <v/>
      </c>
      <c r="D408" s="193" t="str">
        <f t="shared" si="47"/>
        <v/>
      </c>
      <c r="E408" s="193" t="str">
        <f t="shared" si="48"/>
        <v/>
      </c>
      <c r="F408" s="193" t="str">
        <f t="shared" si="42"/>
        <v/>
      </c>
      <c r="G408" s="192" t="str">
        <f t="shared" si="43"/>
        <v/>
      </c>
    </row>
    <row r="409" spans="1:7" x14ac:dyDescent="0.25">
      <c r="A409" s="190" t="str">
        <f t="shared" si="44"/>
        <v/>
      </c>
      <c r="B409" s="191" t="str">
        <f t="shared" si="45"/>
        <v/>
      </c>
      <c r="C409" s="192" t="str">
        <f t="shared" si="46"/>
        <v/>
      </c>
      <c r="D409" s="193" t="str">
        <f t="shared" si="47"/>
        <v/>
      </c>
      <c r="E409" s="193" t="str">
        <f t="shared" si="48"/>
        <v/>
      </c>
      <c r="F409" s="193" t="str">
        <f t="shared" si="42"/>
        <v/>
      </c>
      <c r="G409" s="192" t="str">
        <f t="shared" si="43"/>
        <v/>
      </c>
    </row>
    <row r="410" spans="1:7" x14ac:dyDescent="0.25">
      <c r="A410" s="190" t="str">
        <f t="shared" si="44"/>
        <v/>
      </c>
      <c r="B410" s="191" t="str">
        <f t="shared" si="45"/>
        <v/>
      </c>
      <c r="C410" s="192" t="str">
        <f t="shared" si="46"/>
        <v/>
      </c>
      <c r="D410" s="193" t="str">
        <f t="shared" si="47"/>
        <v/>
      </c>
      <c r="E410" s="193" t="str">
        <f t="shared" si="48"/>
        <v/>
      </c>
      <c r="F410" s="193" t="str">
        <f t="shared" si="42"/>
        <v/>
      </c>
      <c r="G410" s="192" t="str">
        <f t="shared" si="43"/>
        <v/>
      </c>
    </row>
    <row r="411" spans="1:7" x14ac:dyDescent="0.25">
      <c r="A411" s="190" t="str">
        <f t="shared" si="44"/>
        <v/>
      </c>
      <c r="B411" s="191" t="str">
        <f t="shared" si="45"/>
        <v/>
      </c>
      <c r="C411" s="192" t="str">
        <f t="shared" si="46"/>
        <v/>
      </c>
      <c r="D411" s="193" t="str">
        <f t="shared" si="47"/>
        <v/>
      </c>
      <c r="E411" s="193" t="str">
        <f t="shared" si="48"/>
        <v/>
      </c>
      <c r="F411" s="193" t="str">
        <f t="shared" si="42"/>
        <v/>
      </c>
      <c r="G411" s="192" t="str">
        <f t="shared" si="43"/>
        <v/>
      </c>
    </row>
    <row r="412" spans="1:7" x14ac:dyDescent="0.25">
      <c r="A412" s="190" t="str">
        <f t="shared" si="44"/>
        <v/>
      </c>
      <c r="B412" s="191" t="str">
        <f t="shared" si="45"/>
        <v/>
      </c>
      <c r="C412" s="192" t="str">
        <f t="shared" si="46"/>
        <v/>
      </c>
      <c r="D412" s="193" t="str">
        <f t="shared" si="47"/>
        <v/>
      </c>
      <c r="E412" s="193" t="str">
        <f t="shared" si="48"/>
        <v/>
      </c>
      <c r="F412" s="193" t="str">
        <f t="shared" si="42"/>
        <v/>
      </c>
      <c r="G412" s="192" t="str">
        <f t="shared" si="43"/>
        <v/>
      </c>
    </row>
    <row r="413" spans="1:7" x14ac:dyDescent="0.25">
      <c r="A413" s="190" t="str">
        <f t="shared" si="44"/>
        <v/>
      </c>
      <c r="B413" s="191" t="str">
        <f t="shared" si="45"/>
        <v/>
      </c>
      <c r="C413" s="192" t="str">
        <f t="shared" si="46"/>
        <v/>
      </c>
      <c r="D413" s="193" t="str">
        <f t="shared" si="47"/>
        <v/>
      </c>
      <c r="E413" s="193" t="str">
        <f t="shared" si="48"/>
        <v/>
      </c>
      <c r="F413" s="193" t="str">
        <f t="shared" si="42"/>
        <v/>
      </c>
      <c r="G413" s="192" t="str">
        <f t="shared" si="43"/>
        <v/>
      </c>
    </row>
    <row r="414" spans="1:7" x14ac:dyDescent="0.25">
      <c r="A414" s="190" t="str">
        <f t="shared" si="44"/>
        <v/>
      </c>
      <c r="B414" s="191" t="str">
        <f t="shared" si="45"/>
        <v/>
      </c>
      <c r="C414" s="192" t="str">
        <f t="shared" si="46"/>
        <v/>
      </c>
      <c r="D414" s="193" t="str">
        <f t="shared" si="47"/>
        <v/>
      </c>
      <c r="E414" s="193" t="str">
        <f t="shared" si="48"/>
        <v/>
      </c>
      <c r="F414" s="193" t="str">
        <f t="shared" si="42"/>
        <v/>
      </c>
      <c r="G414" s="192" t="str">
        <f t="shared" si="43"/>
        <v/>
      </c>
    </row>
    <row r="415" spans="1:7" x14ac:dyDescent="0.25">
      <c r="A415" s="190" t="str">
        <f t="shared" si="44"/>
        <v/>
      </c>
      <c r="B415" s="191" t="str">
        <f t="shared" si="45"/>
        <v/>
      </c>
      <c r="C415" s="192" t="str">
        <f t="shared" si="46"/>
        <v/>
      </c>
      <c r="D415" s="193" t="str">
        <f t="shared" si="47"/>
        <v/>
      </c>
      <c r="E415" s="193" t="str">
        <f t="shared" si="48"/>
        <v/>
      </c>
      <c r="F415" s="193" t="str">
        <f t="shared" si="42"/>
        <v/>
      </c>
      <c r="G415" s="192" t="str">
        <f t="shared" si="43"/>
        <v/>
      </c>
    </row>
    <row r="416" spans="1:7" x14ac:dyDescent="0.25">
      <c r="A416" s="190" t="str">
        <f t="shared" si="44"/>
        <v/>
      </c>
      <c r="B416" s="191" t="str">
        <f t="shared" si="45"/>
        <v/>
      </c>
      <c r="C416" s="192" t="str">
        <f t="shared" si="46"/>
        <v/>
      </c>
      <c r="D416" s="193" t="str">
        <f t="shared" si="47"/>
        <v/>
      </c>
      <c r="E416" s="193" t="str">
        <f t="shared" si="48"/>
        <v/>
      </c>
      <c r="F416" s="193" t="str">
        <f t="shared" si="42"/>
        <v/>
      </c>
      <c r="G416" s="192" t="str">
        <f t="shared" si="43"/>
        <v/>
      </c>
    </row>
    <row r="417" spans="1:7" x14ac:dyDescent="0.25">
      <c r="A417" s="190" t="str">
        <f t="shared" si="44"/>
        <v/>
      </c>
      <c r="B417" s="191" t="str">
        <f t="shared" si="45"/>
        <v/>
      </c>
      <c r="C417" s="192" t="str">
        <f t="shared" si="46"/>
        <v/>
      </c>
      <c r="D417" s="193" t="str">
        <f t="shared" si="47"/>
        <v/>
      </c>
      <c r="E417" s="193" t="str">
        <f t="shared" si="48"/>
        <v/>
      </c>
      <c r="F417" s="193" t="str">
        <f t="shared" si="42"/>
        <v/>
      </c>
      <c r="G417" s="192" t="str">
        <f t="shared" si="43"/>
        <v/>
      </c>
    </row>
    <row r="418" spans="1:7" x14ac:dyDescent="0.25">
      <c r="A418" s="190" t="str">
        <f t="shared" si="44"/>
        <v/>
      </c>
      <c r="B418" s="191" t="str">
        <f t="shared" si="45"/>
        <v/>
      </c>
      <c r="C418" s="192" t="str">
        <f t="shared" si="46"/>
        <v/>
      </c>
      <c r="D418" s="193" t="str">
        <f t="shared" si="47"/>
        <v/>
      </c>
      <c r="E418" s="193" t="str">
        <f t="shared" si="48"/>
        <v/>
      </c>
      <c r="F418" s="193" t="str">
        <f t="shared" si="42"/>
        <v/>
      </c>
      <c r="G418" s="192" t="str">
        <f t="shared" si="43"/>
        <v/>
      </c>
    </row>
    <row r="419" spans="1:7" x14ac:dyDescent="0.25">
      <c r="A419" s="190" t="str">
        <f t="shared" si="44"/>
        <v/>
      </c>
      <c r="B419" s="191" t="str">
        <f t="shared" si="45"/>
        <v/>
      </c>
      <c r="C419" s="192" t="str">
        <f t="shared" si="46"/>
        <v/>
      </c>
      <c r="D419" s="193" t="str">
        <f t="shared" si="47"/>
        <v/>
      </c>
      <c r="E419" s="193" t="str">
        <f t="shared" si="48"/>
        <v/>
      </c>
      <c r="F419" s="193" t="str">
        <f t="shared" si="42"/>
        <v/>
      </c>
      <c r="G419" s="192" t="str">
        <f t="shared" si="43"/>
        <v/>
      </c>
    </row>
    <row r="420" spans="1:7" x14ac:dyDescent="0.25">
      <c r="A420" s="190" t="str">
        <f t="shared" si="44"/>
        <v/>
      </c>
      <c r="B420" s="191" t="str">
        <f t="shared" si="45"/>
        <v/>
      </c>
      <c r="C420" s="192" t="str">
        <f t="shared" si="46"/>
        <v/>
      </c>
      <c r="D420" s="193" t="str">
        <f t="shared" si="47"/>
        <v/>
      </c>
      <c r="E420" s="193" t="str">
        <f t="shared" si="48"/>
        <v/>
      </c>
      <c r="F420" s="193" t="str">
        <f t="shared" si="42"/>
        <v/>
      </c>
      <c r="G420" s="192" t="str">
        <f t="shared" si="43"/>
        <v/>
      </c>
    </row>
    <row r="421" spans="1:7" x14ac:dyDescent="0.25">
      <c r="A421" s="190" t="str">
        <f t="shared" si="44"/>
        <v/>
      </c>
      <c r="B421" s="191" t="str">
        <f t="shared" si="45"/>
        <v/>
      </c>
      <c r="C421" s="192" t="str">
        <f t="shared" si="46"/>
        <v/>
      </c>
      <c r="D421" s="193" t="str">
        <f t="shared" si="47"/>
        <v/>
      </c>
      <c r="E421" s="193" t="str">
        <f t="shared" si="48"/>
        <v/>
      </c>
      <c r="F421" s="193" t="str">
        <f t="shared" si="42"/>
        <v/>
      </c>
      <c r="G421" s="192" t="str">
        <f t="shared" si="43"/>
        <v/>
      </c>
    </row>
    <row r="422" spans="1:7" x14ac:dyDescent="0.25">
      <c r="A422" s="190" t="str">
        <f t="shared" si="44"/>
        <v/>
      </c>
      <c r="B422" s="191" t="str">
        <f t="shared" si="45"/>
        <v/>
      </c>
      <c r="C422" s="192" t="str">
        <f t="shared" si="46"/>
        <v/>
      </c>
      <c r="D422" s="193" t="str">
        <f t="shared" si="47"/>
        <v/>
      </c>
      <c r="E422" s="193" t="str">
        <f t="shared" si="48"/>
        <v/>
      </c>
      <c r="F422" s="193" t="str">
        <f t="shared" si="42"/>
        <v/>
      </c>
      <c r="G422" s="192" t="str">
        <f t="shared" si="43"/>
        <v/>
      </c>
    </row>
    <row r="423" spans="1:7" x14ac:dyDescent="0.25">
      <c r="A423" s="190" t="str">
        <f t="shared" si="44"/>
        <v/>
      </c>
      <c r="B423" s="191" t="str">
        <f t="shared" si="45"/>
        <v/>
      </c>
      <c r="C423" s="192" t="str">
        <f t="shared" si="46"/>
        <v/>
      </c>
      <c r="D423" s="193" t="str">
        <f t="shared" si="47"/>
        <v/>
      </c>
      <c r="E423" s="193" t="str">
        <f t="shared" si="48"/>
        <v/>
      </c>
      <c r="F423" s="193" t="str">
        <f t="shared" si="42"/>
        <v/>
      </c>
      <c r="G423" s="192" t="str">
        <f t="shared" si="43"/>
        <v/>
      </c>
    </row>
    <row r="424" spans="1:7" x14ac:dyDescent="0.25">
      <c r="A424" s="190" t="str">
        <f t="shared" si="44"/>
        <v/>
      </c>
      <c r="B424" s="191" t="str">
        <f t="shared" si="45"/>
        <v/>
      </c>
      <c r="C424" s="192" t="str">
        <f t="shared" si="46"/>
        <v/>
      </c>
      <c r="D424" s="193" t="str">
        <f t="shared" si="47"/>
        <v/>
      </c>
      <c r="E424" s="193" t="str">
        <f t="shared" si="48"/>
        <v/>
      </c>
      <c r="F424" s="193" t="str">
        <f t="shared" si="42"/>
        <v/>
      </c>
      <c r="G424" s="192" t="str">
        <f t="shared" si="43"/>
        <v/>
      </c>
    </row>
    <row r="425" spans="1:7" x14ac:dyDescent="0.25">
      <c r="A425" s="190" t="str">
        <f t="shared" si="44"/>
        <v/>
      </c>
      <c r="B425" s="191" t="str">
        <f t="shared" si="45"/>
        <v/>
      </c>
      <c r="C425" s="192" t="str">
        <f t="shared" si="46"/>
        <v/>
      </c>
      <c r="D425" s="193" t="str">
        <f t="shared" si="47"/>
        <v/>
      </c>
      <c r="E425" s="193" t="str">
        <f t="shared" si="48"/>
        <v/>
      </c>
      <c r="F425" s="193" t="str">
        <f t="shared" si="42"/>
        <v/>
      </c>
      <c r="G425" s="192" t="str">
        <f t="shared" si="43"/>
        <v/>
      </c>
    </row>
    <row r="426" spans="1:7" x14ac:dyDescent="0.25">
      <c r="A426" s="190" t="str">
        <f t="shared" si="44"/>
        <v/>
      </c>
      <c r="B426" s="191" t="str">
        <f t="shared" si="45"/>
        <v/>
      </c>
      <c r="C426" s="192" t="str">
        <f t="shared" si="46"/>
        <v/>
      </c>
      <c r="D426" s="193" t="str">
        <f t="shared" si="47"/>
        <v/>
      </c>
      <c r="E426" s="193" t="str">
        <f t="shared" si="48"/>
        <v/>
      </c>
      <c r="F426" s="193" t="str">
        <f t="shared" si="42"/>
        <v/>
      </c>
      <c r="G426" s="192" t="str">
        <f t="shared" si="43"/>
        <v/>
      </c>
    </row>
    <row r="427" spans="1:7" x14ac:dyDescent="0.25">
      <c r="A427" s="190" t="str">
        <f t="shared" si="44"/>
        <v/>
      </c>
      <c r="B427" s="191" t="str">
        <f t="shared" si="45"/>
        <v/>
      </c>
      <c r="C427" s="192" t="str">
        <f t="shared" si="46"/>
        <v/>
      </c>
      <c r="D427" s="193" t="str">
        <f t="shared" si="47"/>
        <v/>
      </c>
      <c r="E427" s="193" t="str">
        <f t="shared" si="48"/>
        <v/>
      </c>
      <c r="F427" s="193" t="str">
        <f t="shared" si="42"/>
        <v/>
      </c>
      <c r="G427" s="192" t="str">
        <f t="shared" si="43"/>
        <v/>
      </c>
    </row>
    <row r="428" spans="1:7" x14ac:dyDescent="0.25">
      <c r="A428" s="190" t="str">
        <f t="shared" si="44"/>
        <v/>
      </c>
      <c r="B428" s="191" t="str">
        <f t="shared" si="45"/>
        <v/>
      </c>
      <c r="C428" s="192" t="str">
        <f t="shared" si="46"/>
        <v/>
      </c>
      <c r="D428" s="193" t="str">
        <f t="shared" si="47"/>
        <v/>
      </c>
      <c r="E428" s="193" t="str">
        <f t="shared" si="48"/>
        <v/>
      </c>
      <c r="F428" s="193" t="str">
        <f t="shared" si="42"/>
        <v/>
      </c>
      <c r="G428" s="192" t="str">
        <f t="shared" si="43"/>
        <v/>
      </c>
    </row>
    <row r="429" spans="1:7" x14ac:dyDescent="0.25">
      <c r="A429" s="190" t="str">
        <f t="shared" si="44"/>
        <v/>
      </c>
      <c r="B429" s="191" t="str">
        <f t="shared" si="45"/>
        <v/>
      </c>
      <c r="C429" s="192" t="str">
        <f t="shared" si="46"/>
        <v/>
      </c>
      <c r="D429" s="193" t="str">
        <f t="shared" si="47"/>
        <v/>
      </c>
      <c r="E429" s="193" t="str">
        <f t="shared" si="48"/>
        <v/>
      </c>
      <c r="F429" s="193" t="str">
        <f t="shared" si="42"/>
        <v/>
      </c>
      <c r="G429" s="192" t="str">
        <f t="shared" si="43"/>
        <v/>
      </c>
    </row>
    <row r="430" spans="1:7" x14ac:dyDescent="0.25">
      <c r="A430" s="190" t="str">
        <f t="shared" si="44"/>
        <v/>
      </c>
      <c r="B430" s="191" t="str">
        <f t="shared" si="45"/>
        <v/>
      </c>
      <c r="C430" s="192" t="str">
        <f t="shared" si="46"/>
        <v/>
      </c>
      <c r="D430" s="193" t="str">
        <f t="shared" si="47"/>
        <v/>
      </c>
      <c r="E430" s="193" t="str">
        <f t="shared" si="48"/>
        <v/>
      </c>
      <c r="F430" s="193" t="str">
        <f t="shared" si="42"/>
        <v/>
      </c>
      <c r="G430" s="192" t="str">
        <f t="shared" si="43"/>
        <v/>
      </c>
    </row>
    <row r="431" spans="1:7" x14ac:dyDescent="0.25">
      <c r="A431" s="190" t="str">
        <f t="shared" si="44"/>
        <v/>
      </c>
      <c r="B431" s="191" t="str">
        <f t="shared" si="45"/>
        <v/>
      </c>
      <c r="C431" s="192" t="str">
        <f t="shared" si="46"/>
        <v/>
      </c>
      <c r="D431" s="193" t="str">
        <f t="shared" si="47"/>
        <v/>
      </c>
      <c r="E431" s="193" t="str">
        <f t="shared" si="48"/>
        <v/>
      </c>
      <c r="F431" s="193" t="str">
        <f t="shared" si="42"/>
        <v/>
      </c>
      <c r="G431" s="192" t="str">
        <f t="shared" si="43"/>
        <v/>
      </c>
    </row>
    <row r="432" spans="1:7" x14ac:dyDescent="0.25">
      <c r="A432" s="190" t="str">
        <f t="shared" si="44"/>
        <v/>
      </c>
      <c r="B432" s="191" t="str">
        <f t="shared" si="45"/>
        <v/>
      </c>
      <c r="C432" s="192" t="str">
        <f t="shared" si="46"/>
        <v/>
      </c>
      <c r="D432" s="193" t="str">
        <f t="shared" si="47"/>
        <v/>
      </c>
      <c r="E432" s="193" t="str">
        <f t="shared" si="48"/>
        <v/>
      </c>
      <c r="F432" s="193" t="str">
        <f t="shared" si="42"/>
        <v/>
      </c>
      <c r="G432" s="192" t="str">
        <f t="shared" si="43"/>
        <v/>
      </c>
    </row>
    <row r="433" spans="1:7" x14ac:dyDescent="0.25">
      <c r="A433" s="190" t="str">
        <f t="shared" si="44"/>
        <v/>
      </c>
      <c r="B433" s="191" t="str">
        <f t="shared" si="45"/>
        <v/>
      </c>
      <c r="C433" s="192" t="str">
        <f t="shared" si="46"/>
        <v/>
      </c>
      <c r="D433" s="193" t="str">
        <f t="shared" si="47"/>
        <v/>
      </c>
      <c r="E433" s="193" t="str">
        <f t="shared" si="48"/>
        <v/>
      </c>
      <c r="F433" s="193" t="str">
        <f t="shared" si="42"/>
        <v/>
      </c>
      <c r="G433" s="192" t="str">
        <f t="shared" si="43"/>
        <v/>
      </c>
    </row>
    <row r="434" spans="1:7" x14ac:dyDescent="0.25">
      <c r="A434" s="190" t="str">
        <f t="shared" si="44"/>
        <v/>
      </c>
      <c r="B434" s="191" t="str">
        <f t="shared" si="45"/>
        <v/>
      </c>
      <c r="C434" s="192" t="str">
        <f t="shared" si="46"/>
        <v/>
      </c>
      <c r="D434" s="193" t="str">
        <f t="shared" si="47"/>
        <v/>
      </c>
      <c r="E434" s="193" t="str">
        <f t="shared" si="48"/>
        <v/>
      </c>
      <c r="F434" s="193" t="str">
        <f t="shared" si="42"/>
        <v/>
      </c>
      <c r="G434" s="192" t="str">
        <f t="shared" si="43"/>
        <v/>
      </c>
    </row>
    <row r="435" spans="1:7" x14ac:dyDescent="0.25">
      <c r="A435" s="190" t="str">
        <f t="shared" si="44"/>
        <v/>
      </c>
      <c r="B435" s="191" t="str">
        <f t="shared" si="45"/>
        <v/>
      </c>
      <c r="C435" s="192" t="str">
        <f t="shared" si="46"/>
        <v/>
      </c>
      <c r="D435" s="193" t="str">
        <f t="shared" si="47"/>
        <v/>
      </c>
      <c r="E435" s="193" t="str">
        <f t="shared" si="48"/>
        <v/>
      </c>
      <c r="F435" s="193" t="str">
        <f t="shared" si="42"/>
        <v/>
      </c>
      <c r="G435" s="192" t="str">
        <f t="shared" si="43"/>
        <v/>
      </c>
    </row>
    <row r="436" spans="1:7" x14ac:dyDescent="0.25">
      <c r="A436" s="190" t="str">
        <f t="shared" si="44"/>
        <v/>
      </c>
      <c r="B436" s="191" t="str">
        <f t="shared" si="45"/>
        <v/>
      </c>
      <c r="C436" s="192" t="str">
        <f t="shared" si="46"/>
        <v/>
      </c>
      <c r="D436" s="193" t="str">
        <f t="shared" si="47"/>
        <v/>
      </c>
      <c r="E436" s="193" t="str">
        <f t="shared" si="48"/>
        <v/>
      </c>
      <c r="F436" s="193" t="str">
        <f t="shared" si="42"/>
        <v/>
      </c>
      <c r="G436" s="192" t="str">
        <f t="shared" si="43"/>
        <v/>
      </c>
    </row>
    <row r="437" spans="1:7" x14ac:dyDescent="0.25">
      <c r="A437" s="190" t="str">
        <f t="shared" si="44"/>
        <v/>
      </c>
      <c r="B437" s="191" t="str">
        <f t="shared" si="45"/>
        <v/>
      </c>
      <c r="C437" s="192" t="str">
        <f t="shared" si="46"/>
        <v/>
      </c>
      <c r="D437" s="193" t="str">
        <f t="shared" si="47"/>
        <v/>
      </c>
      <c r="E437" s="193" t="str">
        <f t="shared" si="48"/>
        <v/>
      </c>
      <c r="F437" s="193" t="str">
        <f t="shared" si="42"/>
        <v/>
      </c>
      <c r="G437" s="192" t="str">
        <f t="shared" si="43"/>
        <v/>
      </c>
    </row>
    <row r="438" spans="1:7" x14ac:dyDescent="0.25">
      <c r="A438" s="190" t="str">
        <f t="shared" si="44"/>
        <v/>
      </c>
      <c r="B438" s="191" t="str">
        <f t="shared" si="45"/>
        <v/>
      </c>
      <c r="C438" s="192" t="str">
        <f t="shared" si="46"/>
        <v/>
      </c>
      <c r="D438" s="193" t="str">
        <f t="shared" si="47"/>
        <v/>
      </c>
      <c r="E438" s="193" t="str">
        <f t="shared" si="48"/>
        <v/>
      </c>
      <c r="F438" s="193" t="str">
        <f t="shared" si="42"/>
        <v/>
      </c>
      <c r="G438" s="192" t="str">
        <f t="shared" si="43"/>
        <v/>
      </c>
    </row>
    <row r="439" spans="1:7" x14ac:dyDescent="0.25">
      <c r="A439" s="190" t="str">
        <f t="shared" si="44"/>
        <v/>
      </c>
      <c r="B439" s="191" t="str">
        <f t="shared" si="45"/>
        <v/>
      </c>
      <c r="C439" s="192" t="str">
        <f t="shared" si="46"/>
        <v/>
      </c>
      <c r="D439" s="193" t="str">
        <f t="shared" si="47"/>
        <v/>
      </c>
      <c r="E439" s="193" t="str">
        <f t="shared" si="48"/>
        <v/>
      </c>
      <c r="F439" s="193" t="str">
        <f t="shared" si="42"/>
        <v/>
      </c>
      <c r="G439" s="192" t="str">
        <f t="shared" si="43"/>
        <v/>
      </c>
    </row>
    <row r="440" spans="1:7" x14ac:dyDescent="0.25">
      <c r="A440" s="190" t="str">
        <f t="shared" si="44"/>
        <v/>
      </c>
      <c r="B440" s="191" t="str">
        <f t="shared" si="45"/>
        <v/>
      </c>
      <c r="C440" s="192" t="str">
        <f t="shared" si="46"/>
        <v/>
      </c>
      <c r="D440" s="193" t="str">
        <f t="shared" si="47"/>
        <v/>
      </c>
      <c r="E440" s="193" t="str">
        <f t="shared" si="48"/>
        <v/>
      </c>
      <c r="F440" s="193" t="str">
        <f t="shared" si="42"/>
        <v/>
      </c>
      <c r="G440" s="192" t="str">
        <f t="shared" si="43"/>
        <v/>
      </c>
    </row>
    <row r="441" spans="1:7" x14ac:dyDescent="0.25">
      <c r="A441" s="190" t="str">
        <f t="shared" si="44"/>
        <v/>
      </c>
      <c r="B441" s="191" t="str">
        <f t="shared" si="45"/>
        <v/>
      </c>
      <c r="C441" s="192" t="str">
        <f t="shared" si="46"/>
        <v/>
      </c>
      <c r="D441" s="193" t="str">
        <f t="shared" si="47"/>
        <v/>
      </c>
      <c r="E441" s="193" t="str">
        <f t="shared" si="48"/>
        <v/>
      </c>
      <c r="F441" s="193" t="str">
        <f t="shared" si="42"/>
        <v/>
      </c>
      <c r="G441" s="192" t="str">
        <f t="shared" si="43"/>
        <v/>
      </c>
    </row>
    <row r="442" spans="1:7" x14ac:dyDescent="0.25">
      <c r="A442" s="190" t="str">
        <f t="shared" si="44"/>
        <v/>
      </c>
      <c r="B442" s="191" t="str">
        <f t="shared" si="45"/>
        <v/>
      </c>
      <c r="C442" s="192" t="str">
        <f t="shared" si="46"/>
        <v/>
      </c>
      <c r="D442" s="193" t="str">
        <f t="shared" si="47"/>
        <v/>
      </c>
      <c r="E442" s="193" t="str">
        <f t="shared" si="48"/>
        <v/>
      </c>
      <c r="F442" s="193" t="str">
        <f t="shared" si="42"/>
        <v/>
      </c>
      <c r="G442" s="192" t="str">
        <f t="shared" si="43"/>
        <v/>
      </c>
    </row>
    <row r="443" spans="1:7" x14ac:dyDescent="0.25">
      <c r="A443" s="190" t="str">
        <f t="shared" si="44"/>
        <v/>
      </c>
      <c r="B443" s="191" t="str">
        <f t="shared" si="45"/>
        <v/>
      </c>
      <c r="C443" s="192" t="str">
        <f t="shared" si="46"/>
        <v/>
      </c>
      <c r="D443" s="193" t="str">
        <f t="shared" si="47"/>
        <v/>
      </c>
      <c r="E443" s="193" t="str">
        <f t="shared" si="48"/>
        <v/>
      </c>
      <c r="F443" s="193" t="str">
        <f t="shared" si="42"/>
        <v/>
      </c>
      <c r="G443" s="192" t="str">
        <f t="shared" si="43"/>
        <v/>
      </c>
    </row>
    <row r="444" spans="1:7" x14ac:dyDescent="0.25">
      <c r="A444" s="190" t="str">
        <f t="shared" si="44"/>
        <v/>
      </c>
      <c r="B444" s="191" t="str">
        <f t="shared" si="45"/>
        <v/>
      </c>
      <c r="C444" s="192" t="str">
        <f t="shared" si="46"/>
        <v/>
      </c>
      <c r="D444" s="193" t="str">
        <f t="shared" si="47"/>
        <v/>
      </c>
      <c r="E444" s="193" t="str">
        <f t="shared" si="48"/>
        <v/>
      </c>
      <c r="F444" s="193" t="str">
        <f t="shared" si="42"/>
        <v/>
      </c>
      <c r="G444" s="192" t="str">
        <f t="shared" si="43"/>
        <v/>
      </c>
    </row>
    <row r="445" spans="1:7" x14ac:dyDescent="0.25">
      <c r="A445" s="190" t="str">
        <f t="shared" si="44"/>
        <v/>
      </c>
      <c r="B445" s="191" t="str">
        <f t="shared" si="45"/>
        <v/>
      </c>
      <c r="C445" s="192" t="str">
        <f t="shared" si="46"/>
        <v/>
      </c>
      <c r="D445" s="193" t="str">
        <f t="shared" si="47"/>
        <v/>
      </c>
      <c r="E445" s="193" t="str">
        <f t="shared" si="48"/>
        <v/>
      </c>
      <c r="F445" s="193" t="str">
        <f t="shared" si="42"/>
        <v/>
      </c>
      <c r="G445" s="192" t="str">
        <f t="shared" si="43"/>
        <v/>
      </c>
    </row>
    <row r="446" spans="1:7" x14ac:dyDescent="0.25">
      <c r="A446" s="190" t="str">
        <f t="shared" si="44"/>
        <v/>
      </c>
      <c r="B446" s="191" t="str">
        <f t="shared" si="45"/>
        <v/>
      </c>
      <c r="C446" s="192" t="str">
        <f t="shared" si="46"/>
        <v/>
      </c>
      <c r="D446" s="193" t="str">
        <f t="shared" si="47"/>
        <v/>
      </c>
      <c r="E446" s="193" t="str">
        <f t="shared" si="48"/>
        <v/>
      </c>
      <c r="F446" s="193" t="str">
        <f t="shared" si="42"/>
        <v/>
      </c>
      <c r="G446" s="192" t="str">
        <f t="shared" si="43"/>
        <v/>
      </c>
    </row>
    <row r="447" spans="1:7" x14ac:dyDescent="0.25">
      <c r="A447" s="190" t="str">
        <f t="shared" si="44"/>
        <v/>
      </c>
      <c r="B447" s="191" t="str">
        <f t="shared" si="45"/>
        <v/>
      </c>
      <c r="C447" s="192" t="str">
        <f t="shared" si="46"/>
        <v/>
      </c>
      <c r="D447" s="193" t="str">
        <f t="shared" si="47"/>
        <v/>
      </c>
      <c r="E447" s="193" t="str">
        <f t="shared" si="48"/>
        <v/>
      </c>
      <c r="F447" s="193" t="str">
        <f t="shared" si="42"/>
        <v/>
      </c>
      <c r="G447" s="192" t="str">
        <f t="shared" si="43"/>
        <v/>
      </c>
    </row>
    <row r="448" spans="1:7" x14ac:dyDescent="0.25">
      <c r="A448" s="190" t="str">
        <f t="shared" si="44"/>
        <v/>
      </c>
      <c r="B448" s="191" t="str">
        <f t="shared" si="45"/>
        <v/>
      </c>
      <c r="C448" s="192" t="str">
        <f t="shared" si="46"/>
        <v/>
      </c>
      <c r="D448" s="193" t="str">
        <f t="shared" si="47"/>
        <v/>
      </c>
      <c r="E448" s="193" t="str">
        <f t="shared" si="48"/>
        <v/>
      </c>
      <c r="F448" s="193" t="str">
        <f t="shared" si="42"/>
        <v/>
      </c>
      <c r="G448" s="192" t="str">
        <f t="shared" si="43"/>
        <v/>
      </c>
    </row>
    <row r="449" spans="1:7" x14ac:dyDescent="0.25">
      <c r="A449" s="190" t="str">
        <f t="shared" si="44"/>
        <v/>
      </c>
      <c r="B449" s="191" t="str">
        <f t="shared" si="45"/>
        <v/>
      </c>
      <c r="C449" s="192" t="str">
        <f t="shared" si="46"/>
        <v/>
      </c>
      <c r="D449" s="193" t="str">
        <f t="shared" si="47"/>
        <v/>
      </c>
      <c r="E449" s="193" t="str">
        <f t="shared" si="48"/>
        <v/>
      </c>
      <c r="F449" s="193" t="str">
        <f t="shared" si="42"/>
        <v/>
      </c>
      <c r="G449" s="192" t="str">
        <f t="shared" si="43"/>
        <v/>
      </c>
    </row>
    <row r="450" spans="1:7" x14ac:dyDescent="0.25">
      <c r="A450" s="190" t="str">
        <f t="shared" si="44"/>
        <v/>
      </c>
      <c r="B450" s="191" t="str">
        <f t="shared" si="45"/>
        <v/>
      </c>
      <c r="C450" s="192" t="str">
        <f t="shared" si="46"/>
        <v/>
      </c>
      <c r="D450" s="193" t="str">
        <f t="shared" si="47"/>
        <v/>
      </c>
      <c r="E450" s="193" t="str">
        <f t="shared" si="48"/>
        <v/>
      </c>
      <c r="F450" s="193" t="str">
        <f t="shared" si="42"/>
        <v/>
      </c>
      <c r="G450" s="192" t="str">
        <f t="shared" si="43"/>
        <v/>
      </c>
    </row>
    <row r="451" spans="1:7" x14ac:dyDescent="0.25">
      <c r="A451" s="190" t="str">
        <f t="shared" si="44"/>
        <v/>
      </c>
      <c r="B451" s="191" t="str">
        <f t="shared" si="45"/>
        <v/>
      </c>
      <c r="C451" s="192" t="str">
        <f t="shared" si="46"/>
        <v/>
      </c>
      <c r="D451" s="193" t="str">
        <f t="shared" si="47"/>
        <v/>
      </c>
      <c r="E451" s="193" t="str">
        <f t="shared" si="48"/>
        <v/>
      </c>
      <c r="F451" s="193" t="str">
        <f t="shared" si="42"/>
        <v/>
      </c>
      <c r="G451" s="192" t="str">
        <f t="shared" si="43"/>
        <v/>
      </c>
    </row>
    <row r="452" spans="1:7" x14ac:dyDescent="0.25">
      <c r="A452" s="190" t="str">
        <f t="shared" si="44"/>
        <v/>
      </c>
      <c r="B452" s="191" t="str">
        <f t="shared" si="45"/>
        <v/>
      </c>
      <c r="C452" s="192" t="str">
        <f t="shared" si="46"/>
        <v/>
      </c>
      <c r="D452" s="193" t="str">
        <f t="shared" si="47"/>
        <v/>
      </c>
      <c r="E452" s="193" t="str">
        <f t="shared" si="48"/>
        <v/>
      </c>
      <c r="F452" s="193" t="str">
        <f t="shared" si="42"/>
        <v/>
      </c>
      <c r="G452" s="192" t="str">
        <f t="shared" si="43"/>
        <v/>
      </c>
    </row>
    <row r="453" spans="1:7" x14ac:dyDescent="0.25">
      <c r="A453" s="190" t="str">
        <f t="shared" si="44"/>
        <v/>
      </c>
      <c r="B453" s="191" t="str">
        <f t="shared" si="45"/>
        <v/>
      </c>
      <c r="C453" s="192" t="str">
        <f t="shared" si="46"/>
        <v/>
      </c>
      <c r="D453" s="193" t="str">
        <f t="shared" si="47"/>
        <v/>
      </c>
      <c r="E453" s="193" t="str">
        <f t="shared" si="48"/>
        <v/>
      </c>
      <c r="F453" s="193" t="str">
        <f t="shared" si="42"/>
        <v/>
      </c>
      <c r="G453" s="192" t="str">
        <f t="shared" si="43"/>
        <v/>
      </c>
    </row>
    <row r="454" spans="1:7" x14ac:dyDescent="0.25">
      <c r="A454" s="190" t="str">
        <f t="shared" si="44"/>
        <v/>
      </c>
      <c r="B454" s="191" t="str">
        <f t="shared" si="45"/>
        <v/>
      </c>
      <c r="C454" s="192" t="str">
        <f t="shared" si="46"/>
        <v/>
      </c>
      <c r="D454" s="193" t="str">
        <f t="shared" si="47"/>
        <v/>
      </c>
      <c r="E454" s="193" t="str">
        <f t="shared" si="48"/>
        <v/>
      </c>
      <c r="F454" s="193" t="str">
        <f t="shared" si="42"/>
        <v/>
      </c>
      <c r="G454" s="192" t="str">
        <f t="shared" si="43"/>
        <v/>
      </c>
    </row>
    <row r="455" spans="1:7" x14ac:dyDescent="0.25">
      <c r="A455" s="190" t="str">
        <f t="shared" si="44"/>
        <v/>
      </c>
      <c r="B455" s="191" t="str">
        <f t="shared" si="45"/>
        <v/>
      </c>
      <c r="C455" s="192" t="str">
        <f t="shared" si="46"/>
        <v/>
      </c>
      <c r="D455" s="193" t="str">
        <f t="shared" si="47"/>
        <v/>
      </c>
      <c r="E455" s="193" t="str">
        <f t="shared" si="48"/>
        <v/>
      </c>
      <c r="F455" s="193" t="str">
        <f t="shared" si="42"/>
        <v/>
      </c>
      <c r="G455" s="192" t="str">
        <f t="shared" si="43"/>
        <v/>
      </c>
    </row>
    <row r="456" spans="1:7" x14ac:dyDescent="0.25">
      <c r="A456" s="190" t="str">
        <f t="shared" si="44"/>
        <v/>
      </c>
      <c r="B456" s="191" t="str">
        <f t="shared" si="45"/>
        <v/>
      </c>
      <c r="C456" s="192" t="str">
        <f t="shared" si="46"/>
        <v/>
      </c>
      <c r="D456" s="193" t="str">
        <f t="shared" si="47"/>
        <v/>
      </c>
      <c r="E456" s="193" t="str">
        <f t="shared" si="48"/>
        <v/>
      </c>
      <c r="F456" s="193" t="str">
        <f t="shared" si="42"/>
        <v/>
      </c>
      <c r="G456" s="192" t="str">
        <f t="shared" si="43"/>
        <v/>
      </c>
    </row>
    <row r="457" spans="1:7" x14ac:dyDescent="0.25">
      <c r="A457" s="190" t="str">
        <f t="shared" si="44"/>
        <v/>
      </c>
      <c r="B457" s="191" t="str">
        <f t="shared" si="45"/>
        <v/>
      </c>
      <c r="C457" s="192" t="str">
        <f t="shared" si="46"/>
        <v/>
      </c>
      <c r="D457" s="193" t="str">
        <f t="shared" si="47"/>
        <v/>
      </c>
      <c r="E457" s="193" t="str">
        <f t="shared" si="48"/>
        <v/>
      </c>
      <c r="F457" s="193" t="str">
        <f t="shared" si="42"/>
        <v/>
      </c>
      <c r="G457" s="192" t="str">
        <f t="shared" si="43"/>
        <v/>
      </c>
    </row>
    <row r="458" spans="1:7" x14ac:dyDescent="0.25">
      <c r="A458" s="190" t="str">
        <f t="shared" si="44"/>
        <v/>
      </c>
      <c r="B458" s="191" t="str">
        <f t="shared" si="45"/>
        <v/>
      </c>
      <c r="C458" s="192" t="str">
        <f t="shared" si="46"/>
        <v/>
      </c>
      <c r="D458" s="193" t="str">
        <f t="shared" si="47"/>
        <v/>
      </c>
      <c r="E458" s="193" t="str">
        <f t="shared" si="48"/>
        <v/>
      </c>
      <c r="F458" s="193" t="str">
        <f t="shared" si="42"/>
        <v/>
      </c>
      <c r="G458" s="192" t="str">
        <f t="shared" si="43"/>
        <v/>
      </c>
    </row>
    <row r="459" spans="1:7" x14ac:dyDescent="0.25">
      <c r="A459" s="190" t="str">
        <f t="shared" si="44"/>
        <v/>
      </c>
      <c r="B459" s="191" t="str">
        <f t="shared" si="45"/>
        <v/>
      </c>
      <c r="C459" s="192" t="str">
        <f t="shared" si="46"/>
        <v/>
      </c>
      <c r="D459" s="193" t="str">
        <f t="shared" si="47"/>
        <v/>
      </c>
      <c r="E459" s="193" t="str">
        <f t="shared" si="48"/>
        <v/>
      </c>
      <c r="F459" s="193" t="str">
        <f t="shared" si="42"/>
        <v/>
      </c>
      <c r="G459" s="192" t="str">
        <f t="shared" si="43"/>
        <v/>
      </c>
    </row>
    <row r="460" spans="1:7" x14ac:dyDescent="0.25">
      <c r="A460" s="190" t="str">
        <f t="shared" si="44"/>
        <v/>
      </c>
      <c r="B460" s="191" t="str">
        <f t="shared" si="45"/>
        <v/>
      </c>
      <c r="C460" s="192" t="str">
        <f t="shared" si="46"/>
        <v/>
      </c>
      <c r="D460" s="193" t="str">
        <f t="shared" si="47"/>
        <v/>
      </c>
      <c r="E460" s="193" t="str">
        <f t="shared" si="48"/>
        <v/>
      </c>
      <c r="F460" s="193" t="str">
        <f t="shared" si="42"/>
        <v/>
      </c>
      <c r="G460" s="192" t="str">
        <f t="shared" si="43"/>
        <v/>
      </c>
    </row>
    <row r="461" spans="1:7" x14ac:dyDescent="0.25">
      <c r="A461" s="190" t="str">
        <f t="shared" si="44"/>
        <v/>
      </c>
      <c r="B461" s="191" t="str">
        <f t="shared" si="45"/>
        <v/>
      </c>
      <c r="C461" s="192" t="str">
        <f t="shared" si="46"/>
        <v/>
      </c>
      <c r="D461" s="193" t="str">
        <f t="shared" si="47"/>
        <v/>
      </c>
      <c r="E461" s="193" t="str">
        <f t="shared" si="48"/>
        <v/>
      </c>
      <c r="F461" s="193" t="str">
        <f t="shared" si="42"/>
        <v/>
      </c>
      <c r="G461" s="192" t="str">
        <f t="shared" si="43"/>
        <v/>
      </c>
    </row>
    <row r="462" spans="1:7" x14ac:dyDescent="0.25">
      <c r="A462" s="190" t="str">
        <f t="shared" si="44"/>
        <v/>
      </c>
      <c r="B462" s="191" t="str">
        <f t="shared" si="45"/>
        <v/>
      </c>
      <c r="C462" s="192" t="str">
        <f t="shared" si="46"/>
        <v/>
      </c>
      <c r="D462" s="193" t="str">
        <f t="shared" si="47"/>
        <v/>
      </c>
      <c r="E462" s="193" t="str">
        <f t="shared" si="48"/>
        <v/>
      </c>
      <c r="F462" s="193" t="str">
        <f t="shared" si="42"/>
        <v/>
      </c>
      <c r="G462" s="192" t="str">
        <f t="shared" si="43"/>
        <v/>
      </c>
    </row>
    <row r="463" spans="1:7" x14ac:dyDescent="0.25">
      <c r="A463" s="190" t="str">
        <f t="shared" si="44"/>
        <v/>
      </c>
      <c r="B463" s="191" t="str">
        <f t="shared" si="45"/>
        <v/>
      </c>
      <c r="C463" s="192" t="str">
        <f t="shared" si="46"/>
        <v/>
      </c>
      <c r="D463" s="193" t="str">
        <f t="shared" si="47"/>
        <v/>
      </c>
      <c r="E463" s="193" t="str">
        <f t="shared" si="48"/>
        <v/>
      </c>
      <c r="F463" s="193" t="str">
        <f t="shared" si="42"/>
        <v/>
      </c>
      <c r="G463" s="192" t="str">
        <f t="shared" si="43"/>
        <v/>
      </c>
    </row>
    <row r="464" spans="1:7" x14ac:dyDescent="0.25">
      <c r="A464" s="190" t="str">
        <f t="shared" si="44"/>
        <v/>
      </c>
      <c r="B464" s="191" t="str">
        <f t="shared" si="45"/>
        <v/>
      </c>
      <c r="C464" s="192" t="str">
        <f t="shared" si="46"/>
        <v/>
      </c>
      <c r="D464" s="193" t="str">
        <f t="shared" si="47"/>
        <v/>
      </c>
      <c r="E464" s="193" t="str">
        <f t="shared" si="48"/>
        <v/>
      </c>
      <c r="F464" s="193" t="str">
        <f t="shared" si="42"/>
        <v/>
      </c>
      <c r="G464" s="192" t="str">
        <f t="shared" si="43"/>
        <v/>
      </c>
    </row>
    <row r="465" spans="1:7" x14ac:dyDescent="0.25">
      <c r="A465" s="190" t="str">
        <f t="shared" si="44"/>
        <v/>
      </c>
      <c r="B465" s="191" t="str">
        <f t="shared" si="45"/>
        <v/>
      </c>
      <c r="C465" s="192" t="str">
        <f t="shared" si="46"/>
        <v/>
      </c>
      <c r="D465" s="193" t="str">
        <f t="shared" si="47"/>
        <v/>
      </c>
      <c r="E465" s="193" t="str">
        <f t="shared" si="48"/>
        <v/>
      </c>
      <c r="F465" s="193" t="str">
        <f t="shared" si="42"/>
        <v/>
      </c>
      <c r="G465" s="192" t="str">
        <f t="shared" si="43"/>
        <v/>
      </c>
    </row>
    <row r="466" spans="1:7" x14ac:dyDescent="0.25">
      <c r="A466" s="190" t="str">
        <f t="shared" si="44"/>
        <v/>
      </c>
      <c r="B466" s="191" t="str">
        <f t="shared" si="45"/>
        <v/>
      </c>
      <c r="C466" s="192" t="str">
        <f t="shared" si="46"/>
        <v/>
      </c>
      <c r="D466" s="193" t="str">
        <f t="shared" si="47"/>
        <v/>
      </c>
      <c r="E466" s="193" t="str">
        <f t="shared" si="48"/>
        <v/>
      </c>
      <c r="F466" s="193" t="str">
        <f t="shared" si="42"/>
        <v/>
      </c>
      <c r="G466" s="192" t="str">
        <f t="shared" si="43"/>
        <v/>
      </c>
    </row>
    <row r="467" spans="1:7" x14ac:dyDescent="0.25">
      <c r="A467" s="190" t="str">
        <f t="shared" si="44"/>
        <v/>
      </c>
      <c r="B467" s="191" t="str">
        <f t="shared" si="45"/>
        <v/>
      </c>
      <c r="C467" s="192" t="str">
        <f t="shared" si="46"/>
        <v/>
      </c>
      <c r="D467" s="193" t="str">
        <f t="shared" si="47"/>
        <v/>
      </c>
      <c r="E467" s="193" t="str">
        <f t="shared" si="48"/>
        <v/>
      </c>
      <c r="F467" s="193" t="str">
        <f t="shared" ref="F467:F503" si="49">IF(B467="","",SUM(D467:E467))</f>
        <v/>
      </c>
      <c r="G467" s="192" t="str">
        <f t="shared" ref="G467:G503" si="50">IF(B467="","",SUM(C467)-SUM(E467))</f>
        <v/>
      </c>
    </row>
    <row r="468" spans="1:7" x14ac:dyDescent="0.25">
      <c r="A468" s="190" t="str">
        <f t="shared" ref="A468:A503" si="51">IF(B468="","",EDATE(A467,1))</f>
        <v/>
      </c>
      <c r="B468" s="191" t="str">
        <f t="shared" ref="B468:B503" si="52">IF(B467="","",IF(SUM(B467)+1&lt;=$E$7,SUM(B467)+1,""))</f>
        <v/>
      </c>
      <c r="C468" s="192" t="str">
        <f t="shared" ref="C468:C503" si="53">IF(B468="","",G467)</f>
        <v/>
      </c>
      <c r="D468" s="193" t="str">
        <f t="shared" ref="D468:D503" si="54">IF(B468="","",IPMT($E$14/12,B468,$E$7,-$E$12,$E$13,0))</f>
        <v/>
      </c>
      <c r="E468" s="193" t="str">
        <f t="shared" ref="E468:E503" si="55">IF(B468="","",PPMT($E$14/12,B468,$E$7,-$E$12,$E$13,0))</f>
        <v/>
      </c>
      <c r="F468" s="193" t="str">
        <f t="shared" si="49"/>
        <v/>
      </c>
      <c r="G468" s="192" t="str">
        <f t="shared" si="50"/>
        <v/>
      </c>
    </row>
    <row r="469" spans="1:7" x14ac:dyDescent="0.25">
      <c r="A469" s="190" t="str">
        <f t="shared" si="51"/>
        <v/>
      </c>
      <c r="B469" s="191" t="str">
        <f t="shared" si="52"/>
        <v/>
      </c>
      <c r="C469" s="192" t="str">
        <f t="shared" si="53"/>
        <v/>
      </c>
      <c r="D469" s="193" t="str">
        <f t="shared" si="54"/>
        <v/>
      </c>
      <c r="E469" s="193" t="str">
        <f t="shared" si="55"/>
        <v/>
      </c>
      <c r="F469" s="193" t="str">
        <f t="shared" si="49"/>
        <v/>
      </c>
      <c r="G469" s="192" t="str">
        <f t="shared" si="50"/>
        <v/>
      </c>
    </row>
    <row r="470" spans="1:7" x14ac:dyDescent="0.25">
      <c r="A470" s="190" t="str">
        <f t="shared" si="51"/>
        <v/>
      </c>
      <c r="B470" s="191" t="str">
        <f t="shared" si="52"/>
        <v/>
      </c>
      <c r="C470" s="192" t="str">
        <f t="shared" si="53"/>
        <v/>
      </c>
      <c r="D470" s="193" t="str">
        <f t="shared" si="54"/>
        <v/>
      </c>
      <c r="E470" s="193" t="str">
        <f t="shared" si="55"/>
        <v/>
      </c>
      <c r="F470" s="193" t="str">
        <f t="shared" si="49"/>
        <v/>
      </c>
      <c r="G470" s="192" t="str">
        <f t="shared" si="50"/>
        <v/>
      </c>
    </row>
    <row r="471" spans="1:7" x14ac:dyDescent="0.25">
      <c r="A471" s="190" t="str">
        <f t="shared" si="51"/>
        <v/>
      </c>
      <c r="B471" s="191" t="str">
        <f t="shared" si="52"/>
        <v/>
      </c>
      <c r="C471" s="192" t="str">
        <f t="shared" si="53"/>
        <v/>
      </c>
      <c r="D471" s="193" t="str">
        <f t="shared" si="54"/>
        <v/>
      </c>
      <c r="E471" s="193" t="str">
        <f t="shared" si="55"/>
        <v/>
      </c>
      <c r="F471" s="193" t="str">
        <f t="shared" si="49"/>
        <v/>
      </c>
      <c r="G471" s="192" t="str">
        <f t="shared" si="50"/>
        <v/>
      </c>
    </row>
    <row r="472" spans="1:7" x14ac:dyDescent="0.25">
      <c r="A472" s="190" t="str">
        <f t="shared" si="51"/>
        <v/>
      </c>
      <c r="B472" s="191" t="str">
        <f t="shared" si="52"/>
        <v/>
      </c>
      <c r="C472" s="192" t="str">
        <f t="shared" si="53"/>
        <v/>
      </c>
      <c r="D472" s="193" t="str">
        <f t="shared" si="54"/>
        <v/>
      </c>
      <c r="E472" s="193" t="str">
        <f t="shared" si="55"/>
        <v/>
      </c>
      <c r="F472" s="193" t="str">
        <f t="shared" si="49"/>
        <v/>
      </c>
      <c r="G472" s="192" t="str">
        <f t="shared" si="50"/>
        <v/>
      </c>
    </row>
    <row r="473" spans="1:7" x14ac:dyDescent="0.25">
      <c r="A473" s="190" t="str">
        <f t="shared" si="51"/>
        <v/>
      </c>
      <c r="B473" s="191" t="str">
        <f t="shared" si="52"/>
        <v/>
      </c>
      <c r="C473" s="192" t="str">
        <f t="shared" si="53"/>
        <v/>
      </c>
      <c r="D473" s="193" t="str">
        <f t="shared" si="54"/>
        <v/>
      </c>
      <c r="E473" s="193" t="str">
        <f t="shared" si="55"/>
        <v/>
      </c>
      <c r="F473" s="193" t="str">
        <f t="shared" si="49"/>
        <v/>
      </c>
      <c r="G473" s="192" t="str">
        <f t="shared" si="50"/>
        <v/>
      </c>
    </row>
    <row r="474" spans="1:7" x14ac:dyDescent="0.25">
      <c r="A474" s="190" t="str">
        <f t="shared" si="51"/>
        <v/>
      </c>
      <c r="B474" s="191" t="str">
        <f t="shared" si="52"/>
        <v/>
      </c>
      <c r="C474" s="192" t="str">
        <f t="shared" si="53"/>
        <v/>
      </c>
      <c r="D474" s="193" t="str">
        <f t="shared" si="54"/>
        <v/>
      </c>
      <c r="E474" s="193" t="str">
        <f t="shared" si="55"/>
        <v/>
      </c>
      <c r="F474" s="193" t="str">
        <f t="shared" si="49"/>
        <v/>
      </c>
      <c r="G474" s="192" t="str">
        <f t="shared" si="50"/>
        <v/>
      </c>
    </row>
    <row r="475" spans="1:7" x14ac:dyDescent="0.25">
      <c r="A475" s="190" t="str">
        <f t="shared" si="51"/>
        <v/>
      </c>
      <c r="B475" s="191" t="str">
        <f t="shared" si="52"/>
        <v/>
      </c>
      <c r="C475" s="192" t="str">
        <f t="shared" si="53"/>
        <v/>
      </c>
      <c r="D475" s="193" t="str">
        <f t="shared" si="54"/>
        <v/>
      </c>
      <c r="E475" s="193" t="str">
        <f t="shared" si="55"/>
        <v/>
      </c>
      <c r="F475" s="193" t="str">
        <f t="shared" si="49"/>
        <v/>
      </c>
      <c r="G475" s="192" t="str">
        <f t="shared" si="50"/>
        <v/>
      </c>
    </row>
    <row r="476" spans="1:7" x14ac:dyDescent="0.25">
      <c r="A476" s="190" t="str">
        <f t="shared" si="51"/>
        <v/>
      </c>
      <c r="B476" s="191" t="str">
        <f t="shared" si="52"/>
        <v/>
      </c>
      <c r="C476" s="192" t="str">
        <f t="shared" si="53"/>
        <v/>
      </c>
      <c r="D476" s="193" t="str">
        <f t="shared" si="54"/>
        <v/>
      </c>
      <c r="E476" s="193" t="str">
        <f t="shared" si="55"/>
        <v/>
      </c>
      <c r="F476" s="193" t="str">
        <f t="shared" si="49"/>
        <v/>
      </c>
      <c r="G476" s="192" t="str">
        <f t="shared" si="50"/>
        <v/>
      </c>
    </row>
    <row r="477" spans="1:7" x14ac:dyDescent="0.25">
      <c r="A477" s="190" t="str">
        <f t="shared" si="51"/>
        <v/>
      </c>
      <c r="B477" s="191" t="str">
        <f t="shared" si="52"/>
        <v/>
      </c>
      <c r="C477" s="192" t="str">
        <f t="shared" si="53"/>
        <v/>
      </c>
      <c r="D477" s="193" t="str">
        <f t="shared" si="54"/>
        <v/>
      </c>
      <c r="E477" s="193" t="str">
        <f t="shared" si="55"/>
        <v/>
      </c>
      <c r="F477" s="193" t="str">
        <f t="shared" si="49"/>
        <v/>
      </c>
      <c r="G477" s="192" t="str">
        <f t="shared" si="50"/>
        <v/>
      </c>
    </row>
    <row r="478" spans="1:7" x14ac:dyDescent="0.25">
      <c r="A478" s="190" t="str">
        <f t="shared" si="51"/>
        <v/>
      </c>
      <c r="B478" s="191" t="str">
        <f t="shared" si="52"/>
        <v/>
      </c>
      <c r="C478" s="192" t="str">
        <f t="shared" si="53"/>
        <v/>
      </c>
      <c r="D478" s="193" t="str">
        <f t="shared" si="54"/>
        <v/>
      </c>
      <c r="E478" s="193" t="str">
        <f t="shared" si="55"/>
        <v/>
      </c>
      <c r="F478" s="193" t="str">
        <f t="shared" si="49"/>
        <v/>
      </c>
      <c r="G478" s="192" t="str">
        <f t="shared" si="50"/>
        <v/>
      </c>
    </row>
    <row r="479" spans="1:7" x14ac:dyDescent="0.25">
      <c r="A479" s="190" t="str">
        <f t="shared" si="51"/>
        <v/>
      </c>
      <c r="B479" s="191" t="str">
        <f t="shared" si="52"/>
        <v/>
      </c>
      <c r="C479" s="192" t="str">
        <f t="shared" si="53"/>
        <v/>
      </c>
      <c r="D479" s="193" t="str">
        <f t="shared" si="54"/>
        <v/>
      </c>
      <c r="E479" s="193" t="str">
        <f t="shared" si="55"/>
        <v/>
      </c>
      <c r="F479" s="193" t="str">
        <f t="shared" si="49"/>
        <v/>
      </c>
      <c r="G479" s="192" t="str">
        <f t="shared" si="50"/>
        <v/>
      </c>
    </row>
    <row r="480" spans="1:7" x14ac:dyDescent="0.25">
      <c r="A480" s="190" t="str">
        <f t="shared" si="51"/>
        <v/>
      </c>
      <c r="B480" s="191" t="str">
        <f t="shared" si="52"/>
        <v/>
      </c>
      <c r="C480" s="192" t="str">
        <f t="shared" si="53"/>
        <v/>
      </c>
      <c r="D480" s="193" t="str">
        <f t="shared" si="54"/>
        <v/>
      </c>
      <c r="E480" s="193" t="str">
        <f t="shared" si="55"/>
        <v/>
      </c>
      <c r="F480" s="193" t="str">
        <f t="shared" si="49"/>
        <v/>
      </c>
      <c r="G480" s="192" t="str">
        <f t="shared" si="50"/>
        <v/>
      </c>
    </row>
    <row r="481" spans="1:7" x14ac:dyDescent="0.25">
      <c r="A481" s="190" t="str">
        <f t="shared" si="51"/>
        <v/>
      </c>
      <c r="B481" s="191" t="str">
        <f t="shared" si="52"/>
        <v/>
      </c>
      <c r="C481" s="192" t="str">
        <f t="shared" si="53"/>
        <v/>
      </c>
      <c r="D481" s="193" t="str">
        <f t="shared" si="54"/>
        <v/>
      </c>
      <c r="E481" s="193" t="str">
        <f t="shared" si="55"/>
        <v/>
      </c>
      <c r="F481" s="193" t="str">
        <f t="shared" si="49"/>
        <v/>
      </c>
      <c r="G481" s="192" t="str">
        <f t="shared" si="50"/>
        <v/>
      </c>
    </row>
    <row r="482" spans="1:7" x14ac:dyDescent="0.25">
      <c r="A482" s="190" t="str">
        <f t="shared" si="51"/>
        <v/>
      </c>
      <c r="B482" s="191" t="str">
        <f t="shared" si="52"/>
        <v/>
      </c>
      <c r="C482" s="192" t="str">
        <f t="shared" si="53"/>
        <v/>
      </c>
      <c r="D482" s="193" t="str">
        <f t="shared" si="54"/>
        <v/>
      </c>
      <c r="E482" s="193" t="str">
        <f t="shared" si="55"/>
        <v/>
      </c>
      <c r="F482" s="193" t="str">
        <f t="shared" si="49"/>
        <v/>
      </c>
      <c r="G482" s="192" t="str">
        <f t="shared" si="50"/>
        <v/>
      </c>
    </row>
    <row r="483" spans="1:7" x14ac:dyDescent="0.25">
      <c r="A483" s="190" t="str">
        <f t="shared" si="51"/>
        <v/>
      </c>
      <c r="B483" s="191" t="str">
        <f t="shared" si="52"/>
        <v/>
      </c>
      <c r="C483" s="192" t="str">
        <f t="shared" si="53"/>
        <v/>
      </c>
      <c r="D483" s="193" t="str">
        <f t="shared" si="54"/>
        <v/>
      </c>
      <c r="E483" s="193" t="str">
        <f t="shared" si="55"/>
        <v/>
      </c>
      <c r="F483" s="193" t="str">
        <f t="shared" si="49"/>
        <v/>
      </c>
      <c r="G483" s="192" t="str">
        <f t="shared" si="50"/>
        <v/>
      </c>
    </row>
    <row r="484" spans="1:7" x14ac:dyDescent="0.25">
      <c r="A484" s="190" t="str">
        <f t="shared" si="51"/>
        <v/>
      </c>
      <c r="B484" s="191" t="str">
        <f t="shared" si="52"/>
        <v/>
      </c>
      <c r="C484" s="192" t="str">
        <f t="shared" si="53"/>
        <v/>
      </c>
      <c r="D484" s="193" t="str">
        <f t="shared" si="54"/>
        <v/>
      </c>
      <c r="E484" s="193" t="str">
        <f t="shared" si="55"/>
        <v/>
      </c>
      <c r="F484" s="193" t="str">
        <f t="shared" si="49"/>
        <v/>
      </c>
      <c r="G484" s="192" t="str">
        <f t="shared" si="50"/>
        <v/>
      </c>
    </row>
    <row r="485" spans="1:7" x14ac:dyDescent="0.25">
      <c r="A485" s="190" t="str">
        <f t="shared" si="51"/>
        <v/>
      </c>
      <c r="B485" s="191" t="str">
        <f t="shared" si="52"/>
        <v/>
      </c>
      <c r="C485" s="192" t="str">
        <f t="shared" si="53"/>
        <v/>
      </c>
      <c r="D485" s="193" t="str">
        <f t="shared" si="54"/>
        <v/>
      </c>
      <c r="E485" s="193" t="str">
        <f t="shared" si="55"/>
        <v/>
      </c>
      <c r="F485" s="193" t="str">
        <f t="shared" si="49"/>
        <v/>
      </c>
      <c r="G485" s="192" t="str">
        <f t="shared" si="50"/>
        <v/>
      </c>
    </row>
    <row r="486" spans="1:7" x14ac:dyDescent="0.25">
      <c r="A486" s="190" t="str">
        <f t="shared" si="51"/>
        <v/>
      </c>
      <c r="B486" s="191" t="str">
        <f t="shared" si="52"/>
        <v/>
      </c>
      <c r="C486" s="192" t="str">
        <f t="shared" si="53"/>
        <v/>
      </c>
      <c r="D486" s="193" t="str">
        <f t="shared" si="54"/>
        <v/>
      </c>
      <c r="E486" s="193" t="str">
        <f t="shared" si="55"/>
        <v/>
      </c>
      <c r="F486" s="193" t="str">
        <f t="shared" si="49"/>
        <v/>
      </c>
      <c r="G486" s="192" t="str">
        <f t="shared" si="50"/>
        <v/>
      </c>
    </row>
    <row r="487" spans="1:7" x14ac:dyDescent="0.25">
      <c r="A487" s="190" t="str">
        <f t="shared" si="51"/>
        <v/>
      </c>
      <c r="B487" s="191" t="str">
        <f t="shared" si="52"/>
        <v/>
      </c>
      <c r="C487" s="192" t="str">
        <f t="shared" si="53"/>
        <v/>
      </c>
      <c r="D487" s="193" t="str">
        <f t="shared" si="54"/>
        <v/>
      </c>
      <c r="E487" s="193" t="str">
        <f t="shared" si="55"/>
        <v/>
      </c>
      <c r="F487" s="193" t="str">
        <f t="shared" si="49"/>
        <v/>
      </c>
      <c r="G487" s="192" t="str">
        <f t="shared" si="50"/>
        <v/>
      </c>
    </row>
    <row r="488" spans="1:7" x14ac:dyDescent="0.25">
      <c r="A488" s="190" t="str">
        <f t="shared" si="51"/>
        <v/>
      </c>
      <c r="B488" s="191" t="str">
        <f t="shared" si="52"/>
        <v/>
      </c>
      <c r="C488" s="192" t="str">
        <f t="shared" si="53"/>
        <v/>
      </c>
      <c r="D488" s="193" t="str">
        <f t="shared" si="54"/>
        <v/>
      </c>
      <c r="E488" s="193" t="str">
        <f t="shared" si="55"/>
        <v/>
      </c>
      <c r="F488" s="193" t="str">
        <f t="shared" si="49"/>
        <v/>
      </c>
      <c r="G488" s="192" t="str">
        <f t="shared" si="50"/>
        <v/>
      </c>
    </row>
    <row r="489" spans="1:7" x14ac:dyDescent="0.25">
      <c r="A489" s="190" t="str">
        <f t="shared" si="51"/>
        <v/>
      </c>
      <c r="B489" s="191" t="str">
        <f t="shared" si="52"/>
        <v/>
      </c>
      <c r="C489" s="192" t="str">
        <f t="shared" si="53"/>
        <v/>
      </c>
      <c r="D489" s="193" t="str">
        <f t="shared" si="54"/>
        <v/>
      </c>
      <c r="E489" s="193" t="str">
        <f t="shared" si="55"/>
        <v/>
      </c>
      <c r="F489" s="193" t="str">
        <f t="shared" si="49"/>
        <v/>
      </c>
      <c r="G489" s="192" t="str">
        <f t="shared" si="50"/>
        <v/>
      </c>
    </row>
    <row r="490" spans="1:7" x14ac:dyDescent="0.25">
      <c r="A490" s="190" t="str">
        <f t="shared" si="51"/>
        <v/>
      </c>
      <c r="B490" s="191" t="str">
        <f t="shared" si="52"/>
        <v/>
      </c>
      <c r="C490" s="192" t="str">
        <f t="shared" si="53"/>
        <v/>
      </c>
      <c r="D490" s="193" t="str">
        <f t="shared" si="54"/>
        <v/>
      </c>
      <c r="E490" s="193" t="str">
        <f t="shared" si="55"/>
        <v/>
      </c>
      <c r="F490" s="193" t="str">
        <f t="shared" si="49"/>
        <v/>
      </c>
      <c r="G490" s="192" t="str">
        <f t="shared" si="50"/>
        <v/>
      </c>
    </row>
    <row r="491" spans="1:7" x14ac:dyDescent="0.25">
      <c r="A491" s="190" t="str">
        <f t="shared" si="51"/>
        <v/>
      </c>
      <c r="B491" s="191" t="str">
        <f t="shared" si="52"/>
        <v/>
      </c>
      <c r="C491" s="192" t="str">
        <f t="shared" si="53"/>
        <v/>
      </c>
      <c r="D491" s="193" t="str">
        <f t="shared" si="54"/>
        <v/>
      </c>
      <c r="E491" s="193" t="str">
        <f t="shared" si="55"/>
        <v/>
      </c>
      <c r="F491" s="193" t="str">
        <f t="shared" si="49"/>
        <v/>
      </c>
      <c r="G491" s="192" t="str">
        <f t="shared" si="50"/>
        <v/>
      </c>
    </row>
    <row r="492" spans="1:7" x14ac:dyDescent="0.25">
      <c r="A492" s="190" t="str">
        <f t="shared" si="51"/>
        <v/>
      </c>
      <c r="B492" s="191" t="str">
        <f t="shared" si="52"/>
        <v/>
      </c>
      <c r="C492" s="192" t="str">
        <f t="shared" si="53"/>
        <v/>
      </c>
      <c r="D492" s="193" t="str">
        <f t="shared" si="54"/>
        <v/>
      </c>
      <c r="E492" s="193" t="str">
        <f t="shared" si="55"/>
        <v/>
      </c>
      <c r="F492" s="193" t="str">
        <f t="shared" si="49"/>
        <v/>
      </c>
      <c r="G492" s="192" t="str">
        <f t="shared" si="50"/>
        <v/>
      </c>
    </row>
    <row r="493" spans="1:7" x14ac:dyDescent="0.25">
      <c r="A493" s="190" t="str">
        <f t="shared" si="51"/>
        <v/>
      </c>
      <c r="B493" s="191" t="str">
        <f t="shared" si="52"/>
        <v/>
      </c>
      <c r="C493" s="192" t="str">
        <f t="shared" si="53"/>
        <v/>
      </c>
      <c r="D493" s="193" t="str">
        <f t="shared" si="54"/>
        <v/>
      </c>
      <c r="E493" s="193" t="str">
        <f t="shared" si="55"/>
        <v/>
      </c>
      <c r="F493" s="193" t="str">
        <f t="shared" si="49"/>
        <v/>
      </c>
      <c r="G493" s="192" t="str">
        <f t="shared" si="50"/>
        <v/>
      </c>
    </row>
    <row r="494" spans="1:7" x14ac:dyDescent="0.25">
      <c r="A494" s="190" t="str">
        <f t="shared" si="51"/>
        <v/>
      </c>
      <c r="B494" s="191" t="str">
        <f t="shared" si="52"/>
        <v/>
      </c>
      <c r="C494" s="192" t="str">
        <f t="shared" si="53"/>
        <v/>
      </c>
      <c r="D494" s="193" t="str">
        <f t="shared" si="54"/>
        <v/>
      </c>
      <c r="E494" s="193" t="str">
        <f t="shared" si="55"/>
        <v/>
      </c>
      <c r="F494" s="193" t="str">
        <f t="shared" si="49"/>
        <v/>
      </c>
      <c r="G494" s="192" t="str">
        <f t="shared" si="50"/>
        <v/>
      </c>
    </row>
    <row r="495" spans="1:7" x14ac:dyDescent="0.25">
      <c r="A495" s="190" t="str">
        <f t="shared" si="51"/>
        <v/>
      </c>
      <c r="B495" s="191" t="str">
        <f t="shared" si="52"/>
        <v/>
      </c>
      <c r="C495" s="192" t="str">
        <f t="shared" si="53"/>
        <v/>
      </c>
      <c r="D495" s="193" t="str">
        <f t="shared" si="54"/>
        <v/>
      </c>
      <c r="E495" s="193" t="str">
        <f t="shared" si="55"/>
        <v/>
      </c>
      <c r="F495" s="193" t="str">
        <f t="shared" si="49"/>
        <v/>
      </c>
      <c r="G495" s="192" t="str">
        <f t="shared" si="50"/>
        <v/>
      </c>
    </row>
    <row r="496" spans="1:7" x14ac:dyDescent="0.25">
      <c r="A496" s="190" t="str">
        <f t="shared" si="51"/>
        <v/>
      </c>
      <c r="B496" s="191" t="str">
        <f t="shared" si="52"/>
        <v/>
      </c>
      <c r="C496" s="192" t="str">
        <f t="shared" si="53"/>
        <v/>
      </c>
      <c r="D496" s="193" t="str">
        <f t="shared" si="54"/>
        <v/>
      </c>
      <c r="E496" s="193" t="str">
        <f t="shared" si="55"/>
        <v/>
      </c>
      <c r="F496" s="193" t="str">
        <f t="shared" si="49"/>
        <v/>
      </c>
      <c r="G496" s="192" t="str">
        <f t="shared" si="50"/>
        <v/>
      </c>
    </row>
    <row r="497" spans="1:7" x14ac:dyDescent="0.25">
      <c r="A497" s="190" t="str">
        <f t="shared" si="51"/>
        <v/>
      </c>
      <c r="B497" s="191" t="str">
        <f t="shared" si="52"/>
        <v/>
      </c>
      <c r="C497" s="192" t="str">
        <f t="shared" si="53"/>
        <v/>
      </c>
      <c r="D497" s="193" t="str">
        <f t="shared" si="54"/>
        <v/>
      </c>
      <c r="E497" s="193" t="str">
        <f t="shared" si="55"/>
        <v/>
      </c>
      <c r="F497" s="193" t="str">
        <f t="shared" si="49"/>
        <v/>
      </c>
      <c r="G497" s="192" t="str">
        <f t="shared" si="50"/>
        <v/>
      </c>
    </row>
    <row r="498" spans="1:7" x14ac:dyDescent="0.25">
      <c r="A498" s="190" t="str">
        <f t="shared" si="51"/>
        <v/>
      </c>
      <c r="B498" s="191" t="str">
        <f t="shared" si="52"/>
        <v/>
      </c>
      <c r="C498" s="192" t="str">
        <f t="shared" si="53"/>
        <v/>
      </c>
      <c r="D498" s="193" t="str">
        <f t="shared" si="54"/>
        <v/>
      </c>
      <c r="E498" s="193" t="str">
        <f t="shared" si="55"/>
        <v/>
      </c>
      <c r="F498" s="193" t="str">
        <f t="shared" si="49"/>
        <v/>
      </c>
      <c r="G498" s="192" t="str">
        <f t="shared" si="50"/>
        <v/>
      </c>
    </row>
    <row r="499" spans="1:7" x14ac:dyDescent="0.25">
      <c r="A499" s="190" t="str">
        <f t="shared" si="51"/>
        <v/>
      </c>
      <c r="B499" s="191" t="str">
        <f t="shared" si="52"/>
        <v/>
      </c>
      <c r="C499" s="192" t="str">
        <f t="shared" si="53"/>
        <v/>
      </c>
      <c r="D499" s="193" t="str">
        <f t="shared" si="54"/>
        <v/>
      </c>
      <c r="E499" s="193" t="str">
        <f t="shared" si="55"/>
        <v/>
      </c>
      <c r="F499" s="193" t="str">
        <f t="shared" si="49"/>
        <v/>
      </c>
      <c r="G499" s="192" t="str">
        <f t="shared" si="50"/>
        <v/>
      </c>
    </row>
    <row r="500" spans="1:7" x14ac:dyDescent="0.25">
      <c r="A500" s="190" t="str">
        <f t="shared" si="51"/>
        <v/>
      </c>
      <c r="B500" s="191" t="str">
        <f t="shared" si="52"/>
        <v/>
      </c>
      <c r="C500" s="192" t="str">
        <f t="shared" si="53"/>
        <v/>
      </c>
      <c r="D500" s="193" t="str">
        <f t="shared" si="54"/>
        <v/>
      </c>
      <c r="E500" s="193" t="str">
        <f t="shared" si="55"/>
        <v/>
      </c>
      <c r="F500" s="193" t="str">
        <f t="shared" si="49"/>
        <v/>
      </c>
      <c r="G500" s="192" t="str">
        <f t="shared" si="50"/>
        <v/>
      </c>
    </row>
    <row r="501" spans="1:7" x14ac:dyDescent="0.25">
      <c r="A501" s="190" t="str">
        <f t="shared" si="51"/>
        <v/>
      </c>
      <c r="B501" s="191" t="str">
        <f t="shared" si="52"/>
        <v/>
      </c>
      <c r="C501" s="192" t="str">
        <f t="shared" si="53"/>
        <v/>
      </c>
      <c r="D501" s="193" t="str">
        <f t="shared" si="54"/>
        <v/>
      </c>
      <c r="E501" s="193" t="str">
        <f t="shared" si="55"/>
        <v/>
      </c>
      <c r="F501" s="193" t="str">
        <f t="shared" si="49"/>
        <v/>
      </c>
      <c r="G501" s="192" t="str">
        <f t="shared" si="50"/>
        <v/>
      </c>
    </row>
    <row r="502" spans="1:7" x14ac:dyDescent="0.25">
      <c r="A502" s="190" t="str">
        <f t="shared" si="51"/>
        <v/>
      </c>
      <c r="B502" s="191" t="str">
        <f t="shared" si="52"/>
        <v/>
      </c>
      <c r="C502" s="192" t="str">
        <f t="shared" si="53"/>
        <v/>
      </c>
      <c r="D502" s="193" t="str">
        <f t="shared" si="54"/>
        <v/>
      </c>
      <c r="E502" s="193" t="str">
        <f t="shared" si="55"/>
        <v/>
      </c>
      <c r="F502" s="193" t="str">
        <f t="shared" si="49"/>
        <v/>
      </c>
      <c r="G502" s="192" t="str">
        <f t="shared" si="50"/>
        <v/>
      </c>
    </row>
    <row r="503" spans="1:7" x14ac:dyDescent="0.25">
      <c r="A503" s="190" t="str">
        <f t="shared" si="51"/>
        <v/>
      </c>
      <c r="B503" s="191" t="str">
        <f t="shared" si="52"/>
        <v/>
      </c>
      <c r="C503" s="192" t="str">
        <f t="shared" si="53"/>
        <v/>
      </c>
      <c r="D503" s="193" t="str">
        <f t="shared" si="54"/>
        <v/>
      </c>
      <c r="E503" s="193" t="str">
        <f t="shared" si="55"/>
        <v/>
      </c>
      <c r="F503" s="193" t="str">
        <f t="shared" si="49"/>
        <v/>
      </c>
      <c r="G503" s="192" t="str">
        <f t="shared" si="50"/>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00"/>
  <sheetViews>
    <sheetView showOutlineSymbols="0" showWhiteSpace="0" workbookViewId="0">
      <selection activeCell="L32" sqref="L32"/>
    </sheetView>
  </sheetViews>
  <sheetFormatPr defaultColWidth="9.140625" defaultRowHeight="15" x14ac:dyDescent="0.25"/>
  <cols>
    <col min="1" max="1" width="9.140625" style="67" customWidth="1"/>
    <col min="2" max="2" width="7.85546875" style="67" customWidth="1"/>
    <col min="3" max="3" width="14.7109375" style="67" customWidth="1"/>
    <col min="4" max="4" width="14.28515625" style="67" customWidth="1"/>
    <col min="5" max="6" width="14.7109375" style="67" customWidth="1"/>
    <col min="7" max="7" width="14.7109375" style="76" customWidth="1"/>
    <col min="8" max="8" width="10.85546875" style="67" bestFit="1" customWidth="1"/>
    <col min="9" max="10" width="9.140625" style="67"/>
    <col min="11" max="11" width="11" style="67" customWidth="1"/>
    <col min="12" max="16384" width="9.140625" style="67"/>
  </cols>
  <sheetData>
    <row r="1" spans="1:16" x14ac:dyDescent="0.25">
      <c r="A1" s="61"/>
      <c r="B1" s="61"/>
      <c r="C1" s="61"/>
      <c r="D1" s="61"/>
      <c r="E1" s="61"/>
      <c r="F1" s="61"/>
      <c r="G1" s="62"/>
    </row>
    <row r="2" spans="1:16" x14ac:dyDescent="0.25">
      <c r="A2" s="61"/>
      <c r="B2" s="61"/>
      <c r="C2" s="61"/>
      <c r="D2" s="61"/>
      <c r="E2" s="61"/>
      <c r="F2" s="63"/>
      <c r="G2" s="64"/>
    </row>
    <row r="3" spans="1:16" x14ac:dyDescent="0.25">
      <c r="A3" s="61"/>
      <c r="B3" s="61"/>
      <c r="C3" s="61"/>
      <c r="D3" s="61"/>
      <c r="E3" s="61"/>
      <c r="F3" s="63"/>
      <c r="G3" s="64"/>
      <c r="K3" s="109" t="s">
        <v>1</v>
      </c>
      <c r="L3" s="109" t="s">
        <v>48</v>
      </c>
      <c r="M3" s="72"/>
    </row>
    <row r="4" spans="1:16" ht="18.75" x14ac:dyDescent="0.3">
      <c r="A4" s="110"/>
      <c r="B4" s="111" t="s">
        <v>49</v>
      </c>
      <c r="C4" s="110"/>
      <c r="D4" s="110"/>
      <c r="E4" s="63"/>
      <c r="F4" s="112" t="str">
        <f>'Lisa 3 - T61'!D7</f>
        <v>Pärnu linn, A. H. Tammsaare pst 61</v>
      </c>
      <c r="G4" s="110"/>
      <c r="K4" s="146" t="s">
        <v>74</v>
      </c>
      <c r="L4" s="114">
        <v>5952.3241128451018</v>
      </c>
      <c r="M4" s="73">
        <f>L4/$L$9</f>
        <v>0.54866198223260632</v>
      </c>
      <c r="N4" s="76"/>
      <c r="O4" s="75"/>
    </row>
    <row r="5" spans="1:16" x14ac:dyDescent="0.25">
      <c r="A5" s="110"/>
      <c r="B5" s="110"/>
      <c r="C5" s="110"/>
      <c r="D5" s="110"/>
      <c r="E5" s="110"/>
      <c r="F5" s="115"/>
      <c r="G5" s="110"/>
      <c r="K5" s="113" t="s">
        <v>51</v>
      </c>
      <c r="L5" s="116"/>
      <c r="M5" s="73">
        <f>L5/$L$9</f>
        <v>0</v>
      </c>
      <c r="N5" s="74"/>
      <c r="O5" s="75"/>
    </row>
    <row r="6" spans="1:16" x14ac:dyDescent="0.25">
      <c r="A6" s="110"/>
      <c r="B6" s="117" t="s">
        <v>52</v>
      </c>
      <c r="C6" s="118"/>
      <c r="D6" s="119"/>
      <c r="E6" s="120">
        <v>44489</v>
      </c>
      <c r="F6" s="121"/>
      <c r="G6" s="110"/>
      <c r="K6" s="113" t="s">
        <v>53</v>
      </c>
      <c r="L6" s="116"/>
      <c r="M6" s="73">
        <f>L6/$L$9</f>
        <v>0</v>
      </c>
      <c r="N6" s="83"/>
      <c r="O6" s="83"/>
    </row>
    <row r="7" spans="1:16" x14ac:dyDescent="0.25">
      <c r="A7" s="110"/>
      <c r="B7" s="122" t="s">
        <v>54</v>
      </c>
      <c r="C7" s="63"/>
      <c r="D7" s="123"/>
      <c r="E7" s="124">
        <v>356</v>
      </c>
      <c r="F7" s="125" t="s">
        <v>55</v>
      </c>
      <c r="G7" s="110"/>
      <c r="H7" s="126"/>
      <c r="K7" s="113" t="s">
        <v>56</v>
      </c>
      <c r="L7" s="116"/>
      <c r="M7" s="73">
        <f>L7/$L$9</f>
        <v>0</v>
      </c>
      <c r="N7" s="84"/>
      <c r="O7" s="84"/>
    </row>
    <row r="8" spans="1:16" x14ac:dyDescent="0.25">
      <c r="A8" s="110"/>
      <c r="B8" s="122" t="s">
        <v>57</v>
      </c>
      <c r="C8" s="63"/>
      <c r="D8" s="127">
        <f>E6-20</f>
        <v>44469</v>
      </c>
      <c r="E8" s="128">
        <v>404800</v>
      </c>
      <c r="F8" s="125" t="s">
        <v>58</v>
      </c>
      <c r="G8" s="110"/>
      <c r="K8" s="113" t="s">
        <v>59</v>
      </c>
      <c r="L8" s="116"/>
      <c r="M8" s="73">
        <f>L8/$L$9</f>
        <v>0</v>
      </c>
      <c r="N8" s="84"/>
      <c r="O8" s="84"/>
    </row>
    <row r="9" spans="1:16" x14ac:dyDescent="0.25">
      <c r="A9" s="110"/>
      <c r="B9" s="122" t="s">
        <v>57</v>
      </c>
      <c r="C9" s="63"/>
      <c r="D9" s="127">
        <f>EDATE(D8,E7)+1</f>
        <v>55304</v>
      </c>
      <c r="E9" s="128">
        <v>404800</v>
      </c>
      <c r="F9" s="125" t="s">
        <v>58</v>
      </c>
      <c r="G9" s="110"/>
      <c r="K9" s="129" t="s">
        <v>60</v>
      </c>
      <c r="L9" s="130">
        <v>10848.800000000005</v>
      </c>
      <c r="M9" s="129"/>
      <c r="N9" s="84"/>
      <c r="O9" s="84"/>
    </row>
    <row r="10" spans="1:16" x14ac:dyDescent="0.25">
      <c r="A10" s="110"/>
      <c r="B10" s="122" t="s">
        <v>61</v>
      </c>
      <c r="C10" s="63"/>
      <c r="D10" s="123"/>
      <c r="E10" s="131">
        <f>M4</f>
        <v>0.54866198223260632</v>
      </c>
      <c r="F10" s="125"/>
      <c r="G10" s="110"/>
      <c r="M10" s="86"/>
      <c r="N10" s="86"/>
      <c r="O10" s="86"/>
    </row>
    <row r="11" spans="1:16" x14ac:dyDescent="0.25">
      <c r="A11" s="110"/>
      <c r="B11" s="122" t="s">
        <v>62</v>
      </c>
      <c r="C11" s="63"/>
      <c r="D11" s="123"/>
      <c r="E11" s="128">
        <f>ROUND(E8*E10,2)</f>
        <v>222098.37</v>
      </c>
      <c r="F11" s="125" t="s">
        <v>58</v>
      </c>
      <c r="G11" s="110"/>
      <c r="M11" s="86"/>
      <c r="N11" s="86"/>
      <c r="O11" s="86"/>
    </row>
    <row r="12" spans="1:16" x14ac:dyDescent="0.25">
      <c r="A12" s="110"/>
      <c r="B12" s="122" t="s">
        <v>63</v>
      </c>
      <c r="C12" s="63"/>
      <c r="D12" s="123"/>
      <c r="E12" s="128">
        <f>ROUND(E9*E10,2)</f>
        <v>222098.37</v>
      </c>
      <c r="F12" s="125" t="s">
        <v>58</v>
      </c>
      <c r="G12" s="110"/>
      <c r="K12" s="132"/>
      <c r="L12" s="132"/>
      <c r="M12" s="84"/>
      <c r="N12" s="84"/>
      <c r="O12" s="84"/>
      <c r="P12" s="86"/>
    </row>
    <row r="13" spans="1:16" x14ac:dyDescent="0.25">
      <c r="A13" s="110"/>
      <c r="B13" s="133" t="s">
        <v>64</v>
      </c>
      <c r="C13" s="134"/>
      <c r="D13" s="135"/>
      <c r="E13" s="136">
        <v>4.5999999999999999E-2</v>
      </c>
      <c r="F13" s="137"/>
      <c r="G13" s="110"/>
      <c r="K13" s="132"/>
      <c r="L13" s="132"/>
      <c r="M13" s="84"/>
      <c r="N13" s="84"/>
      <c r="O13" s="84"/>
      <c r="P13" s="86"/>
    </row>
    <row r="14" spans="1:16" x14ac:dyDescent="0.25">
      <c r="A14" s="110"/>
      <c r="B14" s="124"/>
      <c r="C14" s="63"/>
      <c r="D14" s="123"/>
      <c r="E14" s="138"/>
      <c r="F14" s="124"/>
      <c r="G14" s="110"/>
      <c r="K14" s="132"/>
      <c r="L14" s="132"/>
      <c r="M14" s="84"/>
      <c r="N14" s="84"/>
      <c r="O14" s="84"/>
      <c r="P14" s="86"/>
    </row>
    <row r="15" spans="1:16" x14ac:dyDescent="0.25">
      <c r="G15" s="67"/>
      <c r="K15" s="132"/>
      <c r="L15" s="132"/>
      <c r="M15" s="84"/>
      <c r="N15" s="84"/>
      <c r="O15" s="84"/>
      <c r="P15" s="86"/>
    </row>
    <row r="16" spans="1:16" ht="15.75" thickBot="1" x14ac:dyDescent="0.3">
      <c r="A16" s="68" t="s">
        <v>65</v>
      </c>
      <c r="B16" s="68" t="s">
        <v>66</v>
      </c>
      <c r="C16" s="68" t="s">
        <v>67</v>
      </c>
      <c r="D16" s="68" t="s">
        <v>68</v>
      </c>
      <c r="E16" s="68" t="s">
        <v>69</v>
      </c>
      <c r="F16" s="68" t="s">
        <v>70</v>
      </c>
      <c r="G16" s="68" t="s">
        <v>71</v>
      </c>
      <c r="K16" s="132"/>
      <c r="L16" s="132"/>
      <c r="M16" s="84"/>
      <c r="N16" s="84"/>
      <c r="O16" s="84"/>
      <c r="P16" s="86"/>
    </row>
    <row r="17" spans="1:16" x14ac:dyDescent="0.25">
      <c r="A17" s="69">
        <f>IF(B17="","",E6)</f>
        <v>44489</v>
      </c>
      <c r="B17" s="70">
        <f>IF(E7&gt;0,1,"")</f>
        <v>1</v>
      </c>
      <c r="C17" s="65">
        <f>IF(B17="","",E8)</f>
        <v>404800</v>
      </c>
      <c r="D17" s="71">
        <f>IF(B17="","",IPMT($E$13/12,B17,$E$7,-$E$11,$E$12,0))*12/31</f>
        <v>329.56532322580642</v>
      </c>
      <c r="E17" s="71">
        <f>IF(B17="","",PPMT($E$13/12,B17,$E$7,-$E$11,$E$12,0))</f>
        <v>0</v>
      </c>
      <c r="F17" s="71">
        <f>IF(B17="","",SUM(D17:E17))</f>
        <v>329.56532322580642</v>
      </c>
      <c r="G17" s="65">
        <f>IF(B17="","",SUM(C17)-SUM(E17))</f>
        <v>404800</v>
      </c>
      <c r="K17" s="132"/>
      <c r="L17" s="132"/>
      <c r="M17" s="84"/>
      <c r="N17" s="84"/>
      <c r="O17" s="84"/>
      <c r="P17" s="86"/>
    </row>
    <row r="18" spans="1:16" x14ac:dyDescent="0.25">
      <c r="A18" s="69">
        <f>IF(B18="","",EDATE(A17,1))-19</f>
        <v>44501</v>
      </c>
      <c r="B18" s="70">
        <f>IF(B17="","",IF(SUM(B17)+1&lt;=$E$7,SUM(B17)+1,""))</f>
        <v>2</v>
      </c>
      <c r="C18" s="65">
        <f>IF(B18="","",G17)</f>
        <v>404800</v>
      </c>
      <c r="D18" s="71">
        <f>IF(B18="","",IPMT($E$13/12,B18,$E$7,-$E$11,$E$12,0))</f>
        <v>851.37708499999997</v>
      </c>
      <c r="E18" s="71">
        <f t="shared" ref="E18:E81" si="0">IF(B18="","",PPMT($E$13/12,B18,$E$7,-$E$11,$E$12,0))</f>
        <v>0</v>
      </c>
      <c r="F18" s="71">
        <f t="shared" ref="F18:F81" si="1">IF(B18="","",SUM(D18:E18))</f>
        <v>851.37708499999997</v>
      </c>
      <c r="G18" s="65">
        <f t="shared" ref="G18:G81" si="2">IF(B18="","",SUM(C18)-SUM(E18))</f>
        <v>404800</v>
      </c>
      <c r="K18" s="132"/>
      <c r="L18" s="132"/>
      <c r="M18" s="84"/>
      <c r="N18" s="84"/>
      <c r="O18" s="84"/>
      <c r="P18" s="86"/>
    </row>
    <row r="19" spans="1:16" x14ac:dyDescent="0.25">
      <c r="A19" s="69">
        <f t="shared" ref="A19:A82" si="3">IF(B19="","",EDATE(A18,1))</f>
        <v>44531</v>
      </c>
      <c r="B19" s="70">
        <f t="shared" ref="B19:B82" si="4">IF(B18="","",IF(SUM(B18)+1&lt;=$E$7,SUM(B18)+1,""))</f>
        <v>3</v>
      </c>
      <c r="C19" s="65">
        <f t="shared" ref="C19:C82" si="5">IF(B19="","",G18)</f>
        <v>404800</v>
      </c>
      <c r="D19" s="71">
        <f t="shared" ref="D19:D82" si="6">IF(B19="","",IPMT($E$13/12,B19,$E$7,-$E$11,$E$12,0))</f>
        <v>851.37708499999997</v>
      </c>
      <c r="E19" s="71">
        <f t="shared" si="0"/>
        <v>0</v>
      </c>
      <c r="F19" s="71">
        <f t="shared" si="1"/>
        <v>851.37708499999997</v>
      </c>
      <c r="G19" s="65">
        <f t="shared" si="2"/>
        <v>404800</v>
      </c>
      <c r="K19" s="132"/>
      <c r="L19" s="132"/>
      <c r="M19" s="84"/>
      <c r="N19" s="84"/>
      <c r="O19" s="84"/>
      <c r="P19" s="86"/>
    </row>
    <row r="20" spans="1:16" x14ac:dyDescent="0.25">
      <c r="A20" s="69">
        <f t="shared" si="3"/>
        <v>44562</v>
      </c>
      <c r="B20" s="70">
        <f t="shared" si="4"/>
        <v>4</v>
      </c>
      <c r="C20" s="65">
        <f t="shared" si="5"/>
        <v>404800</v>
      </c>
      <c r="D20" s="71">
        <f t="shared" si="6"/>
        <v>851.37708499999997</v>
      </c>
      <c r="E20" s="71">
        <f t="shared" si="0"/>
        <v>0</v>
      </c>
      <c r="F20" s="71">
        <f t="shared" si="1"/>
        <v>851.37708499999997</v>
      </c>
      <c r="G20" s="65">
        <f t="shared" si="2"/>
        <v>404800</v>
      </c>
      <c r="K20" s="132"/>
      <c r="L20" s="132"/>
      <c r="M20" s="84"/>
      <c r="N20" s="84"/>
      <c r="O20" s="84"/>
      <c r="P20" s="86"/>
    </row>
    <row r="21" spans="1:16" x14ac:dyDescent="0.25">
      <c r="A21" s="69">
        <f t="shared" si="3"/>
        <v>44593</v>
      </c>
      <c r="B21" s="70">
        <f t="shared" si="4"/>
        <v>5</v>
      </c>
      <c r="C21" s="65">
        <f t="shared" si="5"/>
        <v>404800</v>
      </c>
      <c r="D21" s="71">
        <f t="shared" si="6"/>
        <v>851.37708499999997</v>
      </c>
      <c r="E21" s="71">
        <f t="shared" si="0"/>
        <v>0</v>
      </c>
      <c r="F21" s="71">
        <f t="shared" si="1"/>
        <v>851.37708499999997</v>
      </c>
      <c r="G21" s="65">
        <f t="shared" si="2"/>
        <v>404800</v>
      </c>
      <c r="K21" s="132"/>
      <c r="L21" s="132"/>
      <c r="M21" s="84"/>
      <c r="N21" s="84"/>
      <c r="O21" s="84"/>
      <c r="P21" s="86"/>
    </row>
    <row r="22" spans="1:16" x14ac:dyDescent="0.25">
      <c r="A22" s="69">
        <f t="shared" si="3"/>
        <v>44621</v>
      </c>
      <c r="B22" s="70">
        <f t="shared" si="4"/>
        <v>6</v>
      </c>
      <c r="C22" s="65">
        <f t="shared" si="5"/>
        <v>404800</v>
      </c>
      <c r="D22" s="71">
        <f t="shared" si="6"/>
        <v>851.37708499999997</v>
      </c>
      <c r="E22" s="71">
        <f t="shared" si="0"/>
        <v>0</v>
      </c>
      <c r="F22" s="71">
        <f t="shared" si="1"/>
        <v>851.37708499999997</v>
      </c>
      <c r="G22" s="65">
        <f t="shared" si="2"/>
        <v>404800</v>
      </c>
      <c r="K22" s="132"/>
      <c r="L22" s="132"/>
      <c r="M22" s="84"/>
      <c r="N22" s="84"/>
      <c r="O22" s="84"/>
      <c r="P22" s="86"/>
    </row>
    <row r="23" spans="1:16" x14ac:dyDescent="0.25">
      <c r="A23" s="69">
        <f t="shared" si="3"/>
        <v>44652</v>
      </c>
      <c r="B23" s="70">
        <f t="shared" si="4"/>
        <v>7</v>
      </c>
      <c r="C23" s="65">
        <f t="shared" si="5"/>
        <v>404800</v>
      </c>
      <c r="D23" s="71">
        <f t="shared" si="6"/>
        <v>851.37708499999997</v>
      </c>
      <c r="E23" s="71">
        <f t="shared" si="0"/>
        <v>0</v>
      </c>
      <c r="F23" s="71">
        <f t="shared" si="1"/>
        <v>851.37708499999997</v>
      </c>
      <c r="G23" s="65">
        <f t="shared" si="2"/>
        <v>404800</v>
      </c>
      <c r="K23" s="132"/>
      <c r="L23" s="132"/>
      <c r="M23" s="84"/>
      <c r="N23" s="84"/>
      <c r="O23" s="84"/>
      <c r="P23" s="86"/>
    </row>
    <row r="24" spans="1:16" x14ac:dyDescent="0.25">
      <c r="A24" s="69">
        <f t="shared" si="3"/>
        <v>44682</v>
      </c>
      <c r="B24" s="70">
        <f t="shared" si="4"/>
        <v>8</v>
      </c>
      <c r="C24" s="65">
        <f t="shared" si="5"/>
        <v>404800</v>
      </c>
      <c r="D24" s="71">
        <f t="shared" si="6"/>
        <v>851.37708499999997</v>
      </c>
      <c r="E24" s="71">
        <f t="shared" si="0"/>
        <v>0</v>
      </c>
      <c r="F24" s="71">
        <f t="shared" si="1"/>
        <v>851.37708499999997</v>
      </c>
      <c r="G24" s="65">
        <f t="shared" si="2"/>
        <v>404800</v>
      </c>
      <c r="K24" s="132"/>
      <c r="L24" s="132"/>
      <c r="M24" s="84"/>
      <c r="N24" s="84"/>
      <c r="O24" s="84"/>
      <c r="P24" s="86"/>
    </row>
    <row r="25" spans="1:16" x14ac:dyDescent="0.25">
      <c r="A25" s="69">
        <f t="shared" si="3"/>
        <v>44713</v>
      </c>
      <c r="B25" s="70">
        <f t="shared" si="4"/>
        <v>9</v>
      </c>
      <c r="C25" s="65">
        <f t="shared" si="5"/>
        <v>404800</v>
      </c>
      <c r="D25" s="71">
        <f t="shared" si="6"/>
        <v>851.37708499999997</v>
      </c>
      <c r="E25" s="71">
        <f t="shared" si="0"/>
        <v>0</v>
      </c>
      <c r="F25" s="71">
        <f t="shared" si="1"/>
        <v>851.37708499999997</v>
      </c>
      <c r="G25" s="65">
        <f t="shared" si="2"/>
        <v>404800</v>
      </c>
      <c r="K25" s="132"/>
      <c r="L25" s="132"/>
      <c r="M25" s="84"/>
      <c r="N25" s="84"/>
      <c r="O25" s="84"/>
      <c r="P25" s="86"/>
    </row>
    <row r="26" spans="1:16" x14ac:dyDescent="0.25">
      <c r="A26" s="69">
        <f t="shared" si="3"/>
        <v>44743</v>
      </c>
      <c r="B26" s="70">
        <f t="shared" si="4"/>
        <v>10</v>
      </c>
      <c r="C26" s="65">
        <f t="shared" si="5"/>
        <v>404800</v>
      </c>
      <c r="D26" s="71">
        <f t="shared" si="6"/>
        <v>851.37708499999997</v>
      </c>
      <c r="E26" s="71">
        <f t="shared" si="0"/>
        <v>0</v>
      </c>
      <c r="F26" s="71">
        <f t="shared" si="1"/>
        <v>851.37708499999997</v>
      </c>
      <c r="G26" s="65">
        <f t="shared" si="2"/>
        <v>404800</v>
      </c>
      <c r="K26" s="132"/>
      <c r="L26" s="132"/>
      <c r="M26" s="84"/>
      <c r="N26" s="84"/>
      <c r="O26" s="84"/>
      <c r="P26" s="86"/>
    </row>
    <row r="27" spans="1:16" x14ac:dyDescent="0.25">
      <c r="A27" s="69">
        <f t="shared" si="3"/>
        <v>44774</v>
      </c>
      <c r="B27" s="70">
        <f t="shared" si="4"/>
        <v>11</v>
      </c>
      <c r="C27" s="65">
        <f t="shared" si="5"/>
        <v>404800</v>
      </c>
      <c r="D27" s="71">
        <f t="shared" si="6"/>
        <v>851.37708499999997</v>
      </c>
      <c r="E27" s="71">
        <f t="shared" si="0"/>
        <v>0</v>
      </c>
      <c r="F27" s="71">
        <f t="shared" si="1"/>
        <v>851.37708499999997</v>
      </c>
      <c r="G27" s="65">
        <f t="shared" si="2"/>
        <v>404800</v>
      </c>
    </row>
    <row r="28" spans="1:16" x14ac:dyDescent="0.25">
      <c r="A28" s="69">
        <f t="shared" si="3"/>
        <v>44805</v>
      </c>
      <c r="B28" s="70">
        <f t="shared" si="4"/>
        <v>12</v>
      </c>
      <c r="C28" s="65">
        <f t="shared" si="5"/>
        <v>404800</v>
      </c>
      <c r="D28" s="71">
        <f t="shared" si="6"/>
        <v>851.37708499999997</v>
      </c>
      <c r="E28" s="71">
        <f t="shared" si="0"/>
        <v>0</v>
      </c>
      <c r="F28" s="71">
        <f t="shared" si="1"/>
        <v>851.37708499999997</v>
      </c>
      <c r="G28" s="65">
        <f t="shared" si="2"/>
        <v>404800</v>
      </c>
    </row>
    <row r="29" spans="1:16" x14ac:dyDescent="0.25">
      <c r="A29" s="69">
        <f t="shared" si="3"/>
        <v>44835</v>
      </c>
      <c r="B29" s="70">
        <f t="shared" si="4"/>
        <v>13</v>
      </c>
      <c r="C29" s="65">
        <f t="shared" si="5"/>
        <v>404800</v>
      </c>
      <c r="D29" s="71">
        <f t="shared" si="6"/>
        <v>851.37708499999997</v>
      </c>
      <c r="E29" s="71">
        <f t="shared" si="0"/>
        <v>0</v>
      </c>
      <c r="F29" s="71">
        <f t="shared" si="1"/>
        <v>851.37708499999997</v>
      </c>
      <c r="G29" s="65">
        <f t="shared" si="2"/>
        <v>404800</v>
      </c>
    </row>
    <row r="30" spans="1:16" x14ac:dyDescent="0.25">
      <c r="A30" s="69">
        <f t="shared" si="3"/>
        <v>44866</v>
      </c>
      <c r="B30" s="70">
        <f t="shared" si="4"/>
        <v>14</v>
      </c>
      <c r="C30" s="65">
        <f t="shared" si="5"/>
        <v>404800</v>
      </c>
      <c r="D30" s="71">
        <f t="shared" si="6"/>
        <v>851.37708499999997</v>
      </c>
      <c r="E30" s="71">
        <f t="shared" si="0"/>
        <v>0</v>
      </c>
      <c r="F30" s="71">
        <f t="shared" si="1"/>
        <v>851.37708499999997</v>
      </c>
      <c r="G30" s="65">
        <f t="shared" si="2"/>
        <v>404800</v>
      </c>
    </row>
    <row r="31" spans="1:16" x14ac:dyDescent="0.25">
      <c r="A31" s="69">
        <f t="shared" si="3"/>
        <v>44896</v>
      </c>
      <c r="B31" s="70">
        <f t="shared" si="4"/>
        <v>15</v>
      </c>
      <c r="C31" s="65">
        <f t="shared" si="5"/>
        <v>404800</v>
      </c>
      <c r="D31" s="71">
        <f t="shared" si="6"/>
        <v>851.37708499999997</v>
      </c>
      <c r="E31" s="71">
        <f t="shared" si="0"/>
        <v>0</v>
      </c>
      <c r="F31" s="71">
        <f t="shared" si="1"/>
        <v>851.37708499999997</v>
      </c>
      <c r="G31" s="65">
        <f t="shared" si="2"/>
        <v>404800</v>
      </c>
    </row>
    <row r="32" spans="1:16" x14ac:dyDescent="0.25">
      <c r="A32" s="69">
        <f t="shared" si="3"/>
        <v>44927</v>
      </c>
      <c r="B32" s="70">
        <f t="shared" si="4"/>
        <v>16</v>
      </c>
      <c r="C32" s="65">
        <f t="shared" si="5"/>
        <v>404800</v>
      </c>
      <c r="D32" s="71">
        <f t="shared" si="6"/>
        <v>851.37708499999997</v>
      </c>
      <c r="E32" s="71">
        <f t="shared" si="0"/>
        <v>0</v>
      </c>
      <c r="F32" s="71">
        <f t="shared" si="1"/>
        <v>851.37708499999997</v>
      </c>
      <c r="G32" s="65">
        <f t="shared" si="2"/>
        <v>404800</v>
      </c>
    </row>
    <row r="33" spans="1:7" x14ac:dyDescent="0.25">
      <c r="A33" s="69">
        <f t="shared" si="3"/>
        <v>44958</v>
      </c>
      <c r="B33" s="70">
        <f t="shared" si="4"/>
        <v>17</v>
      </c>
      <c r="C33" s="65">
        <f t="shared" si="5"/>
        <v>404800</v>
      </c>
      <c r="D33" s="71">
        <f t="shared" si="6"/>
        <v>851.37708499999997</v>
      </c>
      <c r="E33" s="71">
        <f t="shared" si="0"/>
        <v>0</v>
      </c>
      <c r="F33" s="71">
        <f t="shared" si="1"/>
        <v>851.37708499999997</v>
      </c>
      <c r="G33" s="65">
        <f t="shared" si="2"/>
        <v>404800</v>
      </c>
    </row>
    <row r="34" spans="1:7" x14ac:dyDescent="0.25">
      <c r="A34" s="69">
        <f t="shared" si="3"/>
        <v>44986</v>
      </c>
      <c r="B34" s="70">
        <f t="shared" si="4"/>
        <v>18</v>
      </c>
      <c r="C34" s="65">
        <f t="shared" si="5"/>
        <v>404800</v>
      </c>
      <c r="D34" s="71">
        <f t="shared" si="6"/>
        <v>851.37708499999997</v>
      </c>
      <c r="E34" s="71">
        <f t="shared" si="0"/>
        <v>0</v>
      </c>
      <c r="F34" s="71">
        <f t="shared" si="1"/>
        <v>851.37708499999997</v>
      </c>
      <c r="G34" s="65">
        <f t="shared" si="2"/>
        <v>404800</v>
      </c>
    </row>
    <row r="35" spans="1:7" x14ac:dyDescent="0.25">
      <c r="A35" s="69">
        <f t="shared" si="3"/>
        <v>45017</v>
      </c>
      <c r="B35" s="70">
        <f t="shared" si="4"/>
        <v>19</v>
      </c>
      <c r="C35" s="65">
        <f t="shared" si="5"/>
        <v>404800</v>
      </c>
      <c r="D35" s="71">
        <f t="shared" si="6"/>
        <v>851.37708499999997</v>
      </c>
      <c r="E35" s="71">
        <f t="shared" si="0"/>
        <v>0</v>
      </c>
      <c r="F35" s="71">
        <f t="shared" si="1"/>
        <v>851.37708499999997</v>
      </c>
      <c r="G35" s="65">
        <f t="shared" si="2"/>
        <v>404800</v>
      </c>
    </row>
    <row r="36" spans="1:7" x14ac:dyDescent="0.25">
      <c r="A36" s="69">
        <f t="shared" si="3"/>
        <v>45047</v>
      </c>
      <c r="B36" s="70">
        <f t="shared" si="4"/>
        <v>20</v>
      </c>
      <c r="C36" s="65">
        <f t="shared" si="5"/>
        <v>404800</v>
      </c>
      <c r="D36" s="71">
        <f t="shared" si="6"/>
        <v>851.37708499999997</v>
      </c>
      <c r="E36" s="71">
        <f t="shared" si="0"/>
        <v>0</v>
      </c>
      <c r="F36" s="71">
        <f t="shared" si="1"/>
        <v>851.37708499999997</v>
      </c>
      <c r="G36" s="65">
        <f t="shared" si="2"/>
        <v>404800</v>
      </c>
    </row>
    <row r="37" spans="1:7" x14ac:dyDescent="0.25">
      <c r="A37" s="69">
        <f t="shared" si="3"/>
        <v>45078</v>
      </c>
      <c r="B37" s="70">
        <f t="shared" si="4"/>
        <v>21</v>
      </c>
      <c r="C37" s="65">
        <f t="shared" si="5"/>
        <v>404800</v>
      </c>
      <c r="D37" s="71">
        <f t="shared" si="6"/>
        <v>851.37708499999997</v>
      </c>
      <c r="E37" s="71">
        <f t="shared" si="0"/>
        <v>0</v>
      </c>
      <c r="F37" s="71">
        <f t="shared" si="1"/>
        <v>851.37708499999997</v>
      </c>
      <c r="G37" s="65">
        <f t="shared" si="2"/>
        <v>404800</v>
      </c>
    </row>
    <row r="38" spans="1:7" x14ac:dyDescent="0.25">
      <c r="A38" s="69">
        <f t="shared" si="3"/>
        <v>45108</v>
      </c>
      <c r="B38" s="70">
        <f t="shared" si="4"/>
        <v>22</v>
      </c>
      <c r="C38" s="65">
        <f t="shared" si="5"/>
        <v>404800</v>
      </c>
      <c r="D38" s="71">
        <f t="shared" si="6"/>
        <v>851.37708499999997</v>
      </c>
      <c r="E38" s="71">
        <f t="shared" si="0"/>
        <v>0</v>
      </c>
      <c r="F38" s="71">
        <f t="shared" si="1"/>
        <v>851.37708499999997</v>
      </c>
      <c r="G38" s="65">
        <f t="shared" si="2"/>
        <v>404800</v>
      </c>
    </row>
    <row r="39" spans="1:7" x14ac:dyDescent="0.25">
      <c r="A39" s="69">
        <f t="shared" si="3"/>
        <v>45139</v>
      </c>
      <c r="B39" s="70">
        <f t="shared" si="4"/>
        <v>23</v>
      </c>
      <c r="C39" s="65">
        <f t="shared" si="5"/>
        <v>404800</v>
      </c>
      <c r="D39" s="71">
        <f t="shared" si="6"/>
        <v>851.37708499999997</v>
      </c>
      <c r="E39" s="71">
        <f t="shared" si="0"/>
        <v>0</v>
      </c>
      <c r="F39" s="71">
        <f t="shared" si="1"/>
        <v>851.37708499999997</v>
      </c>
      <c r="G39" s="65">
        <f t="shared" si="2"/>
        <v>404800</v>
      </c>
    </row>
    <row r="40" spans="1:7" x14ac:dyDescent="0.25">
      <c r="A40" s="69">
        <f t="shared" si="3"/>
        <v>45170</v>
      </c>
      <c r="B40" s="70">
        <f t="shared" si="4"/>
        <v>24</v>
      </c>
      <c r="C40" s="65">
        <f t="shared" si="5"/>
        <v>404800</v>
      </c>
      <c r="D40" s="71">
        <f t="shared" si="6"/>
        <v>851.37708499999997</v>
      </c>
      <c r="E40" s="71">
        <f t="shared" si="0"/>
        <v>0</v>
      </c>
      <c r="F40" s="71">
        <f t="shared" si="1"/>
        <v>851.37708499999997</v>
      </c>
      <c r="G40" s="65">
        <f t="shared" si="2"/>
        <v>404800</v>
      </c>
    </row>
    <row r="41" spans="1:7" x14ac:dyDescent="0.25">
      <c r="A41" s="69">
        <f t="shared" si="3"/>
        <v>45200</v>
      </c>
      <c r="B41" s="70">
        <f t="shared" si="4"/>
        <v>25</v>
      </c>
      <c r="C41" s="65">
        <f t="shared" si="5"/>
        <v>404800</v>
      </c>
      <c r="D41" s="71">
        <f t="shared" si="6"/>
        <v>851.37708499999997</v>
      </c>
      <c r="E41" s="71">
        <f t="shared" si="0"/>
        <v>0</v>
      </c>
      <c r="F41" s="71">
        <f t="shared" si="1"/>
        <v>851.37708499999997</v>
      </c>
      <c r="G41" s="65">
        <f t="shared" si="2"/>
        <v>404800</v>
      </c>
    </row>
    <row r="42" spans="1:7" x14ac:dyDescent="0.25">
      <c r="A42" s="69">
        <f t="shared" si="3"/>
        <v>45231</v>
      </c>
      <c r="B42" s="70">
        <f t="shared" si="4"/>
        <v>26</v>
      </c>
      <c r="C42" s="65">
        <f t="shared" si="5"/>
        <v>404800</v>
      </c>
      <c r="D42" s="71">
        <f t="shared" si="6"/>
        <v>851.37708499999997</v>
      </c>
      <c r="E42" s="71">
        <f t="shared" si="0"/>
        <v>0</v>
      </c>
      <c r="F42" s="71">
        <f t="shared" si="1"/>
        <v>851.37708499999997</v>
      </c>
      <c r="G42" s="65">
        <f t="shared" si="2"/>
        <v>404800</v>
      </c>
    </row>
    <row r="43" spans="1:7" x14ac:dyDescent="0.25">
      <c r="A43" s="69">
        <f t="shared" si="3"/>
        <v>45261</v>
      </c>
      <c r="B43" s="70">
        <f t="shared" si="4"/>
        <v>27</v>
      </c>
      <c r="C43" s="65">
        <f t="shared" si="5"/>
        <v>404800</v>
      </c>
      <c r="D43" s="71">
        <f t="shared" si="6"/>
        <v>851.37708499999997</v>
      </c>
      <c r="E43" s="71">
        <f t="shared" si="0"/>
        <v>0</v>
      </c>
      <c r="F43" s="71">
        <f t="shared" si="1"/>
        <v>851.37708499999997</v>
      </c>
      <c r="G43" s="65">
        <f t="shared" si="2"/>
        <v>404800</v>
      </c>
    </row>
    <row r="44" spans="1:7" x14ac:dyDescent="0.25">
      <c r="A44" s="69">
        <f t="shared" si="3"/>
        <v>45292</v>
      </c>
      <c r="B44" s="70">
        <f t="shared" si="4"/>
        <v>28</v>
      </c>
      <c r="C44" s="65">
        <f t="shared" si="5"/>
        <v>404800</v>
      </c>
      <c r="D44" s="71">
        <f t="shared" si="6"/>
        <v>851.37708499999997</v>
      </c>
      <c r="E44" s="71">
        <f t="shared" si="0"/>
        <v>0</v>
      </c>
      <c r="F44" s="71">
        <f t="shared" si="1"/>
        <v>851.37708499999997</v>
      </c>
      <c r="G44" s="65">
        <f t="shared" si="2"/>
        <v>404800</v>
      </c>
    </row>
    <row r="45" spans="1:7" x14ac:dyDescent="0.25">
      <c r="A45" s="69">
        <f t="shared" si="3"/>
        <v>45323</v>
      </c>
      <c r="B45" s="70">
        <f t="shared" si="4"/>
        <v>29</v>
      </c>
      <c r="C45" s="65">
        <f t="shared" si="5"/>
        <v>404800</v>
      </c>
      <c r="D45" s="71">
        <f t="shared" si="6"/>
        <v>851.37708499999997</v>
      </c>
      <c r="E45" s="71">
        <f t="shared" si="0"/>
        <v>0</v>
      </c>
      <c r="F45" s="71">
        <f t="shared" si="1"/>
        <v>851.37708499999997</v>
      </c>
      <c r="G45" s="65">
        <f t="shared" si="2"/>
        <v>404800</v>
      </c>
    </row>
    <row r="46" spans="1:7" x14ac:dyDescent="0.25">
      <c r="A46" s="69">
        <f t="shared" si="3"/>
        <v>45352</v>
      </c>
      <c r="B46" s="70">
        <f t="shared" si="4"/>
        <v>30</v>
      </c>
      <c r="C46" s="65">
        <f t="shared" si="5"/>
        <v>404800</v>
      </c>
      <c r="D46" s="71">
        <f t="shared" si="6"/>
        <v>851.37708499999997</v>
      </c>
      <c r="E46" s="71">
        <f t="shared" si="0"/>
        <v>0</v>
      </c>
      <c r="F46" s="71">
        <f t="shared" si="1"/>
        <v>851.37708499999997</v>
      </c>
      <c r="G46" s="65">
        <f t="shared" si="2"/>
        <v>404800</v>
      </c>
    </row>
    <row r="47" spans="1:7" x14ac:dyDescent="0.25">
      <c r="A47" s="69">
        <f t="shared" si="3"/>
        <v>45383</v>
      </c>
      <c r="B47" s="70">
        <f t="shared" si="4"/>
        <v>31</v>
      </c>
      <c r="C47" s="65">
        <f t="shared" si="5"/>
        <v>404800</v>
      </c>
      <c r="D47" s="71">
        <f t="shared" si="6"/>
        <v>851.37708499999997</v>
      </c>
      <c r="E47" s="71">
        <f t="shared" si="0"/>
        <v>0</v>
      </c>
      <c r="F47" s="71">
        <f t="shared" si="1"/>
        <v>851.37708499999997</v>
      </c>
      <c r="G47" s="65">
        <f t="shared" si="2"/>
        <v>404800</v>
      </c>
    </row>
    <row r="48" spans="1:7" x14ac:dyDescent="0.25">
      <c r="A48" s="69">
        <f t="shared" si="3"/>
        <v>45413</v>
      </c>
      <c r="B48" s="70">
        <f t="shared" si="4"/>
        <v>32</v>
      </c>
      <c r="C48" s="65">
        <f t="shared" si="5"/>
        <v>404800</v>
      </c>
      <c r="D48" s="71">
        <f t="shared" si="6"/>
        <v>851.37708499999997</v>
      </c>
      <c r="E48" s="71">
        <f t="shared" si="0"/>
        <v>0</v>
      </c>
      <c r="F48" s="71">
        <f t="shared" si="1"/>
        <v>851.37708499999997</v>
      </c>
      <c r="G48" s="65">
        <f t="shared" si="2"/>
        <v>404800</v>
      </c>
    </row>
    <row r="49" spans="1:7" x14ac:dyDescent="0.25">
      <c r="A49" s="69">
        <f t="shared" si="3"/>
        <v>45444</v>
      </c>
      <c r="B49" s="70">
        <f t="shared" si="4"/>
        <v>33</v>
      </c>
      <c r="C49" s="65">
        <f t="shared" si="5"/>
        <v>404800</v>
      </c>
      <c r="D49" s="71">
        <f t="shared" si="6"/>
        <v>851.37708499999997</v>
      </c>
      <c r="E49" s="71">
        <f t="shared" si="0"/>
        <v>0</v>
      </c>
      <c r="F49" s="71">
        <f t="shared" si="1"/>
        <v>851.37708499999997</v>
      </c>
      <c r="G49" s="65">
        <f t="shared" si="2"/>
        <v>404800</v>
      </c>
    </row>
    <row r="50" spans="1:7" x14ac:dyDescent="0.25">
      <c r="A50" s="69">
        <f t="shared" si="3"/>
        <v>45474</v>
      </c>
      <c r="B50" s="70">
        <f t="shared" si="4"/>
        <v>34</v>
      </c>
      <c r="C50" s="65">
        <f t="shared" si="5"/>
        <v>404800</v>
      </c>
      <c r="D50" s="71">
        <f t="shared" si="6"/>
        <v>851.37708499999997</v>
      </c>
      <c r="E50" s="71">
        <f t="shared" si="0"/>
        <v>0</v>
      </c>
      <c r="F50" s="71">
        <f t="shared" si="1"/>
        <v>851.37708499999997</v>
      </c>
      <c r="G50" s="65">
        <f t="shared" si="2"/>
        <v>404800</v>
      </c>
    </row>
    <row r="51" spans="1:7" x14ac:dyDescent="0.25">
      <c r="A51" s="69">
        <f t="shared" si="3"/>
        <v>45505</v>
      </c>
      <c r="B51" s="70">
        <f t="shared" si="4"/>
        <v>35</v>
      </c>
      <c r="C51" s="65">
        <f t="shared" si="5"/>
        <v>404800</v>
      </c>
      <c r="D51" s="71">
        <f t="shared" si="6"/>
        <v>851.37708499999997</v>
      </c>
      <c r="E51" s="71">
        <f t="shared" si="0"/>
        <v>0</v>
      </c>
      <c r="F51" s="71">
        <f t="shared" si="1"/>
        <v>851.37708499999997</v>
      </c>
      <c r="G51" s="65">
        <f t="shared" si="2"/>
        <v>404800</v>
      </c>
    </row>
    <row r="52" spans="1:7" x14ac:dyDescent="0.25">
      <c r="A52" s="69">
        <f t="shared" si="3"/>
        <v>45536</v>
      </c>
      <c r="B52" s="70">
        <f t="shared" si="4"/>
        <v>36</v>
      </c>
      <c r="C52" s="65">
        <f t="shared" si="5"/>
        <v>404800</v>
      </c>
      <c r="D52" s="71">
        <f t="shared" si="6"/>
        <v>851.37708499999997</v>
      </c>
      <c r="E52" s="71">
        <f t="shared" si="0"/>
        <v>0</v>
      </c>
      <c r="F52" s="71">
        <f t="shared" si="1"/>
        <v>851.37708499999997</v>
      </c>
      <c r="G52" s="65">
        <f t="shared" si="2"/>
        <v>404800</v>
      </c>
    </row>
    <row r="53" spans="1:7" x14ac:dyDescent="0.25">
      <c r="A53" s="69">
        <f t="shared" si="3"/>
        <v>45566</v>
      </c>
      <c r="B53" s="70">
        <f t="shared" si="4"/>
        <v>37</v>
      </c>
      <c r="C53" s="65">
        <f t="shared" si="5"/>
        <v>404800</v>
      </c>
      <c r="D53" s="71">
        <f t="shared" si="6"/>
        <v>851.37708499999997</v>
      </c>
      <c r="E53" s="71">
        <f t="shared" si="0"/>
        <v>0</v>
      </c>
      <c r="F53" s="71">
        <f t="shared" si="1"/>
        <v>851.37708499999997</v>
      </c>
      <c r="G53" s="65">
        <f t="shared" si="2"/>
        <v>404800</v>
      </c>
    </row>
    <row r="54" spans="1:7" x14ac:dyDescent="0.25">
      <c r="A54" s="69">
        <f t="shared" si="3"/>
        <v>45597</v>
      </c>
      <c r="B54" s="70">
        <f t="shared" si="4"/>
        <v>38</v>
      </c>
      <c r="C54" s="65">
        <f t="shared" si="5"/>
        <v>404800</v>
      </c>
      <c r="D54" s="71">
        <f t="shared" si="6"/>
        <v>851.37708499999997</v>
      </c>
      <c r="E54" s="71">
        <f t="shared" si="0"/>
        <v>0</v>
      </c>
      <c r="F54" s="71">
        <f t="shared" si="1"/>
        <v>851.37708499999997</v>
      </c>
      <c r="G54" s="65">
        <f t="shared" si="2"/>
        <v>404800</v>
      </c>
    </row>
    <row r="55" spans="1:7" x14ac:dyDescent="0.25">
      <c r="A55" s="69">
        <f t="shared" si="3"/>
        <v>45627</v>
      </c>
      <c r="B55" s="70">
        <f t="shared" si="4"/>
        <v>39</v>
      </c>
      <c r="C55" s="65">
        <f t="shared" si="5"/>
        <v>404800</v>
      </c>
      <c r="D55" s="71">
        <f t="shared" si="6"/>
        <v>851.37708499999997</v>
      </c>
      <c r="E55" s="71">
        <f t="shared" si="0"/>
        <v>0</v>
      </c>
      <c r="F55" s="71">
        <f t="shared" si="1"/>
        <v>851.37708499999997</v>
      </c>
      <c r="G55" s="65">
        <f t="shared" si="2"/>
        <v>404800</v>
      </c>
    </row>
    <row r="56" spans="1:7" x14ac:dyDescent="0.25">
      <c r="A56" s="69">
        <f t="shared" si="3"/>
        <v>45658</v>
      </c>
      <c r="B56" s="70">
        <f t="shared" si="4"/>
        <v>40</v>
      </c>
      <c r="C56" s="65">
        <f t="shared" si="5"/>
        <v>404800</v>
      </c>
      <c r="D56" s="71">
        <f t="shared" si="6"/>
        <v>851.37708499999997</v>
      </c>
      <c r="E56" s="71">
        <f t="shared" si="0"/>
        <v>0</v>
      </c>
      <c r="F56" s="71">
        <f t="shared" si="1"/>
        <v>851.37708499999997</v>
      </c>
      <c r="G56" s="65">
        <f t="shared" si="2"/>
        <v>404800</v>
      </c>
    </row>
    <row r="57" spans="1:7" x14ac:dyDescent="0.25">
      <c r="A57" s="69">
        <f t="shared" si="3"/>
        <v>45689</v>
      </c>
      <c r="B57" s="70">
        <f t="shared" si="4"/>
        <v>41</v>
      </c>
      <c r="C57" s="65">
        <f t="shared" si="5"/>
        <v>404800</v>
      </c>
      <c r="D57" s="71">
        <f t="shared" si="6"/>
        <v>851.37708499999997</v>
      </c>
      <c r="E57" s="71">
        <f t="shared" si="0"/>
        <v>0</v>
      </c>
      <c r="F57" s="71">
        <f t="shared" si="1"/>
        <v>851.37708499999997</v>
      </c>
      <c r="G57" s="65">
        <f t="shared" si="2"/>
        <v>404800</v>
      </c>
    </row>
    <row r="58" spans="1:7" x14ac:dyDescent="0.25">
      <c r="A58" s="69">
        <f t="shared" si="3"/>
        <v>45717</v>
      </c>
      <c r="B58" s="70">
        <f t="shared" si="4"/>
        <v>42</v>
      </c>
      <c r="C58" s="65">
        <f t="shared" si="5"/>
        <v>404800</v>
      </c>
      <c r="D58" s="71">
        <f t="shared" si="6"/>
        <v>851.37708499999997</v>
      </c>
      <c r="E58" s="71">
        <f t="shared" si="0"/>
        <v>0</v>
      </c>
      <c r="F58" s="71">
        <f t="shared" si="1"/>
        <v>851.37708499999997</v>
      </c>
      <c r="G58" s="65">
        <f t="shared" si="2"/>
        <v>404800</v>
      </c>
    </row>
    <row r="59" spans="1:7" x14ac:dyDescent="0.25">
      <c r="A59" s="69">
        <f t="shared" si="3"/>
        <v>45748</v>
      </c>
      <c r="B59" s="70">
        <f t="shared" si="4"/>
        <v>43</v>
      </c>
      <c r="C59" s="65">
        <f t="shared" si="5"/>
        <v>404800</v>
      </c>
      <c r="D59" s="71">
        <f t="shared" si="6"/>
        <v>851.37708499999997</v>
      </c>
      <c r="E59" s="71">
        <f t="shared" si="0"/>
        <v>0</v>
      </c>
      <c r="F59" s="71">
        <f t="shared" si="1"/>
        <v>851.37708499999997</v>
      </c>
      <c r="G59" s="65">
        <f t="shared" si="2"/>
        <v>404800</v>
      </c>
    </row>
    <row r="60" spans="1:7" x14ac:dyDescent="0.25">
      <c r="A60" s="69">
        <f t="shared" si="3"/>
        <v>45778</v>
      </c>
      <c r="B60" s="70">
        <f t="shared" si="4"/>
        <v>44</v>
      </c>
      <c r="C60" s="65">
        <f t="shared" si="5"/>
        <v>404800</v>
      </c>
      <c r="D60" s="71">
        <f t="shared" si="6"/>
        <v>851.37708499999997</v>
      </c>
      <c r="E60" s="71">
        <f t="shared" si="0"/>
        <v>0</v>
      </c>
      <c r="F60" s="71">
        <f t="shared" si="1"/>
        <v>851.37708499999997</v>
      </c>
      <c r="G60" s="65">
        <f t="shared" si="2"/>
        <v>404800</v>
      </c>
    </row>
    <row r="61" spans="1:7" x14ac:dyDescent="0.25">
      <c r="A61" s="69">
        <f t="shared" si="3"/>
        <v>45809</v>
      </c>
      <c r="B61" s="70">
        <f t="shared" si="4"/>
        <v>45</v>
      </c>
      <c r="C61" s="65">
        <f t="shared" si="5"/>
        <v>404800</v>
      </c>
      <c r="D61" s="71">
        <f t="shared" si="6"/>
        <v>851.37708499999997</v>
      </c>
      <c r="E61" s="71">
        <f t="shared" si="0"/>
        <v>0</v>
      </c>
      <c r="F61" s="71">
        <f t="shared" si="1"/>
        <v>851.37708499999997</v>
      </c>
      <c r="G61" s="65">
        <f t="shared" si="2"/>
        <v>404800</v>
      </c>
    </row>
    <row r="62" spans="1:7" x14ac:dyDescent="0.25">
      <c r="A62" s="69">
        <f t="shared" si="3"/>
        <v>45839</v>
      </c>
      <c r="B62" s="70">
        <f t="shared" si="4"/>
        <v>46</v>
      </c>
      <c r="C62" s="65">
        <f t="shared" si="5"/>
        <v>404800</v>
      </c>
      <c r="D62" s="71">
        <f t="shared" si="6"/>
        <v>851.37708499999997</v>
      </c>
      <c r="E62" s="71">
        <f t="shared" si="0"/>
        <v>0</v>
      </c>
      <c r="F62" s="71">
        <f t="shared" si="1"/>
        <v>851.37708499999997</v>
      </c>
      <c r="G62" s="65">
        <f t="shared" si="2"/>
        <v>404800</v>
      </c>
    </row>
    <row r="63" spans="1:7" x14ac:dyDescent="0.25">
      <c r="A63" s="69">
        <f t="shared" si="3"/>
        <v>45870</v>
      </c>
      <c r="B63" s="70">
        <f t="shared" si="4"/>
        <v>47</v>
      </c>
      <c r="C63" s="65">
        <f t="shared" si="5"/>
        <v>404800</v>
      </c>
      <c r="D63" s="71">
        <f t="shared" si="6"/>
        <v>851.37708499999997</v>
      </c>
      <c r="E63" s="71">
        <f t="shared" si="0"/>
        <v>0</v>
      </c>
      <c r="F63" s="71">
        <f t="shared" si="1"/>
        <v>851.37708499999997</v>
      </c>
      <c r="G63" s="65">
        <f t="shared" si="2"/>
        <v>404800</v>
      </c>
    </row>
    <row r="64" spans="1:7" x14ac:dyDescent="0.25">
      <c r="A64" s="69">
        <f t="shared" si="3"/>
        <v>45901</v>
      </c>
      <c r="B64" s="70">
        <f t="shared" si="4"/>
        <v>48</v>
      </c>
      <c r="C64" s="65">
        <f t="shared" si="5"/>
        <v>404800</v>
      </c>
      <c r="D64" s="71">
        <f t="shared" si="6"/>
        <v>851.37708499999997</v>
      </c>
      <c r="E64" s="71">
        <f t="shared" si="0"/>
        <v>0</v>
      </c>
      <c r="F64" s="71">
        <f t="shared" si="1"/>
        <v>851.37708499999997</v>
      </c>
      <c r="G64" s="65">
        <f t="shared" si="2"/>
        <v>404800</v>
      </c>
    </row>
    <row r="65" spans="1:7" x14ac:dyDescent="0.25">
      <c r="A65" s="69">
        <f t="shared" si="3"/>
        <v>45931</v>
      </c>
      <c r="B65" s="70">
        <f t="shared" si="4"/>
        <v>49</v>
      </c>
      <c r="C65" s="65">
        <f t="shared" si="5"/>
        <v>404800</v>
      </c>
      <c r="D65" s="71">
        <f t="shared" si="6"/>
        <v>851.37708499999997</v>
      </c>
      <c r="E65" s="71">
        <f t="shared" si="0"/>
        <v>0</v>
      </c>
      <c r="F65" s="71">
        <f t="shared" si="1"/>
        <v>851.37708499999997</v>
      </c>
      <c r="G65" s="65">
        <f t="shared" si="2"/>
        <v>404800</v>
      </c>
    </row>
    <row r="66" spans="1:7" x14ac:dyDescent="0.25">
      <c r="A66" s="69">
        <f t="shared" si="3"/>
        <v>45962</v>
      </c>
      <c r="B66" s="70">
        <f t="shared" si="4"/>
        <v>50</v>
      </c>
      <c r="C66" s="65">
        <f t="shared" si="5"/>
        <v>404800</v>
      </c>
      <c r="D66" s="71">
        <f t="shared" si="6"/>
        <v>851.37708499999997</v>
      </c>
      <c r="E66" s="71">
        <f t="shared" si="0"/>
        <v>0</v>
      </c>
      <c r="F66" s="71">
        <f t="shared" si="1"/>
        <v>851.37708499999997</v>
      </c>
      <c r="G66" s="65">
        <f t="shared" si="2"/>
        <v>404800</v>
      </c>
    </row>
    <row r="67" spans="1:7" x14ac:dyDescent="0.25">
      <c r="A67" s="69">
        <f t="shared" si="3"/>
        <v>45992</v>
      </c>
      <c r="B67" s="70">
        <f t="shared" si="4"/>
        <v>51</v>
      </c>
      <c r="C67" s="65">
        <f t="shared" si="5"/>
        <v>404800</v>
      </c>
      <c r="D67" s="71">
        <f t="shared" si="6"/>
        <v>851.37708499999997</v>
      </c>
      <c r="E67" s="71">
        <f t="shared" si="0"/>
        <v>0</v>
      </c>
      <c r="F67" s="71">
        <f t="shared" si="1"/>
        <v>851.37708499999997</v>
      </c>
      <c r="G67" s="65">
        <f t="shared" si="2"/>
        <v>404800</v>
      </c>
    </row>
    <row r="68" spans="1:7" x14ac:dyDescent="0.25">
      <c r="A68" s="69">
        <f t="shared" si="3"/>
        <v>46023</v>
      </c>
      <c r="B68" s="70">
        <f t="shared" si="4"/>
        <v>52</v>
      </c>
      <c r="C68" s="65">
        <f t="shared" si="5"/>
        <v>404800</v>
      </c>
      <c r="D68" s="71">
        <f t="shared" si="6"/>
        <v>851.37708499999997</v>
      </c>
      <c r="E68" s="71">
        <f t="shared" si="0"/>
        <v>0</v>
      </c>
      <c r="F68" s="71">
        <f t="shared" si="1"/>
        <v>851.37708499999997</v>
      </c>
      <c r="G68" s="65">
        <f t="shared" si="2"/>
        <v>404800</v>
      </c>
    </row>
    <row r="69" spans="1:7" x14ac:dyDescent="0.25">
      <c r="A69" s="69">
        <f t="shared" si="3"/>
        <v>46054</v>
      </c>
      <c r="B69" s="70">
        <f t="shared" si="4"/>
        <v>53</v>
      </c>
      <c r="C69" s="65">
        <f t="shared" si="5"/>
        <v>404800</v>
      </c>
      <c r="D69" s="71">
        <f t="shared" si="6"/>
        <v>851.37708499999997</v>
      </c>
      <c r="E69" s="71">
        <f t="shared" si="0"/>
        <v>0</v>
      </c>
      <c r="F69" s="71">
        <f t="shared" si="1"/>
        <v>851.37708499999997</v>
      </c>
      <c r="G69" s="65">
        <f t="shared" si="2"/>
        <v>404800</v>
      </c>
    </row>
    <row r="70" spans="1:7" x14ac:dyDescent="0.25">
      <c r="A70" s="69">
        <f t="shared" si="3"/>
        <v>46082</v>
      </c>
      <c r="B70" s="70">
        <f t="shared" si="4"/>
        <v>54</v>
      </c>
      <c r="C70" s="65">
        <f t="shared" si="5"/>
        <v>404800</v>
      </c>
      <c r="D70" s="71">
        <f t="shared" si="6"/>
        <v>851.37708499999997</v>
      </c>
      <c r="E70" s="71">
        <f t="shared" si="0"/>
        <v>0</v>
      </c>
      <c r="F70" s="71">
        <f t="shared" si="1"/>
        <v>851.37708499999997</v>
      </c>
      <c r="G70" s="65">
        <f t="shared" si="2"/>
        <v>404800</v>
      </c>
    </row>
    <row r="71" spans="1:7" x14ac:dyDescent="0.25">
      <c r="A71" s="69">
        <f t="shared" si="3"/>
        <v>46113</v>
      </c>
      <c r="B71" s="70">
        <f t="shared" si="4"/>
        <v>55</v>
      </c>
      <c r="C71" s="65">
        <f t="shared" si="5"/>
        <v>404800</v>
      </c>
      <c r="D71" s="71">
        <f t="shared" si="6"/>
        <v>851.37708499999997</v>
      </c>
      <c r="E71" s="71">
        <f t="shared" si="0"/>
        <v>0</v>
      </c>
      <c r="F71" s="71">
        <f t="shared" si="1"/>
        <v>851.37708499999997</v>
      </c>
      <c r="G71" s="65">
        <f t="shared" si="2"/>
        <v>404800</v>
      </c>
    </row>
    <row r="72" spans="1:7" x14ac:dyDescent="0.25">
      <c r="A72" s="69">
        <f t="shared" si="3"/>
        <v>46143</v>
      </c>
      <c r="B72" s="70">
        <f t="shared" si="4"/>
        <v>56</v>
      </c>
      <c r="C72" s="65">
        <f t="shared" si="5"/>
        <v>404800</v>
      </c>
      <c r="D72" s="71">
        <f t="shared" si="6"/>
        <v>851.37708499999997</v>
      </c>
      <c r="E72" s="71">
        <f t="shared" si="0"/>
        <v>0</v>
      </c>
      <c r="F72" s="71">
        <f t="shared" si="1"/>
        <v>851.37708499999997</v>
      </c>
      <c r="G72" s="65">
        <f t="shared" si="2"/>
        <v>404800</v>
      </c>
    </row>
    <row r="73" spans="1:7" x14ac:dyDescent="0.25">
      <c r="A73" s="69">
        <f t="shared" si="3"/>
        <v>46174</v>
      </c>
      <c r="B73" s="70">
        <f t="shared" si="4"/>
        <v>57</v>
      </c>
      <c r="C73" s="65">
        <f t="shared" si="5"/>
        <v>404800</v>
      </c>
      <c r="D73" s="71">
        <f t="shared" si="6"/>
        <v>851.37708499999997</v>
      </c>
      <c r="E73" s="71">
        <f t="shared" si="0"/>
        <v>0</v>
      </c>
      <c r="F73" s="71">
        <f t="shared" si="1"/>
        <v>851.37708499999997</v>
      </c>
      <c r="G73" s="65">
        <f t="shared" si="2"/>
        <v>404800</v>
      </c>
    </row>
    <row r="74" spans="1:7" x14ac:dyDescent="0.25">
      <c r="A74" s="69">
        <f t="shared" si="3"/>
        <v>46204</v>
      </c>
      <c r="B74" s="70">
        <f t="shared" si="4"/>
        <v>58</v>
      </c>
      <c r="C74" s="65">
        <f t="shared" si="5"/>
        <v>404800</v>
      </c>
      <c r="D74" s="71">
        <f t="shared" si="6"/>
        <v>851.37708499999997</v>
      </c>
      <c r="E74" s="71">
        <f t="shared" si="0"/>
        <v>0</v>
      </c>
      <c r="F74" s="71">
        <f t="shared" si="1"/>
        <v>851.37708499999997</v>
      </c>
      <c r="G74" s="65">
        <f t="shared" si="2"/>
        <v>404800</v>
      </c>
    </row>
    <row r="75" spans="1:7" x14ac:dyDescent="0.25">
      <c r="A75" s="69">
        <f t="shared" si="3"/>
        <v>46235</v>
      </c>
      <c r="B75" s="70">
        <f t="shared" si="4"/>
        <v>59</v>
      </c>
      <c r="C75" s="65">
        <f t="shared" si="5"/>
        <v>404800</v>
      </c>
      <c r="D75" s="71">
        <f t="shared" si="6"/>
        <v>851.37708499999997</v>
      </c>
      <c r="E75" s="71">
        <f t="shared" si="0"/>
        <v>0</v>
      </c>
      <c r="F75" s="71">
        <f t="shared" si="1"/>
        <v>851.37708499999997</v>
      </c>
      <c r="G75" s="65">
        <f t="shared" si="2"/>
        <v>404800</v>
      </c>
    </row>
    <row r="76" spans="1:7" x14ac:dyDescent="0.25">
      <c r="A76" s="69">
        <f t="shared" si="3"/>
        <v>46266</v>
      </c>
      <c r="B76" s="70">
        <f t="shared" si="4"/>
        <v>60</v>
      </c>
      <c r="C76" s="65">
        <f t="shared" si="5"/>
        <v>404800</v>
      </c>
      <c r="D76" s="71">
        <f t="shared" si="6"/>
        <v>851.37708499999997</v>
      </c>
      <c r="E76" s="71">
        <f t="shared" si="0"/>
        <v>0</v>
      </c>
      <c r="F76" s="71">
        <f t="shared" si="1"/>
        <v>851.37708499999997</v>
      </c>
      <c r="G76" s="65">
        <f t="shared" si="2"/>
        <v>404800</v>
      </c>
    </row>
    <row r="77" spans="1:7" x14ac:dyDescent="0.25">
      <c r="A77" s="69">
        <f t="shared" si="3"/>
        <v>46296</v>
      </c>
      <c r="B77" s="70">
        <f t="shared" si="4"/>
        <v>61</v>
      </c>
      <c r="C77" s="65">
        <f t="shared" si="5"/>
        <v>404800</v>
      </c>
      <c r="D77" s="71">
        <f t="shared" si="6"/>
        <v>851.37708499999997</v>
      </c>
      <c r="E77" s="71">
        <f t="shared" si="0"/>
        <v>0</v>
      </c>
      <c r="F77" s="71">
        <f t="shared" si="1"/>
        <v>851.37708499999997</v>
      </c>
      <c r="G77" s="65">
        <f t="shared" si="2"/>
        <v>404800</v>
      </c>
    </row>
    <row r="78" spans="1:7" x14ac:dyDescent="0.25">
      <c r="A78" s="69">
        <f t="shared" si="3"/>
        <v>46327</v>
      </c>
      <c r="B78" s="70">
        <f t="shared" si="4"/>
        <v>62</v>
      </c>
      <c r="C78" s="65">
        <f t="shared" si="5"/>
        <v>404800</v>
      </c>
      <c r="D78" s="71">
        <f t="shared" si="6"/>
        <v>851.37708499999997</v>
      </c>
      <c r="E78" s="71">
        <f t="shared" si="0"/>
        <v>0</v>
      </c>
      <c r="F78" s="71">
        <f t="shared" si="1"/>
        <v>851.37708499999997</v>
      </c>
      <c r="G78" s="65">
        <f t="shared" si="2"/>
        <v>404800</v>
      </c>
    </row>
    <row r="79" spans="1:7" x14ac:dyDescent="0.25">
      <c r="A79" s="69">
        <f t="shared" si="3"/>
        <v>46357</v>
      </c>
      <c r="B79" s="70">
        <f t="shared" si="4"/>
        <v>63</v>
      </c>
      <c r="C79" s="65">
        <f t="shared" si="5"/>
        <v>404800</v>
      </c>
      <c r="D79" s="71">
        <f t="shared" si="6"/>
        <v>851.37708499999997</v>
      </c>
      <c r="E79" s="71">
        <f t="shared" si="0"/>
        <v>0</v>
      </c>
      <c r="F79" s="71">
        <f t="shared" si="1"/>
        <v>851.37708499999997</v>
      </c>
      <c r="G79" s="65">
        <f t="shared" si="2"/>
        <v>404800</v>
      </c>
    </row>
    <row r="80" spans="1:7" x14ac:dyDescent="0.25">
      <c r="A80" s="69">
        <f t="shared" si="3"/>
        <v>46388</v>
      </c>
      <c r="B80" s="70">
        <f t="shared" si="4"/>
        <v>64</v>
      </c>
      <c r="C80" s="65">
        <f t="shared" si="5"/>
        <v>404800</v>
      </c>
      <c r="D80" s="71">
        <f t="shared" si="6"/>
        <v>851.37708499999997</v>
      </c>
      <c r="E80" s="71">
        <f t="shared" si="0"/>
        <v>0</v>
      </c>
      <c r="F80" s="71">
        <f t="shared" si="1"/>
        <v>851.37708499999997</v>
      </c>
      <c r="G80" s="65">
        <f t="shared" si="2"/>
        <v>404800</v>
      </c>
    </row>
    <row r="81" spans="1:7" x14ac:dyDescent="0.25">
      <c r="A81" s="69">
        <f t="shared" si="3"/>
        <v>46419</v>
      </c>
      <c r="B81" s="70">
        <f t="shared" si="4"/>
        <v>65</v>
      </c>
      <c r="C81" s="65">
        <f t="shared" si="5"/>
        <v>404800</v>
      </c>
      <c r="D81" s="71">
        <f t="shared" si="6"/>
        <v>851.37708499999997</v>
      </c>
      <c r="E81" s="71">
        <f t="shared" si="0"/>
        <v>0</v>
      </c>
      <c r="F81" s="71">
        <f t="shared" si="1"/>
        <v>851.37708499999997</v>
      </c>
      <c r="G81" s="65">
        <f t="shared" si="2"/>
        <v>404800</v>
      </c>
    </row>
    <row r="82" spans="1:7" x14ac:dyDescent="0.25">
      <c r="A82" s="69">
        <f t="shared" si="3"/>
        <v>46447</v>
      </c>
      <c r="B82" s="70">
        <f t="shared" si="4"/>
        <v>66</v>
      </c>
      <c r="C82" s="65">
        <f t="shared" si="5"/>
        <v>404800</v>
      </c>
      <c r="D82" s="71">
        <f t="shared" si="6"/>
        <v>851.37708499999997</v>
      </c>
      <c r="E82" s="71">
        <f t="shared" ref="E82:E145" si="7">IF(B82="","",PPMT($E$13/12,B82,$E$7,-$E$11,$E$12,0))</f>
        <v>0</v>
      </c>
      <c r="F82" s="71">
        <f t="shared" ref="F82:F145" si="8">IF(B82="","",SUM(D82:E82))</f>
        <v>851.37708499999997</v>
      </c>
      <c r="G82" s="65">
        <f t="shared" ref="G82:G145" si="9">IF(B82="","",SUM(C82)-SUM(E82))</f>
        <v>404800</v>
      </c>
    </row>
    <row r="83" spans="1:7" x14ac:dyDescent="0.25">
      <c r="A83" s="69">
        <f t="shared" ref="A83:A146" si="10">IF(B83="","",EDATE(A82,1))</f>
        <v>46478</v>
      </c>
      <c r="B83" s="70">
        <f t="shared" ref="B83:B146" si="11">IF(B82="","",IF(SUM(B82)+1&lt;=$E$7,SUM(B82)+1,""))</f>
        <v>67</v>
      </c>
      <c r="C83" s="65">
        <f t="shared" ref="C83:C146" si="12">IF(B83="","",G82)</f>
        <v>404800</v>
      </c>
      <c r="D83" s="71">
        <f t="shared" ref="D83:D146" si="13">IF(B83="","",IPMT($E$13/12,B83,$E$7,-$E$11,$E$12,0))</f>
        <v>851.37708499999997</v>
      </c>
      <c r="E83" s="71">
        <f t="shared" si="7"/>
        <v>0</v>
      </c>
      <c r="F83" s="71">
        <f t="shared" si="8"/>
        <v>851.37708499999997</v>
      </c>
      <c r="G83" s="65">
        <f t="shared" si="9"/>
        <v>404800</v>
      </c>
    </row>
    <row r="84" spans="1:7" x14ac:dyDescent="0.25">
      <c r="A84" s="69">
        <f t="shared" si="10"/>
        <v>46508</v>
      </c>
      <c r="B84" s="70">
        <f t="shared" si="11"/>
        <v>68</v>
      </c>
      <c r="C84" s="65">
        <f t="shared" si="12"/>
        <v>404800</v>
      </c>
      <c r="D84" s="71">
        <f t="shared" si="13"/>
        <v>851.37708499999997</v>
      </c>
      <c r="E84" s="71">
        <f t="shared" si="7"/>
        <v>0</v>
      </c>
      <c r="F84" s="71">
        <f t="shared" si="8"/>
        <v>851.37708499999997</v>
      </c>
      <c r="G84" s="65">
        <f t="shared" si="9"/>
        <v>404800</v>
      </c>
    </row>
    <row r="85" spans="1:7" x14ac:dyDescent="0.25">
      <c r="A85" s="69">
        <f t="shared" si="10"/>
        <v>46539</v>
      </c>
      <c r="B85" s="70">
        <f t="shared" si="11"/>
        <v>69</v>
      </c>
      <c r="C85" s="65">
        <f t="shared" si="12"/>
        <v>404800</v>
      </c>
      <c r="D85" s="71">
        <f t="shared" si="13"/>
        <v>851.37708499999997</v>
      </c>
      <c r="E85" s="71">
        <f t="shared" si="7"/>
        <v>0</v>
      </c>
      <c r="F85" s="71">
        <f t="shared" si="8"/>
        <v>851.37708499999997</v>
      </c>
      <c r="G85" s="65">
        <f t="shared" si="9"/>
        <v>404800</v>
      </c>
    </row>
    <row r="86" spans="1:7" x14ac:dyDescent="0.25">
      <c r="A86" s="69">
        <f t="shared" si="10"/>
        <v>46569</v>
      </c>
      <c r="B86" s="70">
        <f t="shared" si="11"/>
        <v>70</v>
      </c>
      <c r="C86" s="65">
        <f t="shared" si="12"/>
        <v>404800</v>
      </c>
      <c r="D86" s="71">
        <f t="shared" si="13"/>
        <v>851.37708499999997</v>
      </c>
      <c r="E86" s="71">
        <f t="shared" si="7"/>
        <v>0</v>
      </c>
      <c r="F86" s="71">
        <f t="shared" si="8"/>
        <v>851.37708499999997</v>
      </c>
      <c r="G86" s="65">
        <f t="shared" si="9"/>
        <v>404800</v>
      </c>
    </row>
    <row r="87" spans="1:7" x14ac:dyDescent="0.25">
      <c r="A87" s="69">
        <f t="shared" si="10"/>
        <v>46600</v>
      </c>
      <c r="B87" s="70">
        <f t="shared" si="11"/>
        <v>71</v>
      </c>
      <c r="C87" s="65">
        <f t="shared" si="12"/>
        <v>404800</v>
      </c>
      <c r="D87" s="71">
        <f t="shared" si="13"/>
        <v>851.37708499999997</v>
      </c>
      <c r="E87" s="71">
        <f t="shared" si="7"/>
        <v>0</v>
      </c>
      <c r="F87" s="71">
        <f t="shared" si="8"/>
        <v>851.37708499999997</v>
      </c>
      <c r="G87" s="65">
        <f t="shared" si="9"/>
        <v>404800</v>
      </c>
    </row>
    <row r="88" spans="1:7" x14ac:dyDescent="0.25">
      <c r="A88" s="69">
        <f t="shared" si="10"/>
        <v>46631</v>
      </c>
      <c r="B88" s="70">
        <f t="shared" si="11"/>
        <v>72</v>
      </c>
      <c r="C88" s="65">
        <f t="shared" si="12"/>
        <v>404800</v>
      </c>
      <c r="D88" s="71">
        <f t="shared" si="13"/>
        <v>851.37708499999997</v>
      </c>
      <c r="E88" s="71">
        <f t="shared" si="7"/>
        <v>0</v>
      </c>
      <c r="F88" s="71">
        <f t="shared" si="8"/>
        <v>851.37708499999997</v>
      </c>
      <c r="G88" s="65">
        <f t="shared" si="9"/>
        <v>404800</v>
      </c>
    </row>
    <row r="89" spans="1:7" x14ac:dyDescent="0.25">
      <c r="A89" s="69">
        <f t="shared" si="10"/>
        <v>46661</v>
      </c>
      <c r="B89" s="70">
        <f t="shared" si="11"/>
        <v>73</v>
      </c>
      <c r="C89" s="65">
        <f t="shared" si="12"/>
        <v>404800</v>
      </c>
      <c r="D89" s="71">
        <f t="shared" si="13"/>
        <v>851.37708499999997</v>
      </c>
      <c r="E89" s="71">
        <f t="shared" si="7"/>
        <v>0</v>
      </c>
      <c r="F89" s="71">
        <f t="shared" si="8"/>
        <v>851.37708499999997</v>
      </c>
      <c r="G89" s="65">
        <f t="shared" si="9"/>
        <v>404800</v>
      </c>
    </row>
    <row r="90" spans="1:7" x14ac:dyDescent="0.25">
      <c r="A90" s="69">
        <f t="shared" si="10"/>
        <v>46692</v>
      </c>
      <c r="B90" s="70">
        <f t="shared" si="11"/>
        <v>74</v>
      </c>
      <c r="C90" s="65">
        <f t="shared" si="12"/>
        <v>404800</v>
      </c>
      <c r="D90" s="71">
        <f t="shared" si="13"/>
        <v>851.37708499999997</v>
      </c>
      <c r="E90" s="71">
        <f t="shared" si="7"/>
        <v>0</v>
      </c>
      <c r="F90" s="71">
        <f t="shared" si="8"/>
        <v>851.37708499999997</v>
      </c>
      <c r="G90" s="65">
        <f t="shared" si="9"/>
        <v>404800</v>
      </c>
    </row>
    <row r="91" spans="1:7" x14ac:dyDescent="0.25">
      <c r="A91" s="69">
        <f t="shared" si="10"/>
        <v>46722</v>
      </c>
      <c r="B91" s="70">
        <f t="shared" si="11"/>
        <v>75</v>
      </c>
      <c r="C91" s="65">
        <f t="shared" si="12"/>
        <v>404800</v>
      </c>
      <c r="D91" s="71">
        <f t="shared" si="13"/>
        <v>851.37708499999997</v>
      </c>
      <c r="E91" s="71">
        <f t="shared" si="7"/>
        <v>0</v>
      </c>
      <c r="F91" s="71">
        <f t="shared" si="8"/>
        <v>851.37708499999997</v>
      </c>
      <c r="G91" s="65">
        <f t="shared" si="9"/>
        <v>404800</v>
      </c>
    </row>
    <row r="92" spans="1:7" x14ac:dyDescent="0.25">
      <c r="A92" s="69">
        <f t="shared" si="10"/>
        <v>46753</v>
      </c>
      <c r="B92" s="70">
        <f t="shared" si="11"/>
        <v>76</v>
      </c>
      <c r="C92" s="65">
        <f t="shared" si="12"/>
        <v>404800</v>
      </c>
      <c r="D92" s="71">
        <f t="shared" si="13"/>
        <v>851.37708499999997</v>
      </c>
      <c r="E92" s="71">
        <f t="shared" si="7"/>
        <v>0</v>
      </c>
      <c r="F92" s="71">
        <f t="shared" si="8"/>
        <v>851.37708499999997</v>
      </c>
      <c r="G92" s="65">
        <f t="shared" si="9"/>
        <v>404800</v>
      </c>
    </row>
    <row r="93" spans="1:7" x14ac:dyDescent="0.25">
      <c r="A93" s="69">
        <f t="shared" si="10"/>
        <v>46784</v>
      </c>
      <c r="B93" s="70">
        <f t="shared" si="11"/>
        <v>77</v>
      </c>
      <c r="C93" s="65">
        <f t="shared" si="12"/>
        <v>404800</v>
      </c>
      <c r="D93" s="71">
        <f t="shared" si="13"/>
        <v>851.37708499999997</v>
      </c>
      <c r="E93" s="71">
        <f t="shared" si="7"/>
        <v>0</v>
      </c>
      <c r="F93" s="71">
        <f t="shared" si="8"/>
        <v>851.37708499999997</v>
      </c>
      <c r="G93" s="65">
        <f t="shared" si="9"/>
        <v>404800</v>
      </c>
    </row>
    <row r="94" spans="1:7" x14ac:dyDescent="0.25">
      <c r="A94" s="69">
        <f t="shared" si="10"/>
        <v>46813</v>
      </c>
      <c r="B94" s="70">
        <f t="shared" si="11"/>
        <v>78</v>
      </c>
      <c r="C94" s="65">
        <f t="shared" si="12"/>
        <v>404800</v>
      </c>
      <c r="D94" s="71">
        <f t="shared" si="13"/>
        <v>851.37708499999997</v>
      </c>
      <c r="E94" s="71">
        <f t="shared" si="7"/>
        <v>0</v>
      </c>
      <c r="F94" s="71">
        <f t="shared" si="8"/>
        <v>851.37708499999997</v>
      </c>
      <c r="G94" s="65">
        <f t="shared" si="9"/>
        <v>404800</v>
      </c>
    </row>
    <row r="95" spans="1:7" x14ac:dyDescent="0.25">
      <c r="A95" s="69">
        <f t="shared" si="10"/>
        <v>46844</v>
      </c>
      <c r="B95" s="70">
        <f t="shared" si="11"/>
        <v>79</v>
      </c>
      <c r="C95" s="65">
        <f t="shared" si="12"/>
        <v>404800</v>
      </c>
      <c r="D95" s="71">
        <f t="shared" si="13"/>
        <v>851.37708499999997</v>
      </c>
      <c r="E95" s="71">
        <f t="shared" si="7"/>
        <v>0</v>
      </c>
      <c r="F95" s="71">
        <f t="shared" si="8"/>
        <v>851.37708499999997</v>
      </c>
      <c r="G95" s="65">
        <f t="shared" si="9"/>
        <v>404800</v>
      </c>
    </row>
    <row r="96" spans="1:7" x14ac:dyDescent="0.25">
      <c r="A96" s="69">
        <f t="shared" si="10"/>
        <v>46874</v>
      </c>
      <c r="B96" s="70">
        <f t="shared" si="11"/>
        <v>80</v>
      </c>
      <c r="C96" s="65">
        <f t="shared" si="12"/>
        <v>404800</v>
      </c>
      <c r="D96" s="71">
        <f t="shared" si="13"/>
        <v>851.37708499999997</v>
      </c>
      <c r="E96" s="71">
        <f t="shared" si="7"/>
        <v>0</v>
      </c>
      <c r="F96" s="71">
        <f t="shared" si="8"/>
        <v>851.37708499999997</v>
      </c>
      <c r="G96" s="65">
        <f t="shared" si="9"/>
        <v>404800</v>
      </c>
    </row>
    <row r="97" spans="1:7" x14ac:dyDescent="0.25">
      <c r="A97" s="69">
        <f t="shared" si="10"/>
        <v>46905</v>
      </c>
      <c r="B97" s="70">
        <f t="shared" si="11"/>
        <v>81</v>
      </c>
      <c r="C97" s="65">
        <f t="shared" si="12"/>
        <v>404800</v>
      </c>
      <c r="D97" s="71">
        <f t="shared" si="13"/>
        <v>851.37708499999997</v>
      </c>
      <c r="E97" s="71">
        <f t="shared" si="7"/>
        <v>0</v>
      </c>
      <c r="F97" s="71">
        <f t="shared" si="8"/>
        <v>851.37708499999997</v>
      </c>
      <c r="G97" s="65">
        <f t="shared" si="9"/>
        <v>404800</v>
      </c>
    </row>
    <row r="98" spans="1:7" x14ac:dyDescent="0.25">
      <c r="A98" s="69">
        <f t="shared" si="10"/>
        <v>46935</v>
      </c>
      <c r="B98" s="70">
        <f t="shared" si="11"/>
        <v>82</v>
      </c>
      <c r="C98" s="65">
        <f t="shared" si="12"/>
        <v>404800</v>
      </c>
      <c r="D98" s="71">
        <f t="shared" si="13"/>
        <v>851.37708499999997</v>
      </c>
      <c r="E98" s="71">
        <f t="shared" si="7"/>
        <v>0</v>
      </c>
      <c r="F98" s="71">
        <f t="shared" si="8"/>
        <v>851.37708499999997</v>
      </c>
      <c r="G98" s="65">
        <f t="shared" si="9"/>
        <v>404800</v>
      </c>
    </row>
    <row r="99" spans="1:7" x14ac:dyDescent="0.25">
      <c r="A99" s="69">
        <f t="shared" si="10"/>
        <v>46966</v>
      </c>
      <c r="B99" s="70">
        <f t="shared" si="11"/>
        <v>83</v>
      </c>
      <c r="C99" s="65">
        <f t="shared" si="12"/>
        <v>404800</v>
      </c>
      <c r="D99" s="71">
        <f t="shared" si="13"/>
        <v>851.37708499999997</v>
      </c>
      <c r="E99" s="71">
        <f t="shared" si="7"/>
        <v>0</v>
      </c>
      <c r="F99" s="71">
        <f t="shared" si="8"/>
        <v>851.37708499999997</v>
      </c>
      <c r="G99" s="65">
        <f t="shared" si="9"/>
        <v>404800</v>
      </c>
    </row>
    <row r="100" spans="1:7" x14ac:dyDescent="0.25">
      <c r="A100" s="69">
        <f t="shared" si="10"/>
        <v>46997</v>
      </c>
      <c r="B100" s="70">
        <f t="shared" si="11"/>
        <v>84</v>
      </c>
      <c r="C100" s="65">
        <f t="shared" si="12"/>
        <v>404800</v>
      </c>
      <c r="D100" s="71">
        <f t="shared" si="13"/>
        <v>851.37708499999997</v>
      </c>
      <c r="E100" s="71">
        <f t="shared" si="7"/>
        <v>0</v>
      </c>
      <c r="F100" s="71">
        <f t="shared" si="8"/>
        <v>851.37708499999997</v>
      </c>
      <c r="G100" s="65">
        <f t="shared" si="9"/>
        <v>404800</v>
      </c>
    </row>
    <row r="101" spans="1:7" x14ac:dyDescent="0.25">
      <c r="A101" s="69">
        <f t="shared" si="10"/>
        <v>47027</v>
      </c>
      <c r="B101" s="70">
        <f t="shared" si="11"/>
        <v>85</v>
      </c>
      <c r="C101" s="65">
        <f t="shared" si="12"/>
        <v>404800</v>
      </c>
      <c r="D101" s="71">
        <f t="shared" si="13"/>
        <v>851.37708499999997</v>
      </c>
      <c r="E101" s="71">
        <f t="shared" si="7"/>
        <v>0</v>
      </c>
      <c r="F101" s="71">
        <f t="shared" si="8"/>
        <v>851.37708499999997</v>
      </c>
      <c r="G101" s="65">
        <f t="shared" si="9"/>
        <v>404800</v>
      </c>
    </row>
    <row r="102" spans="1:7" x14ac:dyDescent="0.25">
      <c r="A102" s="69">
        <f t="shared" si="10"/>
        <v>47058</v>
      </c>
      <c r="B102" s="70">
        <f t="shared" si="11"/>
        <v>86</v>
      </c>
      <c r="C102" s="65">
        <f t="shared" si="12"/>
        <v>404800</v>
      </c>
      <c r="D102" s="71">
        <f t="shared" si="13"/>
        <v>851.37708499999997</v>
      </c>
      <c r="E102" s="71">
        <f t="shared" si="7"/>
        <v>0</v>
      </c>
      <c r="F102" s="71">
        <f t="shared" si="8"/>
        <v>851.37708499999997</v>
      </c>
      <c r="G102" s="65">
        <f t="shared" si="9"/>
        <v>404800</v>
      </c>
    </row>
    <row r="103" spans="1:7" x14ac:dyDescent="0.25">
      <c r="A103" s="69">
        <f t="shared" si="10"/>
        <v>47088</v>
      </c>
      <c r="B103" s="70">
        <f t="shared" si="11"/>
        <v>87</v>
      </c>
      <c r="C103" s="65">
        <f t="shared" si="12"/>
        <v>404800</v>
      </c>
      <c r="D103" s="71">
        <f t="shared" si="13"/>
        <v>851.37708499999997</v>
      </c>
      <c r="E103" s="71">
        <f t="shared" si="7"/>
        <v>0</v>
      </c>
      <c r="F103" s="71">
        <f t="shared" si="8"/>
        <v>851.37708499999997</v>
      </c>
      <c r="G103" s="65">
        <f t="shared" si="9"/>
        <v>404800</v>
      </c>
    </row>
    <row r="104" spans="1:7" x14ac:dyDescent="0.25">
      <c r="A104" s="69">
        <f t="shared" si="10"/>
        <v>47119</v>
      </c>
      <c r="B104" s="70">
        <f t="shared" si="11"/>
        <v>88</v>
      </c>
      <c r="C104" s="65">
        <f t="shared" si="12"/>
        <v>404800</v>
      </c>
      <c r="D104" s="71">
        <f t="shared" si="13"/>
        <v>851.37708499999997</v>
      </c>
      <c r="E104" s="71">
        <f t="shared" si="7"/>
        <v>0</v>
      </c>
      <c r="F104" s="71">
        <f t="shared" si="8"/>
        <v>851.37708499999997</v>
      </c>
      <c r="G104" s="65">
        <f t="shared" si="9"/>
        <v>404800</v>
      </c>
    </row>
    <row r="105" spans="1:7" x14ac:dyDescent="0.25">
      <c r="A105" s="69">
        <f t="shared" si="10"/>
        <v>47150</v>
      </c>
      <c r="B105" s="70">
        <f t="shared" si="11"/>
        <v>89</v>
      </c>
      <c r="C105" s="65">
        <f t="shared" si="12"/>
        <v>404800</v>
      </c>
      <c r="D105" s="71">
        <f t="shared" si="13"/>
        <v>851.37708499999997</v>
      </c>
      <c r="E105" s="71">
        <f t="shared" si="7"/>
        <v>0</v>
      </c>
      <c r="F105" s="71">
        <f t="shared" si="8"/>
        <v>851.37708499999997</v>
      </c>
      <c r="G105" s="65">
        <f t="shared" si="9"/>
        <v>404800</v>
      </c>
    </row>
    <row r="106" spans="1:7" x14ac:dyDescent="0.25">
      <c r="A106" s="69">
        <f t="shared" si="10"/>
        <v>47178</v>
      </c>
      <c r="B106" s="70">
        <f t="shared" si="11"/>
        <v>90</v>
      </c>
      <c r="C106" s="65">
        <f t="shared" si="12"/>
        <v>404800</v>
      </c>
      <c r="D106" s="71">
        <f t="shared" si="13"/>
        <v>851.37708499999997</v>
      </c>
      <c r="E106" s="71">
        <f t="shared" si="7"/>
        <v>0</v>
      </c>
      <c r="F106" s="71">
        <f t="shared" si="8"/>
        <v>851.37708499999997</v>
      </c>
      <c r="G106" s="65">
        <f t="shared" si="9"/>
        <v>404800</v>
      </c>
    </row>
    <row r="107" spans="1:7" x14ac:dyDescent="0.25">
      <c r="A107" s="69">
        <f t="shared" si="10"/>
        <v>47209</v>
      </c>
      <c r="B107" s="70">
        <f t="shared" si="11"/>
        <v>91</v>
      </c>
      <c r="C107" s="65">
        <f t="shared" si="12"/>
        <v>404800</v>
      </c>
      <c r="D107" s="71">
        <f t="shared" si="13"/>
        <v>851.37708499999997</v>
      </c>
      <c r="E107" s="71">
        <f t="shared" si="7"/>
        <v>0</v>
      </c>
      <c r="F107" s="71">
        <f t="shared" si="8"/>
        <v>851.37708499999997</v>
      </c>
      <c r="G107" s="65">
        <f t="shared" si="9"/>
        <v>404800</v>
      </c>
    </row>
    <row r="108" spans="1:7" x14ac:dyDescent="0.25">
      <c r="A108" s="69">
        <f t="shared" si="10"/>
        <v>47239</v>
      </c>
      <c r="B108" s="70">
        <f t="shared" si="11"/>
        <v>92</v>
      </c>
      <c r="C108" s="65">
        <f t="shared" si="12"/>
        <v>404800</v>
      </c>
      <c r="D108" s="71">
        <f t="shared" si="13"/>
        <v>851.37708499999997</v>
      </c>
      <c r="E108" s="71">
        <f t="shared" si="7"/>
        <v>0</v>
      </c>
      <c r="F108" s="71">
        <f t="shared" si="8"/>
        <v>851.37708499999997</v>
      </c>
      <c r="G108" s="65">
        <f t="shared" si="9"/>
        <v>404800</v>
      </c>
    </row>
    <row r="109" spans="1:7" x14ac:dyDescent="0.25">
      <c r="A109" s="69">
        <f t="shared" si="10"/>
        <v>47270</v>
      </c>
      <c r="B109" s="70">
        <f t="shared" si="11"/>
        <v>93</v>
      </c>
      <c r="C109" s="65">
        <f t="shared" si="12"/>
        <v>404800</v>
      </c>
      <c r="D109" s="71">
        <f t="shared" si="13"/>
        <v>851.37708499999997</v>
      </c>
      <c r="E109" s="71">
        <f t="shared" si="7"/>
        <v>0</v>
      </c>
      <c r="F109" s="71">
        <f t="shared" si="8"/>
        <v>851.37708499999997</v>
      </c>
      <c r="G109" s="65">
        <f t="shared" si="9"/>
        <v>404800</v>
      </c>
    </row>
    <row r="110" spans="1:7" x14ac:dyDescent="0.25">
      <c r="A110" s="69">
        <f t="shared" si="10"/>
        <v>47300</v>
      </c>
      <c r="B110" s="70">
        <f t="shared" si="11"/>
        <v>94</v>
      </c>
      <c r="C110" s="65">
        <f t="shared" si="12"/>
        <v>404800</v>
      </c>
      <c r="D110" s="71">
        <f t="shared" si="13"/>
        <v>851.37708499999997</v>
      </c>
      <c r="E110" s="71">
        <f t="shared" si="7"/>
        <v>0</v>
      </c>
      <c r="F110" s="71">
        <f t="shared" si="8"/>
        <v>851.37708499999997</v>
      </c>
      <c r="G110" s="65">
        <f t="shared" si="9"/>
        <v>404800</v>
      </c>
    </row>
    <row r="111" spans="1:7" x14ac:dyDescent="0.25">
      <c r="A111" s="69">
        <f t="shared" si="10"/>
        <v>47331</v>
      </c>
      <c r="B111" s="70">
        <f t="shared" si="11"/>
        <v>95</v>
      </c>
      <c r="C111" s="65">
        <f t="shared" si="12"/>
        <v>404800</v>
      </c>
      <c r="D111" s="71">
        <f t="shared" si="13"/>
        <v>851.37708499999997</v>
      </c>
      <c r="E111" s="71">
        <f t="shared" si="7"/>
        <v>0</v>
      </c>
      <c r="F111" s="71">
        <f t="shared" si="8"/>
        <v>851.37708499999997</v>
      </c>
      <c r="G111" s="65">
        <f t="shared" si="9"/>
        <v>404800</v>
      </c>
    </row>
    <row r="112" spans="1:7" x14ac:dyDescent="0.25">
      <c r="A112" s="69">
        <f t="shared" si="10"/>
        <v>47362</v>
      </c>
      <c r="B112" s="70">
        <f t="shared" si="11"/>
        <v>96</v>
      </c>
      <c r="C112" s="65">
        <f t="shared" si="12"/>
        <v>404800</v>
      </c>
      <c r="D112" s="71">
        <f t="shared" si="13"/>
        <v>851.37708499999997</v>
      </c>
      <c r="E112" s="71">
        <f t="shared" si="7"/>
        <v>0</v>
      </c>
      <c r="F112" s="71">
        <f t="shared" si="8"/>
        <v>851.37708499999997</v>
      </c>
      <c r="G112" s="65">
        <f t="shared" si="9"/>
        <v>404800</v>
      </c>
    </row>
    <row r="113" spans="1:7" x14ac:dyDescent="0.25">
      <c r="A113" s="69">
        <f t="shared" si="10"/>
        <v>47392</v>
      </c>
      <c r="B113" s="70">
        <f t="shared" si="11"/>
        <v>97</v>
      </c>
      <c r="C113" s="65">
        <f t="shared" si="12"/>
        <v>404800</v>
      </c>
      <c r="D113" s="71">
        <f t="shared" si="13"/>
        <v>851.37708499999997</v>
      </c>
      <c r="E113" s="71">
        <f t="shared" si="7"/>
        <v>0</v>
      </c>
      <c r="F113" s="71">
        <f t="shared" si="8"/>
        <v>851.37708499999997</v>
      </c>
      <c r="G113" s="65">
        <f t="shared" si="9"/>
        <v>404800</v>
      </c>
    </row>
    <row r="114" spans="1:7" x14ac:dyDescent="0.25">
      <c r="A114" s="69">
        <f t="shared" si="10"/>
        <v>47423</v>
      </c>
      <c r="B114" s="70">
        <f t="shared" si="11"/>
        <v>98</v>
      </c>
      <c r="C114" s="65">
        <f t="shared" si="12"/>
        <v>404800</v>
      </c>
      <c r="D114" s="71">
        <f t="shared" si="13"/>
        <v>851.37708499999997</v>
      </c>
      <c r="E114" s="71">
        <f t="shared" si="7"/>
        <v>0</v>
      </c>
      <c r="F114" s="71">
        <f t="shared" si="8"/>
        <v>851.37708499999997</v>
      </c>
      <c r="G114" s="65">
        <f t="shared" si="9"/>
        <v>404800</v>
      </c>
    </row>
    <row r="115" spans="1:7" x14ac:dyDescent="0.25">
      <c r="A115" s="69">
        <f t="shared" si="10"/>
        <v>47453</v>
      </c>
      <c r="B115" s="70">
        <f t="shared" si="11"/>
        <v>99</v>
      </c>
      <c r="C115" s="65">
        <f t="shared" si="12"/>
        <v>404800</v>
      </c>
      <c r="D115" s="71">
        <f t="shared" si="13"/>
        <v>851.37708499999997</v>
      </c>
      <c r="E115" s="71">
        <f t="shared" si="7"/>
        <v>0</v>
      </c>
      <c r="F115" s="71">
        <f t="shared" si="8"/>
        <v>851.37708499999997</v>
      </c>
      <c r="G115" s="65">
        <f t="shared" si="9"/>
        <v>404800</v>
      </c>
    </row>
    <row r="116" spans="1:7" x14ac:dyDescent="0.25">
      <c r="A116" s="69">
        <f t="shared" si="10"/>
        <v>47484</v>
      </c>
      <c r="B116" s="70">
        <f t="shared" si="11"/>
        <v>100</v>
      </c>
      <c r="C116" s="65">
        <f t="shared" si="12"/>
        <v>404800</v>
      </c>
      <c r="D116" s="71">
        <f t="shared" si="13"/>
        <v>851.37708499999997</v>
      </c>
      <c r="E116" s="71">
        <f t="shared" si="7"/>
        <v>0</v>
      </c>
      <c r="F116" s="71">
        <f t="shared" si="8"/>
        <v>851.37708499999997</v>
      </c>
      <c r="G116" s="65">
        <f t="shared" si="9"/>
        <v>404800</v>
      </c>
    </row>
    <row r="117" spans="1:7" x14ac:dyDescent="0.25">
      <c r="A117" s="69">
        <f t="shared" si="10"/>
        <v>47515</v>
      </c>
      <c r="B117" s="70">
        <f t="shared" si="11"/>
        <v>101</v>
      </c>
      <c r="C117" s="65">
        <f t="shared" si="12"/>
        <v>404800</v>
      </c>
      <c r="D117" s="71">
        <f t="shared" si="13"/>
        <v>851.37708499999997</v>
      </c>
      <c r="E117" s="71">
        <f t="shared" si="7"/>
        <v>0</v>
      </c>
      <c r="F117" s="71">
        <f t="shared" si="8"/>
        <v>851.37708499999997</v>
      </c>
      <c r="G117" s="65">
        <f t="shared" si="9"/>
        <v>404800</v>
      </c>
    </row>
    <row r="118" spans="1:7" x14ac:dyDescent="0.25">
      <c r="A118" s="69">
        <f t="shared" si="10"/>
        <v>47543</v>
      </c>
      <c r="B118" s="70">
        <f t="shared" si="11"/>
        <v>102</v>
      </c>
      <c r="C118" s="65">
        <f t="shared" si="12"/>
        <v>404800</v>
      </c>
      <c r="D118" s="71">
        <f t="shared" si="13"/>
        <v>851.37708499999997</v>
      </c>
      <c r="E118" s="71">
        <f t="shared" si="7"/>
        <v>0</v>
      </c>
      <c r="F118" s="71">
        <f t="shared" si="8"/>
        <v>851.37708499999997</v>
      </c>
      <c r="G118" s="65">
        <f t="shared" si="9"/>
        <v>404800</v>
      </c>
    </row>
    <row r="119" spans="1:7" x14ac:dyDescent="0.25">
      <c r="A119" s="69">
        <f t="shared" si="10"/>
        <v>47574</v>
      </c>
      <c r="B119" s="70">
        <f t="shared" si="11"/>
        <v>103</v>
      </c>
      <c r="C119" s="65">
        <f t="shared" si="12"/>
        <v>404800</v>
      </c>
      <c r="D119" s="71">
        <f t="shared" si="13"/>
        <v>851.37708499999997</v>
      </c>
      <c r="E119" s="71">
        <f t="shared" si="7"/>
        <v>0</v>
      </c>
      <c r="F119" s="71">
        <f t="shared" si="8"/>
        <v>851.37708499999997</v>
      </c>
      <c r="G119" s="65">
        <f t="shared" si="9"/>
        <v>404800</v>
      </c>
    </row>
    <row r="120" spans="1:7" x14ac:dyDescent="0.25">
      <c r="A120" s="69">
        <f t="shared" si="10"/>
        <v>47604</v>
      </c>
      <c r="B120" s="70">
        <f t="shared" si="11"/>
        <v>104</v>
      </c>
      <c r="C120" s="65">
        <f t="shared" si="12"/>
        <v>404800</v>
      </c>
      <c r="D120" s="71">
        <f t="shared" si="13"/>
        <v>851.37708499999997</v>
      </c>
      <c r="E120" s="71">
        <f t="shared" si="7"/>
        <v>0</v>
      </c>
      <c r="F120" s="71">
        <f t="shared" si="8"/>
        <v>851.37708499999997</v>
      </c>
      <c r="G120" s="65">
        <f t="shared" si="9"/>
        <v>404800</v>
      </c>
    </row>
    <row r="121" spans="1:7" x14ac:dyDescent="0.25">
      <c r="A121" s="69">
        <f t="shared" si="10"/>
        <v>47635</v>
      </c>
      <c r="B121" s="70">
        <f t="shared" si="11"/>
        <v>105</v>
      </c>
      <c r="C121" s="65">
        <f t="shared" si="12"/>
        <v>404800</v>
      </c>
      <c r="D121" s="71">
        <f t="shared" si="13"/>
        <v>851.37708499999997</v>
      </c>
      <c r="E121" s="71">
        <f t="shared" si="7"/>
        <v>0</v>
      </c>
      <c r="F121" s="71">
        <f t="shared" si="8"/>
        <v>851.37708499999997</v>
      </c>
      <c r="G121" s="65">
        <f t="shared" si="9"/>
        <v>404800</v>
      </c>
    </row>
    <row r="122" spans="1:7" x14ac:dyDescent="0.25">
      <c r="A122" s="69">
        <f t="shared" si="10"/>
        <v>47665</v>
      </c>
      <c r="B122" s="70">
        <f t="shared" si="11"/>
        <v>106</v>
      </c>
      <c r="C122" s="65">
        <f t="shared" si="12"/>
        <v>404800</v>
      </c>
      <c r="D122" s="71">
        <f t="shared" si="13"/>
        <v>851.37708499999997</v>
      </c>
      <c r="E122" s="71">
        <f t="shared" si="7"/>
        <v>0</v>
      </c>
      <c r="F122" s="71">
        <f t="shared" si="8"/>
        <v>851.37708499999997</v>
      </c>
      <c r="G122" s="65">
        <f t="shared" si="9"/>
        <v>404800</v>
      </c>
    </row>
    <row r="123" spans="1:7" x14ac:dyDescent="0.25">
      <c r="A123" s="69">
        <f t="shared" si="10"/>
        <v>47696</v>
      </c>
      <c r="B123" s="70">
        <f t="shared" si="11"/>
        <v>107</v>
      </c>
      <c r="C123" s="65">
        <f t="shared" si="12"/>
        <v>404800</v>
      </c>
      <c r="D123" s="71">
        <f t="shared" si="13"/>
        <v>851.37708499999997</v>
      </c>
      <c r="E123" s="71">
        <f t="shared" si="7"/>
        <v>0</v>
      </c>
      <c r="F123" s="71">
        <f t="shared" si="8"/>
        <v>851.37708499999997</v>
      </c>
      <c r="G123" s="65">
        <f t="shared" si="9"/>
        <v>404800</v>
      </c>
    </row>
    <row r="124" spans="1:7" x14ac:dyDescent="0.25">
      <c r="A124" s="69">
        <f t="shared" si="10"/>
        <v>47727</v>
      </c>
      <c r="B124" s="70">
        <f t="shared" si="11"/>
        <v>108</v>
      </c>
      <c r="C124" s="65">
        <f t="shared" si="12"/>
        <v>404800</v>
      </c>
      <c r="D124" s="71">
        <f t="shared" si="13"/>
        <v>851.37708499999997</v>
      </c>
      <c r="E124" s="71">
        <f t="shared" si="7"/>
        <v>0</v>
      </c>
      <c r="F124" s="71">
        <f t="shared" si="8"/>
        <v>851.37708499999997</v>
      </c>
      <c r="G124" s="65">
        <f t="shared" si="9"/>
        <v>404800</v>
      </c>
    </row>
    <row r="125" spans="1:7" x14ac:dyDescent="0.25">
      <c r="A125" s="69">
        <f t="shared" si="10"/>
        <v>47757</v>
      </c>
      <c r="B125" s="70">
        <f t="shared" si="11"/>
        <v>109</v>
      </c>
      <c r="C125" s="65">
        <f t="shared" si="12"/>
        <v>404800</v>
      </c>
      <c r="D125" s="71">
        <f t="shared" si="13"/>
        <v>851.37708499999997</v>
      </c>
      <c r="E125" s="71">
        <f t="shared" si="7"/>
        <v>0</v>
      </c>
      <c r="F125" s="71">
        <f t="shared" si="8"/>
        <v>851.37708499999997</v>
      </c>
      <c r="G125" s="65">
        <f t="shared" si="9"/>
        <v>404800</v>
      </c>
    </row>
    <row r="126" spans="1:7" x14ac:dyDescent="0.25">
      <c r="A126" s="69">
        <f t="shared" si="10"/>
        <v>47788</v>
      </c>
      <c r="B126" s="70">
        <f t="shared" si="11"/>
        <v>110</v>
      </c>
      <c r="C126" s="65">
        <f t="shared" si="12"/>
        <v>404800</v>
      </c>
      <c r="D126" s="71">
        <f t="shared" si="13"/>
        <v>851.37708499999997</v>
      </c>
      <c r="E126" s="71">
        <f t="shared" si="7"/>
        <v>0</v>
      </c>
      <c r="F126" s="71">
        <f t="shared" si="8"/>
        <v>851.37708499999997</v>
      </c>
      <c r="G126" s="65">
        <f t="shared" si="9"/>
        <v>404800</v>
      </c>
    </row>
    <row r="127" spans="1:7" x14ac:dyDescent="0.25">
      <c r="A127" s="69">
        <f t="shared" si="10"/>
        <v>47818</v>
      </c>
      <c r="B127" s="70">
        <f t="shared" si="11"/>
        <v>111</v>
      </c>
      <c r="C127" s="65">
        <f t="shared" si="12"/>
        <v>404800</v>
      </c>
      <c r="D127" s="71">
        <f t="shared" si="13"/>
        <v>851.37708499999997</v>
      </c>
      <c r="E127" s="71">
        <f t="shared" si="7"/>
        <v>0</v>
      </c>
      <c r="F127" s="71">
        <f t="shared" si="8"/>
        <v>851.37708499999997</v>
      </c>
      <c r="G127" s="65">
        <f t="shared" si="9"/>
        <v>404800</v>
      </c>
    </row>
    <row r="128" spans="1:7" x14ac:dyDescent="0.25">
      <c r="A128" s="69">
        <f t="shared" si="10"/>
        <v>47849</v>
      </c>
      <c r="B128" s="70">
        <f t="shared" si="11"/>
        <v>112</v>
      </c>
      <c r="C128" s="65">
        <f t="shared" si="12"/>
        <v>404800</v>
      </c>
      <c r="D128" s="71">
        <f t="shared" si="13"/>
        <v>851.37708499999997</v>
      </c>
      <c r="E128" s="71">
        <f t="shared" si="7"/>
        <v>0</v>
      </c>
      <c r="F128" s="71">
        <f t="shared" si="8"/>
        <v>851.37708499999997</v>
      </c>
      <c r="G128" s="65">
        <f t="shared" si="9"/>
        <v>404800</v>
      </c>
    </row>
    <row r="129" spans="1:7" x14ac:dyDescent="0.25">
      <c r="A129" s="69">
        <f t="shared" si="10"/>
        <v>47880</v>
      </c>
      <c r="B129" s="70">
        <f t="shared" si="11"/>
        <v>113</v>
      </c>
      <c r="C129" s="65">
        <f t="shared" si="12"/>
        <v>404800</v>
      </c>
      <c r="D129" s="71">
        <f t="shared" si="13"/>
        <v>851.37708499999997</v>
      </c>
      <c r="E129" s="71">
        <f t="shared" si="7"/>
        <v>0</v>
      </c>
      <c r="F129" s="71">
        <f t="shared" si="8"/>
        <v>851.37708499999997</v>
      </c>
      <c r="G129" s="65">
        <f t="shared" si="9"/>
        <v>404800</v>
      </c>
    </row>
    <row r="130" spans="1:7" x14ac:dyDescent="0.25">
      <c r="A130" s="69">
        <f t="shared" si="10"/>
        <v>47908</v>
      </c>
      <c r="B130" s="70">
        <f t="shared" si="11"/>
        <v>114</v>
      </c>
      <c r="C130" s="65">
        <f t="shared" si="12"/>
        <v>404800</v>
      </c>
      <c r="D130" s="71">
        <f t="shared" si="13"/>
        <v>851.37708499999997</v>
      </c>
      <c r="E130" s="71">
        <f t="shared" si="7"/>
        <v>0</v>
      </c>
      <c r="F130" s="71">
        <f t="shared" si="8"/>
        <v>851.37708499999997</v>
      </c>
      <c r="G130" s="65">
        <f t="shared" si="9"/>
        <v>404800</v>
      </c>
    </row>
    <row r="131" spans="1:7" x14ac:dyDescent="0.25">
      <c r="A131" s="69">
        <f t="shared" si="10"/>
        <v>47939</v>
      </c>
      <c r="B131" s="70">
        <f t="shared" si="11"/>
        <v>115</v>
      </c>
      <c r="C131" s="65">
        <f t="shared" si="12"/>
        <v>404800</v>
      </c>
      <c r="D131" s="71">
        <f t="shared" si="13"/>
        <v>851.37708499999997</v>
      </c>
      <c r="E131" s="71">
        <f t="shared" si="7"/>
        <v>0</v>
      </c>
      <c r="F131" s="71">
        <f t="shared" si="8"/>
        <v>851.37708499999997</v>
      </c>
      <c r="G131" s="65">
        <f t="shared" si="9"/>
        <v>404800</v>
      </c>
    </row>
    <row r="132" spans="1:7" x14ac:dyDescent="0.25">
      <c r="A132" s="69">
        <f t="shared" si="10"/>
        <v>47969</v>
      </c>
      <c r="B132" s="70">
        <f t="shared" si="11"/>
        <v>116</v>
      </c>
      <c r="C132" s="65">
        <f t="shared" si="12"/>
        <v>404800</v>
      </c>
      <c r="D132" s="71">
        <f t="shared" si="13"/>
        <v>851.37708499999997</v>
      </c>
      <c r="E132" s="71">
        <f t="shared" si="7"/>
        <v>0</v>
      </c>
      <c r="F132" s="71">
        <f t="shared" si="8"/>
        <v>851.37708499999997</v>
      </c>
      <c r="G132" s="65">
        <f t="shared" si="9"/>
        <v>404800</v>
      </c>
    </row>
    <row r="133" spans="1:7" x14ac:dyDescent="0.25">
      <c r="A133" s="69">
        <f t="shared" si="10"/>
        <v>48000</v>
      </c>
      <c r="B133" s="70">
        <f t="shared" si="11"/>
        <v>117</v>
      </c>
      <c r="C133" s="65">
        <f t="shared" si="12"/>
        <v>404800</v>
      </c>
      <c r="D133" s="71">
        <f t="shared" si="13"/>
        <v>851.37708499999997</v>
      </c>
      <c r="E133" s="71">
        <f t="shared" si="7"/>
        <v>0</v>
      </c>
      <c r="F133" s="71">
        <f t="shared" si="8"/>
        <v>851.37708499999997</v>
      </c>
      <c r="G133" s="65">
        <f t="shared" si="9"/>
        <v>404800</v>
      </c>
    </row>
    <row r="134" spans="1:7" x14ac:dyDescent="0.25">
      <c r="A134" s="69">
        <f t="shared" si="10"/>
        <v>48030</v>
      </c>
      <c r="B134" s="70">
        <f t="shared" si="11"/>
        <v>118</v>
      </c>
      <c r="C134" s="65">
        <f t="shared" si="12"/>
        <v>404800</v>
      </c>
      <c r="D134" s="71">
        <f t="shared" si="13"/>
        <v>851.37708499999997</v>
      </c>
      <c r="E134" s="71">
        <f t="shared" si="7"/>
        <v>0</v>
      </c>
      <c r="F134" s="71">
        <f t="shared" si="8"/>
        <v>851.37708499999997</v>
      </c>
      <c r="G134" s="65">
        <f t="shared" si="9"/>
        <v>404800</v>
      </c>
    </row>
    <row r="135" spans="1:7" x14ac:dyDescent="0.25">
      <c r="A135" s="69">
        <f t="shared" si="10"/>
        <v>48061</v>
      </c>
      <c r="B135" s="70">
        <f t="shared" si="11"/>
        <v>119</v>
      </c>
      <c r="C135" s="65">
        <f t="shared" si="12"/>
        <v>404800</v>
      </c>
      <c r="D135" s="71">
        <f t="shared" si="13"/>
        <v>851.37708499999997</v>
      </c>
      <c r="E135" s="71">
        <f t="shared" si="7"/>
        <v>0</v>
      </c>
      <c r="F135" s="71">
        <f t="shared" si="8"/>
        <v>851.37708499999997</v>
      </c>
      <c r="G135" s="65">
        <f t="shared" si="9"/>
        <v>404800</v>
      </c>
    </row>
    <row r="136" spans="1:7" x14ac:dyDescent="0.25">
      <c r="A136" s="69">
        <f t="shared" si="10"/>
        <v>48092</v>
      </c>
      <c r="B136" s="70">
        <f t="shared" si="11"/>
        <v>120</v>
      </c>
      <c r="C136" s="65">
        <f t="shared" si="12"/>
        <v>404800</v>
      </c>
      <c r="D136" s="71">
        <f t="shared" si="13"/>
        <v>851.37708499999997</v>
      </c>
      <c r="E136" s="71">
        <f t="shared" si="7"/>
        <v>0</v>
      </c>
      <c r="F136" s="71">
        <f t="shared" si="8"/>
        <v>851.37708499999997</v>
      </c>
      <c r="G136" s="65">
        <f t="shared" si="9"/>
        <v>404800</v>
      </c>
    </row>
    <row r="137" spans="1:7" x14ac:dyDescent="0.25">
      <c r="A137" s="69">
        <f t="shared" si="10"/>
        <v>48122</v>
      </c>
      <c r="B137" s="70">
        <f t="shared" si="11"/>
        <v>121</v>
      </c>
      <c r="C137" s="65">
        <f t="shared" si="12"/>
        <v>404800</v>
      </c>
      <c r="D137" s="71">
        <f t="shared" si="13"/>
        <v>851.37708499999997</v>
      </c>
      <c r="E137" s="71">
        <f t="shared" si="7"/>
        <v>0</v>
      </c>
      <c r="F137" s="71">
        <f t="shared" si="8"/>
        <v>851.37708499999997</v>
      </c>
      <c r="G137" s="65">
        <f t="shared" si="9"/>
        <v>404800</v>
      </c>
    </row>
    <row r="138" spans="1:7" x14ac:dyDescent="0.25">
      <c r="A138" s="69">
        <f t="shared" si="10"/>
        <v>48153</v>
      </c>
      <c r="B138" s="70">
        <f t="shared" si="11"/>
        <v>122</v>
      </c>
      <c r="C138" s="65">
        <f t="shared" si="12"/>
        <v>404800</v>
      </c>
      <c r="D138" s="71">
        <f t="shared" si="13"/>
        <v>851.37708499999997</v>
      </c>
      <c r="E138" s="71">
        <f t="shared" si="7"/>
        <v>0</v>
      </c>
      <c r="F138" s="71">
        <f t="shared" si="8"/>
        <v>851.37708499999997</v>
      </c>
      <c r="G138" s="65">
        <f t="shared" si="9"/>
        <v>404800</v>
      </c>
    </row>
    <row r="139" spans="1:7" x14ac:dyDescent="0.25">
      <c r="A139" s="69">
        <f t="shared" si="10"/>
        <v>48183</v>
      </c>
      <c r="B139" s="70">
        <f t="shared" si="11"/>
        <v>123</v>
      </c>
      <c r="C139" s="65">
        <f t="shared" si="12"/>
        <v>404800</v>
      </c>
      <c r="D139" s="71">
        <f t="shared" si="13"/>
        <v>851.37708499999997</v>
      </c>
      <c r="E139" s="71">
        <f t="shared" si="7"/>
        <v>0</v>
      </c>
      <c r="F139" s="71">
        <f t="shared" si="8"/>
        <v>851.37708499999997</v>
      </c>
      <c r="G139" s="65">
        <f t="shared" si="9"/>
        <v>404800</v>
      </c>
    </row>
    <row r="140" spans="1:7" x14ac:dyDescent="0.25">
      <c r="A140" s="69">
        <f t="shared" si="10"/>
        <v>48214</v>
      </c>
      <c r="B140" s="70">
        <f t="shared" si="11"/>
        <v>124</v>
      </c>
      <c r="C140" s="65">
        <f t="shared" si="12"/>
        <v>404800</v>
      </c>
      <c r="D140" s="71">
        <f t="shared" si="13"/>
        <v>851.37708499999997</v>
      </c>
      <c r="E140" s="71">
        <f t="shared" si="7"/>
        <v>0</v>
      </c>
      <c r="F140" s="71">
        <f t="shared" si="8"/>
        <v>851.37708499999997</v>
      </c>
      <c r="G140" s="65">
        <f t="shared" si="9"/>
        <v>404800</v>
      </c>
    </row>
    <row r="141" spans="1:7" x14ac:dyDescent="0.25">
      <c r="A141" s="69">
        <f t="shared" si="10"/>
        <v>48245</v>
      </c>
      <c r="B141" s="70">
        <f t="shared" si="11"/>
        <v>125</v>
      </c>
      <c r="C141" s="65">
        <f t="shared" si="12"/>
        <v>404800</v>
      </c>
      <c r="D141" s="71">
        <f t="shared" si="13"/>
        <v>851.37708499999997</v>
      </c>
      <c r="E141" s="71">
        <f t="shared" si="7"/>
        <v>0</v>
      </c>
      <c r="F141" s="71">
        <f t="shared" si="8"/>
        <v>851.37708499999997</v>
      </c>
      <c r="G141" s="65">
        <f t="shared" si="9"/>
        <v>404800</v>
      </c>
    </row>
    <row r="142" spans="1:7" x14ac:dyDescent="0.25">
      <c r="A142" s="69">
        <f t="shared" si="10"/>
        <v>48274</v>
      </c>
      <c r="B142" s="70">
        <f t="shared" si="11"/>
        <v>126</v>
      </c>
      <c r="C142" s="65">
        <f t="shared" si="12"/>
        <v>404800</v>
      </c>
      <c r="D142" s="71">
        <f t="shared" si="13"/>
        <v>851.37708499999997</v>
      </c>
      <c r="E142" s="71">
        <f t="shared" si="7"/>
        <v>0</v>
      </c>
      <c r="F142" s="71">
        <f t="shared" si="8"/>
        <v>851.37708499999997</v>
      </c>
      <c r="G142" s="65">
        <f t="shared" si="9"/>
        <v>404800</v>
      </c>
    </row>
    <row r="143" spans="1:7" x14ac:dyDescent="0.25">
      <c r="A143" s="69">
        <f t="shared" si="10"/>
        <v>48305</v>
      </c>
      <c r="B143" s="70">
        <f t="shared" si="11"/>
        <v>127</v>
      </c>
      <c r="C143" s="65">
        <f t="shared" si="12"/>
        <v>404800</v>
      </c>
      <c r="D143" s="71">
        <f t="shared" si="13"/>
        <v>851.37708499999997</v>
      </c>
      <c r="E143" s="71">
        <f t="shared" si="7"/>
        <v>0</v>
      </c>
      <c r="F143" s="71">
        <f t="shared" si="8"/>
        <v>851.37708499999997</v>
      </c>
      <c r="G143" s="65">
        <f t="shared" si="9"/>
        <v>404800</v>
      </c>
    </row>
    <row r="144" spans="1:7" x14ac:dyDescent="0.25">
      <c r="A144" s="69">
        <f t="shared" si="10"/>
        <v>48335</v>
      </c>
      <c r="B144" s="70">
        <f t="shared" si="11"/>
        <v>128</v>
      </c>
      <c r="C144" s="65">
        <f t="shared" si="12"/>
        <v>404800</v>
      </c>
      <c r="D144" s="71">
        <f t="shared" si="13"/>
        <v>851.37708499999997</v>
      </c>
      <c r="E144" s="71">
        <f t="shared" si="7"/>
        <v>0</v>
      </c>
      <c r="F144" s="71">
        <f t="shared" si="8"/>
        <v>851.37708499999997</v>
      </c>
      <c r="G144" s="65">
        <f t="shared" si="9"/>
        <v>404800</v>
      </c>
    </row>
    <row r="145" spans="1:7" x14ac:dyDescent="0.25">
      <c r="A145" s="69">
        <f t="shared" si="10"/>
        <v>48366</v>
      </c>
      <c r="B145" s="70">
        <f t="shared" si="11"/>
        <v>129</v>
      </c>
      <c r="C145" s="65">
        <f t="shared" si="12"/>
        <v>404800</v>
      </c>
      <c r="D145" s="71">
        <f t="shared" si="13"/>
        <v>851.37708499999997</v>
      </c>
      <c r="E145" s="71">
        <f t="shared" si="7"/>
        <v>0</v>
      </c>
      <c r="F145" s="71">
        <f t="shared" si="8"/>
        <v>851.37708499999997</v>
      </c>
      <c r="G145" s="65">
        <f t="shared" si="9"/>
        <v>404800</v>
      </c>
    </row>
    <row r="146" spans="1:7" x14ac:dyDescent="0.25">
      <c r="A146" s="69">
        <f t="shared" si="10"/>
        <v>48396</v>
      </c>
      <c r="B146" s="70">
        <f t="shared" si="11"/>
        <v>130</v>
      </c>
      <c r="C146" s="65">
        <f t="shared" si="12"/>
        <v>404800</v>
      </c>
      <c r="D146" s="71">
        <f t="shared" si="13"/>
        <v>851.37708499999997</v>
      </c>
      <c r="E146" s="71">
        <f t="shared" ref="E146:E209" si="14">IF(B146="","",PPMT($E$13/12,B146,$E$7,-$E$11,$E$12,0))</f>
        <v>0</v>
      </c>
      <c r="F146" s="71">
        <f t="shared" ref="F146:F209" si="15">IF(B146="","",SUM(D146:E146))</f>
        <v>851.37708499999997</v>
      </c>
      <c r="G146" s="65">
        <f t="shared" ref="G146:G209" si="16">IF(B146="","",SUM(C146)-SUM(E146))</f>
        <v>404800</v>
      </c>
    </row>
    <row r="147" spans="1:7" x14ac:dyDescent="0.25">
      <c r="A147" s="69">
        <f t="shared" ref="A147:A210" si="17">IF(B147="","",EDATE(A146,1))</f>
        <v>48427</v>
      </c>
      <c r="B147" s="70">
        <f t="shared" ref="B147:B210" si="18">IF(B146="","",IF(SUM(B146)+1&lt;=$E$7,SUM(B146)+1,""))</f>
        <v>131</v>
      </c>
      <c r="C147" s="65">
        <f t="shared" ref="C147:C210" si="19">IF(B147="","",G146)</f>
        <v>404800</v>
      </c>
      <c r="D147" s="71">
        <f t="shared" ref="D147:D210" si="20">IF(B147="","",IPMT($E$13/12,B147,$E$7,-$E$11,$E$12,0))</f>
        <v>851.37708499999997</v>
      </c>
      <c r="E147" s="71">
        <f t="shared" si="14"/>
        <v>0</v>
      </c>
      <c r="F147" s="71">
        <f t="shared" si="15"/>
        <v>851.37708499999997</v>
      </c>
      <c r="G147" s="65">
        <f t="shared" si="16"/>
        <v>404800</v>
      </c>
    </row>
    <row r="148" spans="1:7" x14ac:dyDescent="0.25">
      <c r="A148" s="69">
        <f t="shared" si="17"/>
        <v>48458</v>
      </c>
      <c r="B148" s="70">
        <f t="shared" si="18"/>
        <v>132</v>
      </c>
      <c r="C148" s="65">
        <f t="shared" si="19"/>
        <v>404800</v>
      </c>
      <c r="D148" s="71">
        <f t="shared" si="20"/>
        <v>851.37708499999997</v>
      </c>
      <c r="E148" s="71">
        <f t="shared" si="14"/>
        <v>0</v>
      </c>
      <c r="F148" s="71">
        <f t="shared" si="15"/>
        <v>851.37708499999997</v>
      </c>
      <c r="G148" s="65">
        <f t="shared" si="16"/>
        <v>404800</v>
      </c>
    </row>
    <row r="149" spans="1:7" x14ac:dyDescent="0.25">
      <c r="A149" s="69">
        <f t="shared" si="17"/>
        <v>48488</v>
      </c>
      <c r="B149" s="70">
        <f t="shared" si="18"/>
        <v>133</v>
      </c>
      <c r="C149" s="65">
        <f t="shared" si="19"/>
        <v>404800</v>
      </c>
      <c r="D149" s="71">
        <f t="shared" si="20"/>
        <v>851.37708499999997</v>
      </c>
      <c r="E149" s="71">
        <f t="shared" si="14"/>
        <v>0</v>
      </c>
      <c r="F149" s="71">
        <f t="shared" si="15"/>
        <v>851.37708499999997</v>
      </c>
      <c r="G149" s="65">
        <f t="shared" si="16"/>
        <v>404800</v>
      </c>
    </row>
    <row r="150" spans="1:7" x14ac:dyDescent="0.25">
      <c r="A150" s="69">
        <f t="shared" si="17"/>
        <v>48519</v>
      </c>
      <c r="B150" s="70">
        <f t="shared" si="18"/>
        <v>134</v>
      </c>
      <c r="C150" s="65">
        <f t="shared" si="19"/>
        <v>404800</v>
      </c>
      <c r="D150" s="71">
        <f t="shared" si="20"/>
        <v>851.37708499999997</v>
      </c>
      <c r="E150" s="71">
        <f t="shared" si="14"/>
        <v>0</v>
      </c>
      <c r="F150" s="71">
        <f t="shared" si="15"/>
        <v>851.37708499999997</v>
      </c>
      <c r="G150" s="65">
        <f t="shared" si="16"/>
        <v>404800</v>
      </c>
    </row>
    <row r="151" spans="1:7" x14ac:dyDescent="0.25">
      <c r="A151" s="69">
        <f t="shared" si="17"/>
        <v>48549</v>
      </c>
      <c r="B151" s="70">
        <f t="shared" si="18"/>
        <v>135</v>
      </c>
      <c r="C151" s="65">
        <f t="shared" si="19"/>
        <v>404800</v>
      </c>
      <c r="D151" s="71">
        <f t="shared" si="20"/>
        <v>851.37708499999997</v>
      </c>
      <c r="E151" s="71">
        <f t="shared" si="14"/>
        <v>0</v>
      </c>
      <c r="F151" s="71">
        <f t="shared" si="15"/>
        <v>851.37708499999997</v>
      </c>
      <c r="G151" s="65">
        <f t="shared" si="16"/>
        <v>404800</v>
      </c>
    </row>
    <row r="152" spans="1:7" x14ac:dyDescent="0.25">
      <c r="A152" s="69">
        <f t="shared" si="17"/>
        <v>48580</v>
      </c>
      <c r="B152" s="70">
        <f t="shared" si="18"/>
        <v>136</v>
      </c>
      <c r="C152" s="65">
        <f t="shared" si="19"/>
        <v>404800</v>
      </c>
      <c r="D152" s="71">
        <f t="shared" si="20"/>
        <v>851.37708499999997</v>
      </c>
      <c r="E152" s="71">
        <f t="shared" si="14"/>
        <v>0</v>
      </c>
      <c r="F152" s="71">
        <f t="shared" si="15"/>
        <v>851.37708499999997</v>
      </c>
      <c r="G152" s="65">
        <f t="shared" si="16"/>
        <v>404800</v>
      </c>
    </row>
    <row r="153" spans="1:7" x14ac:dyDescent="0.25">
      <c r="A153" s="69">
        <f t="shared" si="17"/>
        <v>48611</v>
      </c>
      <c r="B153" s="70">
        <f t="shared" si="18"/>
        <v>137</v>
      </c>
      <c r="C153" s="65">
        <f t="shared" si="19"/>
        <v>404800</v>
      </c>
      <c r="D153" s="71">
        <f t="shared" si="20"/>
        <v>851.37708499999997</v>
      </c>
      <c r="E153" s="71">
        <f t="shared" si="14"/>
        <v>0</v>
      </c>
      <c r="F153" s="71">
        <f t="shared" si="15"/>
        <v>851.37708499999997</v>
      </c>
      <c r="G153" s="65">
        <f t="shared" si="16"/>
        <v>404800</v>
      </c>
    </row>
    <row r="154" spans="1:7" x14ac:dyDescent="0.25">
      <c r="A154" s="69">
        <f t="shared" si="17"/>
        <v>48639</v>
      </c>
      <c r="B154" s="70">
        <f t="shared" si="18"/>
        <v>138</v>
      </c>
      <c r="C154" s="65">
        <f t="shared" si="19"/>
        <v>404800</v>
      </c>
      <c r="D154" s="71">
        <f t="shared" si="20"/>
        <v>851.37708499999997</v>
      </c>
      <c r="E154" s="71">
        <f t="shared" si="14"/>
        <v>0</v>
      </c>
      <c r="F154" s="71">
        <f t="shared" si="15"/>
        <v>851.37708499999997</v>
      </c>
      <c r="G154" s="65">
        <f t="shared" si="16"/>
        <v>404800</v>
      </c>
    </row>
    <row r="155" spans="1:7" x14ac:dyDescent="0.25">
      <c r="A155" s="69">
        <f t="shared" si="17"/>
        <v>48670</v>
      </c>
      <c r="B155" s="70">
        <f t="shared" si="18"/>
        <v>139</v>
      </c>
      <c r="C155" s="65">
        <f t="shared" si="19"/>
        <v>404800</v>
      </c>
      <c r="D155" s="71">
        <f t="shared" si="20"/>
        <v>851.37708499999997</v>
      </c>
      <c r="E155" s="71">
        <f t="shared" si="14"/>
        <v>0</v>
      </c>
      <c r="F155" s="71">
        <f t="shared" si="15"/>
        <v>851.37708499999997</v>
      </c>
      <c r="G155" s="65">
        <f t="shared" si="16"/>
        <v>404800</v>
      </c>
    </row>
    <row r="156" spans="1:7" x14ac:dyDescent="0.25">
      <c r="A156" s="69">
        <f t="shared" si="17"/>
        <v>48700</v>
      </c>
      <c r="B156" s="70">
        <f t="shared" si="18"/>
        <v>140</v>
      </c>
      <c r="C156" s="65">
        <f t="shared" si="19"/>
        <v>404800</v>
      </c>
      <c r="D156" s="71">
        <f t="shared" si="20"/>
        <v>851.37708499999997</v>
      </c>
      <c r="E156" s="71">
        <f t="shared" si="14"/>
        <v>0</v>
      </c>
      <c r="F156" s="71">
        <f t="shared" si="15"/>
        <v>851.37708499999997</v>
      </c>
      <c r="G156" s="65">
        <f t="shared" si="16"/>
        <v>404800</v>
      </c>
    </row>
    <row r="157" spans="1:7" x14ac:dyDescent="0.25">
      <c r="A157" s="69">
        <f t="shared" si="17"/>
        <v>48731</v>
      </c>
      <c r="B157" s="70">
        <f t="shared" si="18"/>
        <v>141</v>
      </c>
      <c r="C157" s="65">
        <f t="shared" si="19"/>
        <v>404800</v>
      </c>
      <c r="D157" s="71">
        <f t="shared" si="20"/>
        <v>851.37708499999997</v>
      </c>
      <c r="E157" s="71">
        <f t="shared" si="14"/>
        <v>0</v>
      </c>
      <c r="F157" s="71">
        <f t="shared" si="15"/>
        <v>851.37708499999997</v>
      </c>
      <c r="G157" s="65">
        <f t="shared" si="16"/>
        <v>404800</v>
      </c>
    </row>
    <row r="158" spans="1:7" x14ac:dyDescent="0.25">
      <c r="A158" s="69">
        <f t="shared" si="17"/>
        <v>48761</v>
      </c>
      <c r="B158" s="70">
        <f t="shared" si="18"/>
        <v>142</v>
      </c>
      <c r="C158" s="65">
        <f t="shared" si="19"/>
        <v>404800</v>
      </c>
      <c r="D158" s="71">
        <f t="shared" si="20"/>
        <v>851.37708499999997</v>
      </c>
      <c r="E158" s="71">
        <f t="shared" si="14"/>
        <v>0</v>
      </c>
      <c r="F158" s="71">
        <f t="shared" si="15"/>
        <v>851.37708499999997</v>
      </c>
      <c r="G158" s="65">
        <f t="shared" si="16"/>
        <v>404800</v>
      </c>
    </row>
    <row r="159" spans="1:7" x14ac:dyDescent="0.25">
      <c r="A159" s="69">
        <f t="shared" si="17"/>
        <v>48792</v>
      </c>
      <c r="B159" s="70">
        <f t="shared" si="18"/>
        <v>143</v>
      </c>
      <c r="C159" s="65">
        <f t="shared" si="19"/>
        <v>404800</v>
      </c>
      <c r="D159" s="71">
        <f t="shared" si="20"/>
        <v>851.37708499999997</v>
      </c>
      <c r="E159" s="71">
        <f t="shared" si="14"/>
        <v>0</v>
      </c>
      <c r="F159" s="71">
        <f t="shared" si="15"/>
        <v>851.37708499999997</v>
      </c>
      <c r="G159" s="65">
        <f t="shared" si="16"/>
        <v>404800</v>
      </c>
    </row>
    <row r="160" spans="1:7" x14ac:dyDescent="0.25">
      <c r="A160" s="69">
        <f t="shared" si="17"/>
        <v>48823</v>
      </c>
      <c r="B160" s="70">
        <f t="shared" si="18"/>
        <v>144</v>
      </c>
      <c r="C160" s="65">
        <f t="shared" si="19"/>
        <v>404800</v>
      </c>
      <c r="D160" s="71">
        <f t="shared" si="20"/>
        <v>851.37708499999997</v>
      </c>
      <c r="E160" s="71">
        <f t="shared" si="14"/>
        <v>0</v>
      </c>
      <c r="F160" s="71">
        <f t="shared" si="15"/>
        <v>851.37708499999997</v>
      </c>
      <c r="G160" s="65">
        <f t="shared" si="16"/>
        <v>404800</v>
      </c>
    </row>
    <row r="161" spans="1:7" x14ac:dyDescent="0.25">
      <c r="A161" s="69">
        <f t="shared" si="17"/>
        <v>48853</v>
      </c>
      <c r="B161" s="70">
        <f t="shared" si="18"/>
        <v>145</v>
      </c>
      <c r="C161" s="65">
        <f t="shared" si="19"/>
        <v>404800</v>
      </c>
      <c r="D161" s="71">
        <f t="shared" si="20"/>
        <v>851.37708499999997</v>
      </c>
      <c r="E161" s="71">
        <f t="shared" si="14"/>
        <v>0</v>
      </c>
      <c r="F161" s="71">
        <f t="shared" si="15"/>
        <v>851.37708499999997</v>
      </c>
      <c r="G161" s="65">
        <f t="shared" si="16"/>
        <v>404800</v>
      </c>
    </row>
    <row r="162" spans="1:7" x14ac:dyDescent="0.25">
      <c r="A162" s="69">
        <f t="shared" si="17"/>
        <v>48884</v>
      </c>
      <c r="B162" s="70">
        <f t="shared" si="18"/>
        <v>146</v>
      </c>
      <c r="C162" s="65">
        <f t="shared" si="19"/>
        <v>404800</v>
      </c>
      <c r="D162" s="71">
        <f t="shared" si="20"/>
        <v>851.37708499999997</v>
      </c>
      <c r="E162" s="71">
        <f t="shared" si="14"/>
        <v>0</v>
      </c>
      <c r="F162" s="71">
        <f t="shared" si="15"/>
        <v>851.37708499999997</v>
      </c>
      <c r="G162" s="65">
        <f t="shared" si="16"/>
        <v>404800</v>
      </c>
    </row>
    <row r="163" spans="1:7" x14ac:dyDescent="0.25">
      <c r="A163" s="69">
        <f t="shared" si="17"/>
        <v>48914</v>
      </c>
      <c r="B163" s="70">
        <f t="shared" si="18"/>
        <v>147</v>
      </c>
      <c r="C163" s="65">
        <f t="shared" si="19"/>
        <v>404800</v>
      </c>
      <c r="D163" s="71">
        <f t="shared" si="20"/>
        <v>851.37708499999997</v>
      </c>
      <c r="E163" s="71">
        <f t="shared" si="14"/>
        <v>0</v>
      </c>
      <c r="F163" s="71">
        <f t="shared" si="15"/>
        <v>851.37708499999997</v>
      </c>
      <c r="G163" s="65">
        <f t="shared" si="16"/>
        <v>404800</v>
      </c>
    </row>
    <row r="164" spans="1:7" x14ac:dyDescent="0.25">
      <c r="A164" s="69">
        <f t="shared" si="17"/>
        <v>48945</v>
      </c>
      <c r="B164" s="70">
        <f t="shared" si="18"/>
        <v>148</v>
      </c>
      <c r="C164" s="65">
        <f t="shared" si="19"/>
        <v>404800</v>
      </c>
      <c r="D164" s="71">
        <f t="shared" si="20"/>
        <v>851.37708499999997</v>
      </c>
      <c r="E164" s="71">
        <f t="shared" si="14"/>
        <v>0</v>
      </c>
      <c r="F164" s="71">
        <f t="shared" si="15"/>
        <v>851.37708499999997</v>
      </c>
      <c r="G164" s="65">
        <f t="shared" si="16"/>
        <v>404800</v>
      </c>
    </row>
    <row r="165" spans="1:7" x14ac:dyDescent="0.25">
      <c r="A165" s="69">
        <f t="shared" si="17"/>
        <v>48976</v>
      </c>
      <c r="B165" s="70">
        <f t="shared" si="18"/>
        <v>149</v>
      </c>
      <c r="C165" s="65">
        <f t="shared" si="19"/>
        <v>404800</v>
      </c>
      <c r="D165" s="71">
        <f t="shared" si="20"/>
        <v>851.37708499999997</v>
      </c>
      <c r="E165" s="71">
        <f t="shared" si="14"/>
        <v>0</v>
      </c>
      <c r="F165" s="71">
        <f t="shared" si="15"/>
        <v>851.37708499999997</v>
      </c>
      <c r="G165" s="65">
        <f t="shared" si="16"/>
        <v>404800</v>
      </c>
    </row>
    <row r="166" spans="1:7" x14ac:dyDescent="0.25">
      <c r="A166" s="69">
        <f t="shared" si="17"/>
        <v>49004</v>
      </c>
      <c r="B166" s="70">
        <f t="shared" si="18"/>
        <v>150</v>
      </c>
      <c r="C166" s="65">
        <f t="shared" si="19"/>
        <v>404800</v>
      </c>
      <c r="D166" s="71">
        <f t="shared" si="20"/>
        <v>851.37708499999997</v>
      </c>
      <c r="E166" s="71">
        <f t="shared" si="14"/>
        <v>0</v>
      </c>
      <c r="F166" s="71">
        <f t="shared" si="15"/>
        <v>851.37708499999997</v>
      </c>
      <c r="G166" s="65">
        <f t="shared" si="16"/>
        <v>404800</v>
      </c>
    </row>
    <row r="167" spans="1:7" x14ac:dyDescent="0.25">
      <c r="A167" s="69">
        <f t="shared" si="17"/>
        <v>49035</v>
      </c>
      <c r="B167" s="70">
        <f t="shared" si="18"/>
        <v>151</v>
      </c>
      <c r="C167" s="65">
        <f t="shared" si="19"/>
        <v>404800</v>
      </c>
      <c r="D167" s="71">
        <f t="shared" si="20"/>
        <v>851.37708499999997</v>
      </c>
      <c r="E167" s="71">
        <f t="shared" si="14"/>
        <v>0</v>
      </c>
      <c r="F167" s="71">
        <f t="shared" si="15"/>
        <v>851.37708499999997</v>
      </c>
      <c r="G167" s="65">
        <f t="shared" si="16"/>
        <v>404800</v>
      </c>
    </row>
    <row r="168" spans="1:7" x14ac:dyDescent="0.25">
      <c r="A168" s="69">
        <f t="shared" si="17"/>
        <v>49065</v>
      </c>
      <c r="B168" s="70">
        <f t="shared" si="18"/>
        <v>152</v>
      </c>
      <c r="C168" s="65">
        <f t="shared" si="19"/>
        <v>404800</v>
      </c>
      <c r="D168" s="71">
        <f t="shared" si="20"/>
        <v>851.37708499999997</v>
      </c>
      <c r="E168" s="71">
        <f t="shared" si="14"/>
        <v>0</v>
      </c>
      <c r="F168" s="71">
        <f t="shared" si="15"/>
        <v>851.37708499999997</v>
      </c>
      <c r="G168" s="65">
        <f t="shared" si="16"/>
        <v>404800</v>
      </c>
    </row>
    <row r="169" spans="1:7" x14ac:dyDescent="0.25">
      <c r="A169" s="69">
        <f t="shared" si="17"/>
        <v>49096</v>
      </c>
      <c r="B169" s="70">
        <f t="shared" si="18"/>
        <v>153</v>
      </c>
      <c r="C169" s="65">
        <f t="shared" si="19"/>
        <v>404800</v>
      </c>
      <c r="D169" s="71">
        <f t="shared" si="20"/>
        <v>851.37708499999997</v>
      </c>
      <c r="E169" s="71">
        <f t="shared" si="14"/>
        <v>0</v>
      </c>
      <c r="F169" s="71">
        <f t="shared" si="15"/>
        <v>851.37708499999997</v>
      </c>
      <c r="G169" s="65">
        <f t="shared" si="16"/>
        <v>404800</v>
      </c>
    </row>
    <row r="170" spans="1:7" x14ac:dyDescent="0.25">
      <c r="A170" s="69">
        <f t="shared" si="17"/>
        <v>49126</v>
      </c>
      <c r="B170" s="70">
        <f t="shared" si="18"/>
        <v>154</v>
      </c>
      <c r="C170" s="65">
        <f t="shared" si="19"/>
        <v>404800</v>
      </c>
      <c r="D170" s="71">
        <f t="shared" si="20"/>
        <v>851.37708499999997</v>
      </c>
      <c r="E170" s="71">
        <f t="shared" si="14"/>
        <v>0</v>
      </c>
      <c r="F170" s="71">
        <f t="shared" si="15"/>
        <v>851.37708499999997</v>
      </c>
      <c r="G170" s="65">
        <f t="shared" si="16"/>
        <v>404800</v>
      </c>
    </row>
    <row r="171" spans="1:7" x14ac:dyDescent="0.25">
      <c r="A171" s="69">
        <f t="shared" si="17"/>
        <v>49157</v>
      </c>
      <c r="B171" s="70">
        <f t="shared" si="18"/>
        <v>155</v>
      </c>
      <c r="C171" s="65">
        <f t="shared" si="19"/>
        <v>404800</v>
      </c>
      <c r="D171" s="71">
        <f t="shared" si="20"/>
        <v>851.37708499999997</v>
      </c>
      <c r="E171" s="71">
        <f t="shared" si="14"/>
        <v>0</v>
      </c>
      <c r="F171" s="71">
        <f t="shared" si="15"/>
        <v>851.37708499999997</v>
      </c>
      <c r="G171" s="65">
        <f t="shared" si="16"/>
        <v>404800</v>
      </c>
    </row>
    <row r="172" spans="1:7" x14ac:dyDescent="0.25">
      <c r="A172" s="69">
        <f t="shared" si="17"/>
        <v>49188</v>
      </c>
      <c r="B172" s="70">
        <f t="shared" si="18"/>
        <v>156</v>
      </c>
      <c r="C172" s="65">
        <f t="shared" si="19"/>
        <v>404800</v>
      </c>
      <c r="D172" s="71">
        <f t="shared" si="20"/>
        <v>851.37708499999997</v>
      </c>
      <c r="E172" s="71">
        <f t="shared" si="14"/>
        <v>0</v>
      </c>
      <c r="F172" s="71">
        <f t="shared" si="15"/>
        <v>851.37708499999997</v>
      </c>
      <c r="G172" s="65">
        <f t="shared" si="16"/>
        <v>404800</v>
      </c>
    </row>
    <row r="173" spans="1:7" x14ac:dyDescent="0.25">
      <c r="A173" s="69">
        <f t="shared" si="17"/>
        <v>49218</v>
      </c>
      <c r="B173" s="70">
        <f t="shared" si="18"/>
        <v>157</v>
      </c>
      <c r="C173" s="65">
        <f t="shared" si="19"/>
        <v>404800</v>
      </c>
      <c r="D173" s="71">
        <f t="shared" si="20"/>
        <v>851.37708499999997</v>
      </c>
      <c r="E173" s="71">
        <f t="shared" si="14"/>
        <v>0</v>
      </c>
      <c r="F173" s="71">
        <f t="shared" si="15"/>
        <v>851.37708499999997</v>
      </c>
      <c r="G173" s="65">
        <f t="shared" si="16"/>
        <v>404800</v>
      </c>
    </row>
    <row r="174" spans="1:7" x14ac:dyDescent="0.25">
      <c r="A174" s="69">
        <f t="shared" si="17"/>
        <v>49249</v>
      </c>
      <c r="B174" s="70">
        <f t="shared" si="18"/>
        <v>158</v>
      </c>
      <c r="C174" s="65">
        <f t="shared" si="19"/>
        <v>404800</v>
      </c>
      <c r="D174" s="71">
        <f t="shared" si="20"/>
        <v>851.37708499999997</v>
      </c>
      <c r="E174" s="71">
        <f t="shared" si="14"/>
        <v>0</v>
      </c>
      <c r="F174" s="71">
        <f t="shared" si="15"/>
        <v>851.37708499999997</v>
      </c>
      <c r="G174" s="65">
        <f t="shared" si="16"/>
        <v>404800</v>
      </c>
    </row>
    <row r="175" spans="1:7" x14ac:dyDescent="0.25">
      <c r="A175" s="69">
        <f t="shared" si="17"/>
        <v>49279</v>
      </c>
      <c r="B175" s="70">
        <f t="shared" si="18"/>
        <v>159</v>
      </c>
      <c r="C175" s="65">
        <f t="shared" si="19"/>
        <v>404800</v>
      </c>
      <c r="D175" s="71">
        <f t="shared" si="20"/>
        <v>851.37708499999997</v>
      </c>
      <c r="E175" s="71">
        <f t="shared" si="14"/>
        <v>0</v>
      </c>
      <c r="F175" s="71">
        <f t="shared" si="15"/>
        <v>851.37708499999997</v>
      </c>
      <c r="G175" s="65">
        <f t="shared" si="16"/>
        <v>404800</v>
      </c>
    </row>
    <row r="176" spans="1:7" x14ac:dyDescent="0.25">
      <c r="A176" s="69">
        <f t="shared" si="17"/>
        <v>49310</v>
      </c>
      <c r="B176" s="70">
        <f t="shared" si="18"/>
        <v>160</v>
      </c>
      <c r="C176" s="65">
        <f t="shared" si="19"/>
        <v>404800</v>
      </c>
      <c r="D176" s="71">
        <f t="shared" si="20"/>
        <v>851.37708499999997</v>
      </c>
      <c r="E176" s="71">
        <f t="shared" si="14"/>
        <v>0</v>
      </c>
      <c r="F176" s="71">
        <f t="shared" si="15"/>
        <v>851.37708499999997</v>
      </c>
      <c r="G176" s="65">
        <f t="shared" si="16"/>
        <v>404800</v>
      </c>
    </row>
    <row r="177" spans="1:7" x14ac:dyDescent="0.25">
      <c r="A177" s="69">
        <f t="shared" si="17"/>
        <v>49341</v>
      </c>
      <c r="B177" s="70">
        <f t="shared" si="18"/>
        <v>161</v>
      </c>
      <c r="C177" s="65">
        <f t="shared" si="19"/>
        <v>404800</v>
      </c>
      <c r="D177" s="71">
        <f t="shared" si="20"/>
        <v>851.37708499999997</v>
      </c>
      <c r="E177" s="71">
        <f t="shared" si="14"/>
        <v>0</v>
      </c>
      <c r="F177" s="71">
        <f t="shared" si="15"/>
        <v>851.37708499999997</v>
      </c>
      <c r="G177" s="65">
        <f t="shared" si="16"/>
        <v>404800</v>
      </c>
    </row>
    <row r="178" spans="1:7" x14ac:dyDescent="0.25">
      <c r="A178" s="69">
        <f t="shared" si="17"/>
        <v>49369</v>
      </c>
      <c r="B178" s="70">
        <f t="shared" si="18"/>
        <v>162</v>
      </c>
      <c r="C178" s="65">
        <f t="shared" si="19"/>
        <v>404800</v>
      </c>
      <c r="D178" s="71">
        <f t="shared" si="20"/>
        <v>851.37708499999997</v>
      </c>
      <c r="E178" s="71">
        <f t="shared" si="14"/>
        <v>0</v>
      </c>
      <c r="F178" s="71">
        <f t="shared" si="15"/>
        <v>851.37708499999997</v>
      </c>
      <c r="G178" s="65">
        <f t="shared" si="16"/>
        <v>404800</v>
      </c>
    </row>
    <row r="179" spans="1:7" x14ac:dyDescent="0.25">
      <c r="A179" s="69">
        <f t="shared" si="17"/>
        <v>49400</v>
      </c>
      <c r="B179" s="70">
        <f t="shared" si="18"/>
        <v>163</v>
      </c>
      <c r="C179" s="65">
        <f t="shared" si="19"/>
        <v>404800</v>
      </c>
      <c r="D179" s="71">
        <f t="shared" si="20"/>
        <v>851.37708499999997</v>
      </c>
      <c r="E179" s="71">
        <f t="shared" si="14"/>
        <v>0</v>
      </c>
      <c r="F179" s="71">
        <f t="shared" si="15"/>
        <v>851.37708499999997</v>
      </c>
      <c r="G179" s="65">
        <f t="shared" si="16"/>
        <v>404800</v>
      </c>
    </row>
    <row r="180" spans="1:7" x14ac:dyDescent="0.25">
      <c r="A180" s="69">
        <f t="shared" si="17"/>
        <v>49430</v>
      </c>
      <c r="B180" s="70">
        <f t="shared" si="18"/>
        <v>164</v>
      </c>
      <c r="C180" s="65">
        <f t="shared" si="19"/>
        <v>404800</v>
      </c>
      <c r="D180" s="71">
        <f t="shared" si="20"/>
        <v>851.37708499999997</v>
      </c>
      <c r="E180" s="71">
        <f t="shared" si="14"/>
        <v>0</v>
      </c>
      <c r="F180" s="71">
        <f t="shared" si="15"/>
        <v>851.37708499999997</v>
      </c>
      <c r="G180" s="65">
        <f t="shared" si="16"/>
        <v>404800</v>
      </c>
    </row>
    <row r="181" spans="1:7" x14ac:dyDescent="0.25">
      <c r="A181" s="69">
        <f t="shared" si="17"/>
        <v>49461</v>
      </c>
      <c r="B181" s="70">
        <f t="shared" si="18"/>
        <v>165</v>
      </c>
      <c r="C181" s="65">
        <f t="shared" si="19"/>
        <v>404800</v>
      </c>
      <c r="D181" s="71">
        <f t="shared" si="20"/>
        <v>851.37708499999997</v>
      </c>
      <c r="E181" s="71">
        <f t="shared" si="14"/>
        <v>0</v>
      </c>
      <c r="F181" s="71">
        <f t="shared" si="15"/>
        <v>851.37708499999997</v>
      </c>
      <c r="G181" s="65">
        <f t="shared" si="16"/>
        <v>404800</v>
      </c>
    </row>
    <row r="182" spans="1:7" x14ac:dyDescent="0.25">
      <c r="A182" s="69">
        <f t="shared" si="17"/>
        <v>49491</v>
      </c>
      <c r="B182" s="70">
        <f t="shared" si="18"/>
        <v>166</v>
      </c>
      <c r="C182" s="65">
        <f t="shared" si="19"/>
        <v>404800</v>
      </c>
      <c r="D182" s="71">
        <f t="shared" si="20"/>
        <v>851.37708499999997</v>
      </c>
      <c r="E182" s="71">
        <f t="shared" si="14"/>
        <v>0</v>
      </c>
      <c r="F182" s="71">
        <f t="shared" si="15"/>
        <v>851.37708499999997</v>
      </c>
      <c r="G182" s="65">
        <f t="shared" si="16"/>
        <v>404800</v>
      </c>
    </row>
    <row r="183" spans="1:7" x14ac:dyDescent="0.25">
      <c r="A183" s="69">
        <f t="shared" si="17"/>
        <v>49522</v>
      </c>
      <c r="B183" s="70">
        <f t="shared" si="18"/>
        <v>167</v>
      </c>
      <c r="C183" s="65">
        <f t="shared" si="19"/>
        <v>404800</v>
      </c>
      <c r="D183" s="71">
        <f t="shared" si="20"/>
        <v>851.37708499999997</v>
      </c>
      <c r="E183" s="71">
        <f t="shared" si="14"/>
        <v>0</v>
      </c>
      <c r="F183" s="71">
        <f t="shared" si="15"/>
        <v>851.37708499999997</v>
      </c>
      <c r="G183" s="65">
        <f t="shared" si="16"/>
        <v>404800</v>
      </c>
    </row>
    <row r="184" spans="1:7" x14ac:dyDescent="0.25">
      <c r="A184" s="69">
        <f t="shared" si="17"/>
        <v>49553</v>
      </c>
      <c r="B184" s="70">
        <f t="shared" si="18"/>
        <v>168</v>
      </c>
      <c r="C184" s="65">
        <f t="shared" si="19"/>
        <v>404800</v>
      </c>
      <c r="D184" s="71">
        <f t="shared" si="20"/>
        <v>851.37708499999997</v>
      </c>
      <c r="E184" s="71">
        <f t="shared" si="14"/>
        <v>0</v>
      </c>
      <c r="F184" s="71">
        <f t="shared" si="15"/>
        <v>851.37708499999997</v>
      </c>
      <c r="G184" s="65">
        <f t="shared" si="16"/>
        <v>404800</v>
      </c>
    </row>
    <row r="185" spans="1:7" x14ac:dyDescent="0.25">
      <c r="A185" s="69">
        <f t="shared" si="17"/>
        <v>49583</v>
      </c>
      <c r="B185" s="70">
        <f t="shared" si="18"/>
        <v>169</v>
      </c>
      <c r="C185" s="65">
        <f t="shared" si="19"/>
        <v>404800</v>
      </c>
      <c r="D185" s="71">
        <f t="shared" si="20"/>
        <v>851.37708499999997</v>
      </c>
      <c r="E185" s="71">
        <f t="shared" si="14"/>
        <v>0</v>
      </c>
      <c r="F185" s="71">
        <f t="shared" si="15"/>
        <v>851.37708499999997</v>
      </c>
      <c r="G185" s="65">
        <f t="shared" si="16"/>
        <v>404800</v>
      </c>
    </row>
    <row r="186" spans="1:7" x14ac:dyDescent="0.25">
      <c r="A186" s="69">
        <f t="shared" si="17"/>
        <v>49614</v>
      </c>
      <c r="B186" s="70">
        <f t="shared" si="18"/>
        <v>170</v>
      </c>
      <c r="C186" s="65">
        <f t="shared" si="19"/>
        <v>404800</v>
      </c>
      <c r="D186" s="71">
        <f t="shared" si="20"/>
        <v>851.37708499999997</v>
      </c>
      <c r="E186" s="71">
        <f t="shared" si="14"/>
        <v>0</v>
      </c>
      <c r="F186" s="71">
        <f t="shared" si="15"/>
        <v>851.37708499999997</v>
      </c>
      <c r="G186" s="65">
        <f t="shared" si="16"/>
        <v>404800</v>
      </c>
    </row>
    <row r="187" spans="1:7" x14ac:dyDescent="0.25">
      <c r="A187" s="69">
        <f t="shared" si="17"/>
        <v>49644</v>
      </c>
      <c r="B187" s="70">
        <f t="shared" si="18"/>
        <v>171</v>
      </c>
      <c r="C187" s="65">
        <f t="shared" si="19"/>
        <v>404800</v>
      </c>
      <c r="D187" s="71">
        <f t="shared" si="20"/>
        <v>851.37708499999997</v>
      </c>
      <c r="E187" s="71">
        <f t="shared" si="14"/>
        <v>0</v>
      </c>
      <c r="F187" s="71">
        <f t="shared" si="15"/>
        <v>851.37708499999997</v>
      </c>
      <c r="G187" s="65">
        <f t="shared" si="16"/>
        <v>404800</v>
      </c>
    </row>
    <row r="188" spans="1:7" x14ac:dyDescent="0.25">
      <c r="A188" s="69">
        <f t="shared" si="17"/>
        <v>49675</v>
      </c>
      <c r="B188" s="70">
        <f t="shared" si="18"/>
        <v>172</v>
      </c>
      <c r="C188" s="65">
        <f t="shared" si="19"/>
        <v>404800</v>
      </c>
      <c r="D188" s="71">
        <f t="shared" si="20"/>
        <v>851.37708499999997</v>
      </c>
      <c r="E188" s="71">
        <f t="shared" si="14"/>
        <v>0</v>
      </c>
      <c r="F188" s="71">
        <f t="shared" si="15"/>
        <v>851.37708499999997</v>
      </c>
      <c r="G188" s="65">
        <f t="shared" si="16"/>
        <v>404800</v>
      </c>
    </row>
    <row r="189" spans="1:7" x14ac:dyDescent="0.25">
      <c r="A189" s="69">
        <f t="shared" si="17"/>
        <v>49706</v>
      </c>
      <c r="B189" s="70">
        <f t="shared" si="18"/>
        <v>173</v>
      </c>
      <c r="C189" s="65">
        <f t="shared" si="19"/>
        <v>404800</v>
      </c>
      <c r="D189" s="71">
        <f t="shared" si="20"/>
        <v>851.37708499999997</v>
      </c>
      <c r="E189" s="71">
        <f t="shared" si="14"/>
        <v>0</v>
      </c>
      <c r="F189" s="71">
        <f t="shared" si="15"/>
        <v>851.37708499999997</v>
      </c>
      <c r="G189" s="65">
        <f t="shared" si="16"/>
        <v>404800</v>
      </c>
    </row>
    <row r="190" spans="1:7" x14ac:dyDescent="0.25">
      <c r="A190" s="69">
        <f t="shared" si="17"/>
        <v>49735</v>
      </c>
      <c r="B190" s="70">
        <f t="shared" si="18"/>
        <v>174</v>
      </c>
      <c r="C190" s="65">
        <f t="shared" si="19"/>
        <v>404800</v>
      </c>
      <c r="D190" s="71">
        <f t="shared" si="20"/>
        <v>851.37708499999997</v>
      </c>
      <c r="E190" s="71">
        <f t="shared" si="14"/>
        <v>0</v>
      </c>
      <c r="F190" s="71">
        <f t="shared" si="15"/>
        <v>851.37708499999997</v>
      </c>
      <c r="G190" s="65">
        <f t="shared" si="16"/>
        <v>404800</v>
      </c>
    </row>
    <row r="191" spans="1:7" x14ac:dyDescent="0.25">
      <c r="A191" s="69">
        <f t="shared" si="17"/>
        <v>49766</v>
      </c>
      <c r="B191" s="70">
        <f t="shared" si="18"/>
        <v>175</v>
      </c>
      <c r="C191" s="65">
        <f t="shared" si="19"/>
        <v>404800</v>
      </c>
      <c r="D191" s="71">
        <f t="shared" si="20"/>
        <v>851.37708499999997</v>
      </c>
      <c r="E191" s="71">
        <f t="shared" si="14"/>
        <v>0</v>
      </c>
      <c r="F191" s="71">
        <f t="shared" si="15"/>
        <v>851.37708499999997</v>
      </c>
      <c r="G191" s="65">
        <f t="shared" si="16"/>
        <v>404800</v>
      </c>
    </row>
    <row r="192" spans="1:7" x14ac:dyDescent="0.25">
      <c r="A192" s="69">
        <f t="shared" si="17"/>
        <v>49796</v>
      </c>
      <c r="B192" s="70">
        <f t="shared" si="18"/>
        <v>176</v>
      </c>
      <c r="C192" s="65">
        <f t="shared" si="19"/>
        <v>404800</v>
      </c>
      <c r="D192" s="71">
        <f t="shared" si="20"/>
        <v>851.37708499999997</v>
      </c>
      <c r="E192" s="71">
        <f t="shared" si="14"/>
        <v>0</v>
      </c>
      <c r="F192" s="71">
        <f t="shared" si="15"/>
        <v>851.37708499999997</v>
      </c>
      <c r="G192" s="65">
        <f t="shared" si="16"/>
        <v>404800</v>
      </c>
    </row>
    <row r="193" spans="1:7" x14ac:dyDescent="0.25">
      <c r="A193" s="69">
        <f t="shared" si="17"/>
        <v>49827</v>
      </c>
      <c r="B193" s="70">
        <f t="shared" si="18"/>
        <v>177</v>
      </c>
      <c r="C193" s="65">
        <f t="shared" si="19"/>
        <v>404800</v>
      </c>
      <c r="D193" s="71">
        <f t="shared" si="20"/>
        <v>851.37708499999997</v>
      </c>
      <c r="E193" s="71">
        <f t="shared" si="14"/>
        <v>0</v>
      </c>
      <c r="F193" s="71">
        <f t="shared" si="15"/>
        <v>851.37708499999997</v>
      </c>
      <c r="G193" s="65">
        <f t="shared" si="16"/>
        <v>404800</v>
      </c>
    </row>
    <row r="194" spans="1:7" x14ac:dyDescent="0.25">
      <c r="A194" s="69">
        <f t="shared" si="17"/>
        <v>49857</v>
      </c>
      <c r="B194" s="70">
        <f t="shared" si="18"/>
        <v>178</v>
      </c>
      <c r="C194" s="65">
        <f t="shared" si="19"/>
        <v>404800</v>
      </c>
      <c r="D194" s="71">
        <f t="shared" si="20"/>
        <v>851.37708499999997</v>
      </c>
      <c r="E194" s="71">
        <f t="shared" si="14"/>
        <v>0</v>
      </c>
      <c r="F194" s="71">
        <f t="shared" si="15"/>
        <v>851.37708499999997</v>
      </c>
      <c r="G194" s="65">
        <f t="shared" si="16"/>
        <v>404800</v>
      </c>
    </row>
    <row r="195" spans="1:7" x14ac:dyDescent="0.25">
      <c r="A195" s="69">
        <f t="shared" si="17"/>
        <v>49888</v>
      </c>
      <c r="B195" s="70">
        <f t="shared" si="18"/>
        <v>179</v>
      </c>
      <c r="C195" s="65">
        <f t="shared" si="19"/>
        <v>404800</v>
      </c>
      <c r="D195" s="71">
        <f t="shared" si="20"/>
        <v>851.37708499999997</v>
      </c>
      <c r="E195" s="71">
        <f t="shared" si="14"/>
        <v>0</v>
      </c>
      <c r="F195" s="71">
        <f t="shared" si="15"/>
        <v>851.37708499999997</v>
      </c>
      <c r="G195" s="65">
        <f t="shared" si="16"/>
        <v>404800</v>
      </c>
    </row>
    <row r="196" spans="1:7" x14ac:dyDescent="0.25">
      <c r="A196" s="69">
        <f t="shared" si="17"/>
        <v>49919</v>
      </c>
      <c r="B196" s="70">
        <f t="shared" si="18"/>
        <v>180</v>
      </c>
      <c r="C196" s="65">
        <f t="shared" si="19"/>
        <v>404800</v>
      </c>
      <c r="D196" s="71">
        <f t="shared" si="20"/>
        <v>851.37708499999997</v>
      </c>
      <c r="E196" s="71">
        <f t="shared" si="14"/>
        <v>0</v>
      </c>
      <c r="F196" s="71">
        <f t="shared" si="15"/>
        <v>851.37708499999997</v>
      </c>
      <c r="G196" s="65">
        <f t="shared" si="16"/>
        <v>404800</v>
      </c>
    </row>
    <row r="197" spans="1:7" x14ac:dyDescent="0.25">
      <c r="A197" s="69">
        <f t="shared" si="17"/>
        <v>49949</v>
      </c>
      <c r="B197" s="70">
        <f t="shared" si="18"/>
        <v>181</v>
      </c>
      <c r="C197" s="65">
        <f t="shared" si="19"/>
        <v>404800</v>
      </c>
      <c r="D197" s="71">
        <f t="shared" si="20"/>
        <v>851.37708499999997</v>
      </c>
      <c r="E197" s="71">
        <f t="shared" si="14"/>
        <v>0</v>
      </c>
      <c r="F197" s="71">
        <f t="shared" si="15"/>
        <v>851.37708499999997</v>
      </c>
      <c r="G197" s="65">
        <f t="shared" si="16"/>
        <v>404800</v>
      </c>
    </row>
    <row r="198" spans="1:7" x14ac:dyDescent="0.25">
      <c r="A198" s="69">
        <f t="shared" si="17"/>
        <v>49980</v>
      </c>
      <c r="B198" s="70">
        <f t="shared" si="18"/>
        <v>182</v>
      </c>
      <c r="C198" s="65">
        <f t="shared" si="19"/>
        <v>404800</v>
      </c>
      <c r="D198" s="71">
        <f t="shared" si="20"/>
        <v>851.37708499999997</v>
      </c>
      <c r="E198" s="71">
        <f t="shared" si="14"/>
        <v>0</v>
      </c>
      <c r="F198" s="71">
        <f t="shared" si="15"/>
        <v>851.37708499999997</v>
      </c>
      <c r="G198" s="65">
        <f t="shared" si="16"/>
        <v>404800</v>
      </c>
    </row>
    <row r="199" spans="1:7" x14ac:dyDescent="0.25">
      <c r="A199" s="69">
        <f t="shared" si="17"/>
        <v>50010</v>
      </c>
      <c r="B199" s="70">
        <f t="shared" si="18"/>
        <v>183</v>
      </c>
      <c r="C199" s="65">
        <f t="shared" si="19"/>
        <v>404800</v>
      </c>
      <c r="D199" s="71">
        <f t="shared" si="20"/>
        <v>851.37708499999997</v>
      </c>
      <c r="E199" s="71">
        <f t="shared" si="14"/>
        <v>0</v>
      </c>
      <c r="F199" s="71">
        <f t="shared" si="15"/>
        <v>851.37708499999997</v>
      </c>
      <c r="G199" s="65">
        <f t="shared" si="16"/>
        <v>404800</v>
      </c>
    </row>
    <row r="200" spans="1:7" x14ac:dyDescent="0.25">
      <c r="A200" s="69">
        <f t="shared" si="17"/>
        <v>50041</v>
      </c>
      <c r="B200" s="70">
        <f t="shared" si="18"/>
        <v>184</v>
      </c>
      <c r="C200" s="65">
        <f t="shared" si="19"/>
        <v>404800</v>
      </c>
      <c r="D200" s="71">
        <f t="shared" si="20"/>
        <v>851.37708499999997</v>
      </c>
      <c r="E200" s="71">
        <f t="shared" si="14"/>
        <v>0</v>
      </c>
      <c r="F200" s="71">
        <f t="shared" si="15"/>
        <v>851.37708499999997</v>
      </c>
      <c r="G200" s="65">
        <f t="shared" si="16"/>
        <v>404800</v>
      </c>
    </row>
    <row r="201" spans="1:7" x14ac:dyDescent="0.25">
      <c r="A201" s="69">
        <f t="shared" si="17"/>
        <v>50072</v>
      </c>
      <c r="B201" s="70">
        <f t="shared" si="18"/>
        <v>185</v>
      </c>
      <c r="C201" s="65">
        <f t="shared" si="19"/>
        <v>404800</v>
      </c>
      <c r="D201" s="71">
        <f t="shared" si="20"/>
        <v>851.37708499999997</v>
      </c>
      <c r="E201" s="71">
        <f t="shared" si="14"/>
        <v>0</v>
      </c>
      <c r="F201" s="71">
        <f t="shared" si="15"/>
        <v>851.37708499999997</v>
      </c>
      <c r="G201" s="65">
        <f t="shared" si="16"/>
        <v>404800</v>
      </c>
    </row>
    <row r="202" spans="1:7" x14ac:dyDescent="0.25">
      <c r="A202" s="69">
        <f t="shared" si="17"/>
        <v>50100</v>
      </c>
      <c r="B202" s="70">
        <f t="shared" si="18"/>
        <v>186</v>
      </c>
      <c r="C202" s="65">
        <f t="shared" si="19"/>
        <v>404800</v>
      </c>
      <c r="D202" s="71">
        <f t="shared" si="20"/>
        <v>851.37708499999997</v>
      </c>
      <c r="E202" s="71">
        <f t="shared" si="14"/>
        <v>0</v>
      </c>
      <c r="F202" s="71">
        <f t="shared" si="15"/>
        <v>851.37708499999997</v>
      </c>
      <c r="G202" s="65">
        <f t="shared" si="16"/>
        <v>404800</v>
      </c>
    </row>
    <row r="203" spans="1:7" x14ac:dyDescent="0.25">
      <c r="A203" s="69">
        <f t="shared" si="17"/>
        <v>50131</v>
      </c>
      <c r="B203" s="70">
        <f t="shared" si="18"/>
        <v>187</v>
      </c>
      <c r="C203" s="65">
        <f t="shared" si="19"/>
        <v>404800</v>
      </c>
      <c r="D203" s="71">
        <f t="shared" si="20"/>
        <v>851.37708499999997</v>
      </c>
      <c r="E203" s="71">
        <f t="shared" si="14"/>
        <v>0</v>
      </c>
      <c r="F203" s="71">
        <f t="shared" si="15"/>
        <v>851.37708499999997</v>
      </c>
      <c r="G203" s="65">
        <f t="shared" si="16"/>
        <v>404800</v>
      </c>
    </row>
    <row r="204" spans="1:7" x14ac:dyDescent="0.25">
      <c r="A204" s="69">
        <f t="shared" si="17"/>
        <v>50161</v>
      </c>
      <c r="B204" s="70">
        <f t="shared" si="18"/>
        <v>188</v>
      </c>
      <c r="C204" s="65">
        <f t="shared" si="19"/>
        <v>404800</v>
      </c>
      <c r="D204" s="71">
        <f t="shared" si="20"/>
        <v>851.37708499999997</v>
      </c>
      <c r="E204" s="71">
        <f t="shared" si="14"/>
        <v>0</v>
      </c>
      <c r="F204" s="71">
        <f t="shared" si="15"/>
        <v>851.37708499999997</v>
      </c>
      <c r="G204" s="65">
        <f t="shared" si="16"/>
        <v>404800</v>
      </c>
    </row>
    <row r="205" spans="1:7" x14ac:dyDescent="0.25">
      <c r="A205" s="69">
        <f t="shared" si="17"/>
        <v>50192</v>
      </c>
      <c r="B205" s="70">
        <f t="shared" si="18"/>
        <v>189</v>
      </c>
      <c r="C205" s="65">
        <f t="shared" si="19"/>
        <v>404800</v>
      </c>
      <c r="D205" s="71">
        <f t="shared" si="20"/>
        <v>851.37708499999997</v>
      </c>
      <c r="E205" s="71">
        <f t="shared" si="14"/>
        <v>0</v>
      </c>
      <c r="F205" s="71">
        <f t="shared" si="15"/>
        <v>851.37708499999997</v>
      </c>
      <c r="G205" s="65">
        <f t="shared" si="16"/>
        <v>404800</v>
      </c>
    </row>
    <row r="206" spans="1:7" x14ac:dyDescent="0.25">
      <c r="A206" s="69">
        <f t="shared" si="17"/>
        <v>50222</v>
      </c>
      <c r="B206" s="70">
        <f t="shared" si="18"/>
        <v>190</v>
      </c>
      <c r="C206" s="65">
        <f t="shared" si="19"/>
        <v>404800</v>
      </c>
      <c r="D206" s="71">
        <f t="shared" si="20"/>
        <v>851.37708499999997</v>
      </c>
      <c r="E206" s="71">
        <f t="shared" si="14"/>
        <v>0</v>
      </c>
      <c r="F206" s="71">
        <f t="shared" si="15"/>
        <v>851.37708499999997</v>
      </c>
      <c r="G206" s="65">
        <f t="shared" si="16"/>
        <v>404800</v>
      </c>
    </row>
    <row r="207" spans="1:7" x14ac:dyDescent="0.25">
      <c r="A207" s="69">
        <f t="shared" si="17"/>
        <v>50253</v>
      </c>
      <c r="B207" s="70">
        <f t="shared" si="18"/>
        <v>191</v>
      </c>
      <c r="C207" s="65">
        <f t="shared" si="19"/>
        <v>404800</v>
      </c>
      <c r="D207" s="71">
        <f t="shared" si="20"/>
        <v>851.37708499999997</v>
      </c>
      <c r="E207" s="71">
        <f t="shared" si="14"/>
        <v>0</v>
      </c>
      <c r="F207" s="71">
        <f t="shared" si="15"/>
        <v>851.37708499999997</v>
      </c>
      <c r="G207" s="65">
        <f t="shared" si="16"/>
        <v>404800</v>
      </c>
    </row>
    <row r="208" spans="1:7" x14ac:dyDescent="0.25">
      <c r="A208" s="69">
        <f t="shared" si="17"/>
        <v>50284</v>
      </c>
      <c r="B208" s="70">
        <f t="shared" si="18"/>
        <v>192</v>
      </c>
      <c r="C208" s="65">
        <f t="shared" si="19"/>
        <v>404800</v>
      </c>
      <c r="D208" s="71">
        <f t="shared" si="20"/>
        <v>851.37708499999997</v>
      </c>
      <c r="E208" s="71">
        <f t="shared" si="14"/>
        <v>0</v>
      </c>
      <c r="F208" s="71">
        <f t="shared" si="15"/>
        <v>851.37708499999997</v>
      </c>
      <c r="G208" s="65">
        <f t="shared" si="16"/>
        <v>404800</v>
      </c>
    </row>
    <row r="209" spans="1:7" x14ac:dyDescent="0.25">
      <c r="A209" s="69">
        <f t="shared" si="17"/>
        <v>50314</v>
      </c>
      <c r="B209" s="70">
        <f t="shared" si="18"/>
        <v>193</v>
      </c>
      <c r="C209" s="65">
        <f t="shared" si="19"/>
        <v>404800</v>
      </c>
      <c r="D209" s="71">
        <f t="shared" si="20"/>
        <v>851.37708499999997</v>
      </c>
      <c r="E209" s="71">
        <f t="shared" si="14"/>
        <v>0</v>
      </c>
      <c r="F209" s="71">
        <f t="shared" si="15"/>
        <v>851.37708499999997</v>
      </c>
      <c r="G209" s="65">
        <f t="shared" si="16"/>
        <v>404800</v>
      </c>
    </row>
    <row r="210" spans="1:7" x14ac:dyDescent="0.25">
      <c r="A210" s="69">
        <f t="shared" si="17"/>
        <v>50345</v>
      </c>
      <c r="B210" s="70">
        <f t="shared" si="18"/>
        <v>194</v>
      </c>
      <c r="C210" s="65">
        <f t="shared" si="19"/>
        <v>404800</v>
      </c>
      <c r="D210" s="71">
        <f t="shared" si="20"/>
        <v>851.37708499999997</v>
      </c>
      <c r="E210" s="71">
        <f t="shared" ref="E210:E273" si="21">IF(B210="","",PPMT($E$13/12,B210,$E$7,-$E$11,$E$12,0))</f>
        <v>0</v>
      </c>
      <c r="F210" s="71">
        <f t="shared" ref="F210:F273" si="22">IF(B210="","",SUM(D210:E210))</f>
        <v>851.37708499999997</v>
      </c>
      <c r="G210" s="65">
        <f t="shared" ref="G210:G273" si="23">IF(B210="","",SUM(C210)-SUM(E210))</f>
        <v>404800</v>
      </c>
    </row>
    <row r="211" spans="1:7" x14ac:dyDescent="0.25">
      <c r="A211" s="69">
        <f t="shared" ref="A211:A274" si="24">IF(B211="","",EDATE(A210,1))</f>
        <v>50375</v>
      </c>
      <c r="B211" s="70">
        <f t="shared" ref="B211:B274" si="25">IF(B210="","",IF(SUM(B210)+1&lt;=$E$7,SUM(B210)+1,""))</f>
        <v>195</v>
      </c>
      <c r="C211" s="65">
        <f t="shared" ref="C211:C274" si="26">IF(B211="","",G210)</f>
        <v>404800</v>
      </c>
      <c r="D211" s="71">
        <f t="shared" ref="D211:D274" si="27">IF(B211="","",IPMT($E$13/12,B211,$E$7,-$E$11,$E$12,0))</f>
        <v>851.37708499999997</v>
      </c>
      <c r="E211" s="71">
        <f t="shared" si="21"/>
        <v>0</v>
      </c>
      <c r="F211" s="71">
        <f t="shared" si="22"/>
        <v>851.37708499999997</v>
      </c>
      <c r="G211" s="65">
        <f t="shared" si="23"/>
        <v>404800</v>
      </c>
    </row>
    <row r="212" spans="1:7" x14ac:dyDescent="0.25">
      <c r="A212" s="69">
        <f t="shared" si="24"/>
        <v>50406</v>
      </c>
      <c r="B212" s="70">
        <f t="shared" si="25"/>
        <v>196</v>
      </c>
      <c r="C212" s="65">
        <f t="shared" si="26"/>
        <v>404800</v>
      </c>
      <c r="D212" s="71">
        <f t="shared" si="27"/>
        <v>851.37708499999997</v>
      </c>
      <c r="E212" s="71">
        <f t="shared" si="21"/>
        <v>0</v>
      </c>
      <c r="F212" s="71">
        <f t="shared" si="22"/>
        <v>851.37708499999997</v>
      </c>
      <c r="G212" s="65">
        <f t="shared" si="23"/>
        <v>404800</v>
      </c>
    </row>
    <row r="213" spans="1:7" x14ac:dyDescent="0.25">
      <c r="A213" s="69">
        <f t="shared" si="24"/>
        <v>50437</v>
      </c>
      <c r="B213" s="70">
        <f t="shared" si="25"/>
        <v>197</v>
      </c>
      <c r="C213" s="65">
        <f t="shared" si="26"/>
        <v>404800</v>
      </c>
      <c r="D213" s="71">
        <f t="shared" si="27"/>
        <v>851.37708499999997</v>
      </c>
      <c r="E213" s="71">
        <f t="shared" si="21"/>
        <v>0</v>
      </c>
      <c r="F213" s="71">
        <f t="shared" si="22"/>
        <v>851.37708499999997</v>
      </c>
      <c r="G213" s="65">
        <f t="shared" si="23"/>
        <v>404800</v>
      </c>
    </row>
    <row r="214" spans="1:7" x14ac:dyDescent="0.25">
      <c r="A214" s="69">
        <f t="shared" si="24"/>
        <v>50465</v>
      </c>
      <c r="B214" s="70">
        <f t="shared" si="25"/>
        <v>198</v>
      </c>
      <c r="C214" s="65">
        <f t="shared" si="26"/>
        <v>404800</v>
      </c>
      <c r="D214" s="71">
        <f t="shared" si="27"/>
        <v>851.37708499999997</v>
      </c>
      <c r="E214" s="71">
        <f t="shared" si="21"/>
        <v>0</v>
      </c>
      <c r="F214" s="71">
        <f t="shared" si="22"/>
        <v>851.37708499999997</v>
      </c>
      <c r="G214" s="65">
        <f t="shared" si="23"/>
        <v>404800</v>
      </c>
    </row>
    <row r="215" spans="1:7" x14ac:dyDescent="0.25">
      <c r="A215" s="69">
        <f t="shared" si="24"/>
        <v>50496</v>
      </c>
      <c r="B215" s="70">
        <f t="shared" si="25"/>
        <v>199</v>
      </c>
      <c r="C215" s="65">
        <f t="shared" si="26"/>
        <v>404800</v>
      </c>
      <c r="D215" s="71">
        <f t="shared" si="27"/>
        <v>851.37708499999997</v>
      </c>
      <c r="E215" s="71">
        <f t="shared" si="21"/>
        <v>0</v>
      </c>
      <c r="F215" s="71">
        <f t="shared" si="22"/>
        <v>851.37708499999997</v>
      </c>
      <c r="G215" s="65">
        <f t="shared" si="23"/>
        <v>404800</v>
      </c>
    </row>
    <row r="216" spans="1:7" x14ac:dyDescent="0.25">
      <c r="A216" s="69">
        <f t="shared" si="24"/>
        <v>50526</v>
      </c>
      <c r="B216" s="70">
        <f t="shared" si="25"/>
        <v>200</v>
      </c>
      <c r="C216" s="65">
        <f t="shared" si="26"/>
        <v>404800</v>
      </c>
      <c r="D216" s="71">
        <f t="shared" si="27"/>
        <v>851.37708499999997</v>
      </c>
      <c r="E216" s="71">
        <f t="shared" si="21"/>
        <v>0</v>
      </c>
      <c r="F216" s="71">
        <f t="shared" si="22"/>
        <v>851.37708499999997</v>
      </c>
      <c r="G216" s="65">
        <f t="shared" si="23"/>
        <v>404800</v>
      </c>
    </row>
    <row r="217" spans="1:7" x14ac:dyDescent="0.25">
      <c r="A217" s="69">
        <f t="shared" si="24"/>
        <v>50557</v>
      </c>
      <c r="B217" s="70">
        <f t="shared" si="25"/>
        <v>201</v>
      </c>
      <c r="C217" s="65">
        <f t="shared" si="26"/>
        <v>404800</v>
      </c>
      <c r="D217" s="71">
        <f t="shared" si="27"/>
        <v>851.37708499999997</v>
      </c>
      <c r="E217" s="71">
        <f t="shared" si="21"/>
        <v>0</v>
      </c>
      <c r="F217" s="71">
        <f t="shared" si="22"/>
        <v>851.37708499999997</v>
      </c>
      <c r="G217" s="65">
        <f t="shared" si="23"/>
        <v>404800</v>
      </c>
    </row>
    <row r="218" spans="1:7" x14ac:dyDescent="0.25">
      <c r="A218" s="69">
        <f t="shared" si="24"/>
        <v>50587</v>
      </c>
      <c r="B218" s="70">
        <f t="shared" si="25"/>
        <v>202</v>
      </c>
      <c r="C218" s="65">
        <f t="shared" si="26"/>
        <v>404800</v>
      </c>
      <c r="D218" s="71">
        <f t="shared" si="27"/>
        <v>851.37708499999997</v>
      </c>
      <c r="E218" s="71">
        <f t="shared" si="21"/>
        <v>0</v>
      </c>
      <c r="F218" s="71">
        <f t="shared" si="22"/>
        <v>851.37708499999997</v>
      </c>
      <c r="G218" s="65">
        <f t="shared" si="23"/>
        <v>404800</v>
      </c>
    </row>
    <row r="219" spans="1:7" x14ac:dyDescent="0.25">
      <c r="A219" s="69">
        <f t="shared" si="24"/>
        <v>50618</v>
      </c>
      <c r="B219" s="70">
        <f t="shared" si="25"/>
        <v>203</v>
      </c>
      <c r="C219" s="65">
        <f t="shared" si="26"/>
        <v>404800</v>
      </c>
      <c r="D219" s="71">
        <f t="shared" si="27"/>
        <v>851.37708499999997</v>
      </c>
      <c r="E219" s="71">
        <f t="shared" si="21"/>
        <v>0</v>
      </c>
      <c r="F219" s="71">
        <f t="shared" si="22"/>
        <v>851.37708499999997</v>
      </c>
      <c r="G219" s="65">
        <f t="shared" si="23"/>
        <v>404800</v>
      </c>
    </row>
    <row r="220" spans="1:7" x14ac:dyDescent="0.25">
      <c r="A220" s="69">
        <f t="shared" si="24"/>
        <v>50649</v>
      </c>
      <c r="B220" s="70">
        <f t="shared" si="25"/>
        <v>204</v>
      </c>
      <c r="C220" s="65">
        <f t="shared" si="26"/>
        <v>404800</v>
      </c>
      <c r="D220" s="71">
        <f t="shared" si="27"/>
        <v>851.37708499999997</v>
      </c>
      <c r="E220" s="71">
        <f t="shared" si="21"/>
        <v>0</v>
      </c>
      <c r="F220" s="71">
        <f t="shared" si="22"/>
        <v>851.37708499999997</v>
      </c>
      <c r="G220" s="65">
        <f t="shared" si="23"/>
        <v>404800</v>
      </c>
    </row>
    <row r="221" spans="1:7" x14ac:dyDescent="0.25">
      <c r="A221" s="69">
        <f t="shared" si="24"/>
        <v>50679</v>
      </c>
      <c r="B221" s="70">
        <f t="shared" si="25"/>
        <v>205</v>
      </c>
      <c r="C221" s="65">
        <f t="shared" si="26"/>
        <v>404800</v>
      </c>
      <c r="D221" s="71">
        <f t="shared" si="27"/>
        <v>851.37708499999997</v>
      </c>
      <c r="E221" s="71">
        <f t="shared" si="21"/>
        <v>0</v>
      </c>
      <c r="F221" s="71">
        <f t="shared" si="22"/>
        <v>851.37708499999997</v>
      </c>
      <c r="G221" s="65">
        <f t="shared" si="23"/>
        <v>404800</v>
      </c>
    </row>
    <row r="222" spans="1:7" x14ac:dyDescent="0.25">
      <c r="A222" s="69">
        <f t="shared" si="24"/>
        <v>50710</v>
      </c>
      <c r="B222" s="70">
        <f t="shared" si="25"/>
        <v>206</v>
      </c>
      <c r="C222" s="65">
        <f t="shared" si="26"/>
        <v>404800</v>
      </c>
      <c r="D222" s="71">
        <f t="shared" si="27"/>
        <v>851.37708499999997</v>
      </c>
      <c r="E222" s="71">
        <f t="shared" si="21"/>
        <v>0</v>
      </c>
      <c r="F222" s="71">
        <f t="shared" si="22"/>
        <v>851.37708499999997</v>
      </c>
      <c r="G222" s="65">
        <f t="shared" si="23"/>
        <v>404800</v>
      </c>
    </row>
    <row r="223" spans="1:7" x14ac:dyDescent="0.25">
      <c r="A223" s="69">
        <f t="shared" si="24"/>
        <v>50740</v>
      </c>
      <c r="B223" s="70">
        <f t="shared" si="25"/>
        <v>207</v>
      </c>
      <c r="C223" s="65">
        <f t="shared" si="26"/>
        <v>404800</v>
      </c>
      <c r="D223" s="71">
        <f t="shared" si="27"/>
        <v>851.37708499999997</v>
      </c>
      <c r="E223" s="71">
        <f t="shared" si="21"/>
        <v>0</v>
      </c>
      <c r="F223" s="71">
        <f t="shared" si="22"/>
        <v>851.37708499999997</v>
      </c>
      <c r="G223" s="65">
        <f t="shared" si="23"/>
        <v>404800</v>
      </c>
    </row>
    <row r="224" spans="1:7" x14ac:dyDescent="0.25">
      <c r="A224" s="69">
        <f t="shared" si="24"/>
        <v>50771</v>
      </c>
      <c r="B224" s="70">
        <f t="shared" si="25"/>
        <v>208</v>
      </c>
      <c r="C224" s="65">
        <f t="shared" si="26"/>
        <v>404800</v>
      </c>
      <c r="D224" s="71">
        <f t="shared" si="27"/>
        <v>851.37708499999997</v>
      </c>
      <c r="E224" s="71">
        <f t="shared" si="21"/>
        <v>0</v>
      </c>
      <c r="F224" s="71">
        <f t="shared" si="22"/>
        <v>851.37708499999997</v>
      </c>
      <c r="G224" s="65">
        <f t="shared" si="23"/>
        <v>404800</v>
      </c>
    </row>
    <row r="225" spans="1:7" x14ac:dyDescent="0.25">
      <c r="A225" s="69">
        <f t="shared" si="24"/>
        <v>50802</v>
      </c>
      <c r="B225" s="70">
        <f t="shared" si="25"/>
        <v>209</v>
      </c>
      <c r="C225" s="65">
        <f t="shared" si="26"/>
        <v>404800</v>
      </c>
      <c r="D225" s="71">
        <f t="shared" si="27"/>
        <v>851.37708499999997</v>
      </c>
      <c r="E225" s="71">
        <f t="shared" si="21"/>
        <v>0</v>
      </c>
      <c r="F225" s="71">
        <f t="shared" si="22"/>
        <v>851.37708499999997</v>
      </c>
      <c r="G225" s="65">
        <f t="shared" si="23"/>
        <v>404800</v>
      </c>
    </row>
    <row r="226" spans="1:7" x14ac:dyDescent="0.25">
      <c r="A226" s="69">
        <f t="shared" si="24"/>
        <v>50830</v>
      </c>
      <c r="B226" s="70">
        <f t="shared" si="25"/>
        <v>210</v>
      </c>
      <c r="C226" s="65">
        <f t="shared" si="26"/>
        <v>404800</v>
      </c>
      <c r="D226" s="71">
        <f t="shared" si="27"/>
        <v>851.37708499999997</v>
      </c>
      <c r="E226" s="71">
        <f t="shared" si="21"/>
        <v>0</v>
      </c>
      <c r="F226" s="71">
        <f t="shared" si="22"/>
        <v>851.37708499999997</v>
      </c>
      <c r="G226" s="65">
        <f t="shared" si="23"/>
        <v>404800</v>
      </c>
    </row>
    <row r="227" spans="1:7" x14ac:dyDescent="0.25">
      <c r="A227" s="69">
        <f t="shared" si="24"/>
        <v>50861</v>
      </c>
      <c r="B227" s="70">
        <f t="shared" si="25"/>
        <v>211</v>
      </c>
      <c r="C227" s="65">
        <f t="shared" si="26"/>
        <v>404800</v>
      </c>
      <c r="D227" s="71">
        <f t="shared" si="27"/>
        <v>851.37708499999997</v>
      </c>
      <c r="E227" s="71">
        <f t="shared" si="21"/>
        <v>0</v>
      </c>
      <c r="F227" s="71">
        <f t="shared" si="22"/>
        <v>851.37708499999997</v>
      </c>
      <c r="G227" s="65">
        <f t="shared" si="23"/>
        <v>404800</v>
      </c>
    </row>
    <row r="228" spans="1:7" x14ac:dyDescent="0.25">
      <c r="A228" s="69">
        <f t="shared" si="24"/>
        <v>50891</v>
      </c>
      <c r="B228" s="70">
        <f t="shared" si="25"/>
        <v>212</v>
      </c>
      <c r="C228" s="65">
        <f t="shared" si="26"/>
        <v>404800</v>
      </c>
      <c r="D228" s="71">
        <f t="shared" si="27"/>
        <v>851.37708499999997</v>
      </c>
      <c r="E228" s="71">
        <f t="shared" si="21"/>
        <v>0</v>
      </c>
      <c r="F228" s="71">
        <f t="shared" si="22"/>
        <v>851.37708499999997</v>
      </c>
      <c r="G228" s="65">
        <f t="shared" si="23"/>
        <v>404800</v>
      </c>
    </row>
    <row r="229" spans="1:7" x14ac:dyDescent="0.25">
      <c r="A229" s="69">
        <f t="shared" si="24"/>
        <v>50922</v>
      </c>
      <c r="B229" s="70">
        <f t="shared" si="25"/>
        <v>213</v>
      </c>
      <c r="C229" s="65">
        <f t="shared" si="26"/>
        <v>404800</v>
      </c>
      <c r="D229" s="71">
        <f t="shared" si="27"/>
        <v>851.37708499999997</v>
      </c>
      <c r="E229" s="71">
        <f t="shared" si="21"/>
        <v>0</v>
      </c>
      <c r="F229" s="71">
        <f t="shared" si="22"/>
        <v>851.37708499999997</v>
      </c>
      <c r="G229" s="65">
        <f t="shared" si="23"/>
        <v>404800</v>
      </c>
    </row>
    <row r="230" spans="1:7" x14ac:dyDescent="0.25">
      <c r="A230" s="69">
        <f t="shared" si="24"/>
        <v>50952</v>
      </c>
      <c r="B230" s="70">
        <f t="shared" si="25"/>
        <v>214</v>
      </c>
      <c r="C230" s="65">
        <f t="shared" si="26"/>
        <v>404800</v>
      </c>
      <c r="D230" s="71">
        <f t="shared" si="27"/>
        <v>851.37708499999997</v>
      </c>
      <c r="E230" s="71">
        <f t="shared" si="21"/>
        <v>0</v>
      </c>
      <c r="F230" s="71">
        <f t="shared" si="22"/>
        <v>851.37708499999997</v>
      </c>
      <c r="G230" s="65">
        <f t="shared" si="23"/>
        <v>404800</v>
      </c>
    </row>
    <row r="231" spans="1:7" x14ac:dyDescent="0.25">
      <c r="A231" s="69">
        <f t="shared" si="24"/>
        <v>50983</v>
      </c>
      <c r="B231" s="70">
        <f t="shared" si="25"/>
        <v>215</v>
      </c>
      <c r="C231" s="65">
        <f t="shared" si="26"/>
        <v>404800</v>
      </c>
      <c r="D231" s="71">
        <f t="shared" si="27"/>
        <v>851.37708499999997</v>
      </c>
      <c r="E231" s="71">
        <f t="shared" si="21"/>
        <v>0</v>
      </c>
      <c r="F231" s="71">
        <f t="shared" si="22"/>
        <v>851.37708499999997</v>
      </c>
      <c r="G231" s="65">
        <f t="shared" si="23"/>
        <v>404800</v>
      </c>
    </row>
    <row r="232" spans="1:7" x14ac:dyDescent="0.25">
      <c r="A232" s="69">
        <f t="shared" si="24"/>
        <v>51014</v>
      </c>
      <c r="B232" s="70">
        <f t="shared" si="25"/>
        <v>216</v>
      </c>
      <c r="C232" s="65">
        <f t="shared" si="26"/>
        <v>404800</v>
      </c>
      <c r="D232" s="71">
        <f t="shared" si="27"/>
        <v>851.37708499999997</v>
      </c>
      <c r="E232" s="71">
        <f t="shared" si="21"/>
        <v>0</v>
      </c>
      <c r="F232" s="71">
        <f t="shared" si="22"/>
        <v>851.37708499999997</v>
      </c>
      <c r="G232" s="65">
        <f t="shared" si="23"/>
        <v>404800</v>
      </c>
    </row>
    <row r="233" spans="1:7" x14ac:dyDescent="0.25">
      <c r="A233" s="69">
        <f t="shared" si="24"/>
        <v>51044</v>
      </c>
      <c r="B233" s="70">
        <f t="shared" si="25"/>
        <v>217</v>
      </c>
      <c r="C233" s="65">
        <f t="shared" si="26"/>
        <v>404800</v>
      </c>
      <c r="D233" s="71">
        <f t="shared" si="27"/>
        <v>851.37708499999997</v>
      </c>
      <c r="E233" s="71">
        <f t="shared" si="21"/>
        <v>0</v>
      </c>
      <c r="F233" s="71">
        <f t="shared" si="22"/>
        <v>851.37708499999997</v>
      </c>
      <c r="G233" s="65">
        <f t="shared" si="23"/>
        <v>404800</v>
      </c>
    </row>
    <row r="234" spans="1:7" x14ac:dyDescent="0.25">
      <c r="A234" s="69">
        <f t="shared" si="24"/>
        <v>51075</v>
      </c>
      <c r="B234" s="70">
        <f t="shared" si="25"/>
        <v>218</v>
      </c>
      <c r="C234" s="65">
        <f t="shared" si="26"/>
        <v>404800</v>
      </c>
      <c r="D234" s="71">
        <f t="shared" si="27"/>
        <v>851.37708499999997</v>
      </c>
      <c r="E234" s="71">
        <f t="shared" si="21"/>
        <v>0</v>
      </c>
      <c r="F234" s="71">
        <f t="shared" si="22"/>
        <v>851.37708499999997</v>
      </c>
      <c r="G234" s="65">
        <f t="shared" si="23"/>
        <v>404800</v>
      </c>
    </row>
    <row r="235" spans="1:7" x14ac:dyDescent="0.25">
      <c r="A235" s="69">
        <f t="shared" si="24"/>
        <v>51105</v>
      </c>
      <c r="B235" s="70">
        <f t="shared" si="25"/>
        <v>219</v>
      </c>
      <c r="C235" s="65">
        <f t="shared" si="26"/>
        <v>404800</v>
      </c>
      <c r="D235" s="71">
        <f t="shared" si="27"/>
        <v>851.37708499999997</v>
      </c>
      <c r="E235" s="71">
        <f t="shared" si="21"/>
        <v>0</v>
      </c>
      <c r="F235" s="71">
        <f t="shared" si="22"/>
        <v>851.37708499999997</v>
      </c>
      <c r="G235" s="65">
        <f t="shared" si="23"/>
        <v>404800</v>
      </c>
    </row>
    <row r="236" spans="1:7" x14ac:dyDescent="0.25">
      <c r="A236" s="69">
        <f t="shared" si="24"/>
        <v>51136</v>
      </c>
      <c r="B236" s="70">
        <f t="shared" si="25"/>
        <v>220</v>
      </c>
      <c r="C236" s="65">
        <f t="shared" si="26"/>
        <v>404800</v>
      </c>
      <c r="D236" s="71">
        <f t="shared" si="27"/>
        <v>851.37708499999997</v>
      </c>
      <c r="E236" s="71">
        <f t="shared" si="21"/>
        <v>0</v>
      </c>
      <c r="F236" s="71">
        <f t="shared" si="22"/>
        <v>851.37708499999997</v>
      </c>
      <c r="G236" s="65">
        <f t="shared" si="23"/>
        <v>404800</v>
      </c>
    </row>
    <row r="237" spans="1:7" x14ac:dyDescent="0.25">
      <c r="A237" s="69">
        <f t="shared" si="24"/>
        <v>51167</v>
      </c>
      <c r="B237" s="70">
        <f t="shared" si="25"/>
        <v>221</v>
      </c>
      <c r="C237" s="65">
        <f t="shared" si="26"/>
        <v>404800</v>
      </c>
      <c r="D237" s="71">
        <f t="shared" si="27"/>
        <v>851.37708499999997</v>
      </c>
      <c r="E237" s="71">
        <f t="shared" si="21"/>
        <v>0</v>
      </c>
      <c r="F237" s="71">
        <f t="shared" si="22"/>
        <v>851.37708499999997</v>
      </c>
      <c r="G237" s="65">
        <f t="shared" si="23"/>
        <v>404800</v>
      </c>
    </row>
    <row r="238" spans="1:7" x14ac:dyDescent="0.25">
      <c r="A238" s="69">
        <f t="shared" si="24"/>
        <v>51196</v>
      </c>
      <c r="B238" s="70">
        <f t="shared" si="25"/>
        <v>222</v>
      </c>
      <c r="C238" s="65">
        <f t="shared" si="26"/>
        <v>404800</v>
      </c>
      <c r="D238" s="71">
        <f t="shared" si="27"/>
        <v>851.37708499999997</v>
      </c>
      <c r="E238" s="71">
        <f t="shared" si="21"/>
        <v>0</v>
      </c>
      <c r="F238" s="71">
        <f t="shared" si="22"/>
        <v>851.37708499999997</v>
      </c>
      <c r="G238" s="65">
        <f t="shared" si="23"/>
        <v>404800</v>
      </c>
    </row>
    <row r="239" spans="1:7" x14ac:dyDescent="0.25">
      <c r="A239" s="69">
        <f t="shared" si="24"/>
        <v>51227</v>
      </c>
      <c r="B239" s="70">
        <f t="shared" si="25"/>
        <v>223</v>
      </c>
      <c r="C239" s="65">
        <f t="shared" si="26"/>
        <v>404800</v>
      </c>
      <c r="D239" s="71">
        <f t="shared" si="27"/>
        <v>851.37708499999997</v>
      </c>
      <c r="E239" s="71">
        <f t="shared" si="21"/>
        <v>0</v>
      </c>
      <c r="F239" s="71">
        <f t="shared" si="22"/>
        <v>851.37708499999997</v>
      </c>
      <c r="G239" s="65">
        <f t="shared" si="23"/>
        <v>404800</v>
      </c>
    </row>
    <row r="240" spans="1:7" x14ac:dyDescent="0.25">
      <c r="A240" s="69">
        <f t="shared" si="24"/>
        <v>51257</v>
      </c>
      <c r="B240" s="70">
        <f t="shared" si="25"/>
        <v>224</v>
      </c>
      <c r="C240" s="65">
        <f t="shared" si="26"/>
        <v>404800</v>
      </c>
      <c r="D240" s="71">
        <f t="shared" si="27"/>
        <v>851.37708499999997</v>
      </c>
      <c r="E240" s="71">
        <f t="shared" si="21"/>
        <v>0</v>
      </c>
      <c r="F240" s="71">
        <f t="shared" si="22"/>
        <v>851.37708499999997</v>
      </c>
      <c r="G240" s="65">
        <f t="shared" si="23"/>
        <v>404800</v>
      </c>
    </row>
    <row r="241" spans="1:7" x14ac:dyDescent="0.25">
      <c r="A241" s="69">
        <f t="shared" si="24"/>
        <v>51288</v>
      </c>
      <c r="B241" s="70">
        <f t="shared" si="25"/>
        <v>225</v>
      </c>
      <c r="C241" s="65">
        <f t="shared" si="26"/>
        <v>404800</v>
      </c>
      <c r="D241" s="71">
        <f t="shared" si="27"/>
        <v>851.37708499999997</v>
      </c>
      <c r="E241" s="71">
        <f t="shared" si="21"/>
        <v>0</v>
      </c>
      <c r="F241" s="71">
        <f t="shared" si="22"/>
        <v>851.37708499999997</v>
      </c>
      <c r="G241" s="65">
        <f t="shared" si="23"/>
        <v>404800</v>
      </c>
    </row>
    <row r="242" spans="1:7" x14ac:dyDescent="0.25">
      <c r="A242" s="69">
        <f t="shared" si="24"/>
        <v>51318</v>
      </c>
      <c r="B242" s="70">
        <f t="shared" si="25"/>
        <v>226</v>
      </c>
      <c r="C242" s="65">
        <f t="shared" si="26"/>
        <v>404800</v>
      </c>
      <c r="D242" s="71">
        <f t="shared" si="27"/>
        <v>851.37708499999997</v>
      </c>
      <c r="E242" s="71">
        <f t="shared" si="21"/>
        <v>0</v>
      </c>
      <c r="F242" s="71">
        <f t="shared" si="22"/>
        <v>851.37708499999997</v>
      </c>
      <c r="G242" s="65">
        <f t="shared" si="23"/>
        <v>404800</v>
      </c>
    </row>
    <row r="243" spans="1:7" x14ac:dyDescent="0.25">
      <c r="A243" s="69">
        <f t="shared" si="24"/>
        <v>51349</v>
      </c>
      <c r="B243" s="70">
        <f t="shared" si="25"/>
        <v>227</v>
      </c>
      <c r="C243" s="65">
        <f t="shared" si="26"/>
        <v>404800</v>
      </c>
      <c r="D243" s="71">
        <f t="shared" si="27"/>
        <v>851.37708499999997</v>
      </c>
      <c r="E243" s="71">
        <f t="shared" si="21"/>
        <v>0</v>
      </c>
      <c r="F243" s="71">
        <f t="shared" si="22"/>
        <v>851.37708499999997</v>
      </c>
      <c r="G243" s="65">
        <f t="shared" si="23"/>
        <v>404800</v>
      </c>
    </row>
    <row r="244" spans="1:7" x14ac:dyDescent="0.25">
      <c r="A244" s="69">
        <f t="shared" si="24"/>
        <v>51380</v>
      </c>
      <c r="B244" s="70">
        <f t="shared" si="25"/>
        <v>228</v>
      </c>
      <c r="C244" s="65">
        <f t="shared" si="26"/>
        <v>404800</v>
      </c>
      <c r="D244" s="71">
        <f t="shared" si="27"/>
        <v>851.37708499999997</v>
      </c>
      <c r="E244" s="71">
        <f t="shared" si="21"/>
        <v>0</v>
      </c>
      <c r="F244" s="71">
        <f t="shared" si="22"/>
        <v>851.37708499999997</v>
      </c>
      <c r="G244" s="65">
        <f t="shared" si="23"/>
        <v>404800</v>
      </c>
    </row>
    <row r="245" spans="1:7" x14ac:dyDescent="0.25">
      <c r="A245" s="69">
        <f t="shared" si="24"/>
        <v>51410</v>
      </c>
      <c r="B245" s="70">
        <f t="shared" si="25"/>
        <v>229</v>
      </c>
      <c r="C245" s="65">
        <f t="shared" si="26"/>
        <v>404800</v>
      </c>
      <c r="D245" s="71">
        <f t="shared" si="27"/>
        <v>851.37708499999997</v>
      </c>
      <c r="E245" s="71">
        <f t="shared" si="21"/>
        <v>0</v>
      </c>
      <c r="F245" s="71">
        <f t="shared" si="22"/>
        <v>851.37708499999997</v>
      </c>
      <c r="G245" s="65">
        <f t="shared" si="23"/>
        <v>404800</v>
      </c>
    </row>
    <row r="246" spans="1:7" x14ac:dyDescent="0.25">
      <c r="A246" s="69">
        <f t="shared" si="24"/>
        <v>51441</v>
      </c>
      <c r="B246" s="70">
        <f t="shared" si="25"/>
        <v>230</v>
      </c>
      <c r="C246" s="65">
        <f t="shared" si="26"/>
        <v>404800</v>
      </c>
      <c r="D246" s="71">
        <f t="shared" si="27"/>
        <v>851.37708499999997</v>
      </c>
      <c r="E246" s="71">
        <f t="shared" si="21"/>
        <v>0</v>
      </c>
      <c r="F246" s="71">
        <f t="shared" si="22"/>
        <v>851.37708499999997</v>
      </c>
      <c r="G246" s="65">
        <f t="shared" si="23"/>
        <v>404800</v>
      </c>
    </row>
    <row r="247" spans="1:7" x14ac:dyDescent="0.25">
      <c r="A247" s="69">
        <f t="shared" si="24"/>
        <v>51471</v>
      </c>
      <c r="B247" s="70">
        <f t="shared" si="25"/>
        <v>231</v>
      </c>
      <c r="C247" s="65">
        <f t="shared" si="26"/>
        <v>404800</v>
      </c>
      <c r="D247" s="71">
        <f t="shared" si="27"/>
        <v>851.37708499999997</v>
      </c>
      <c r="E247" s="71">
        <f t="shared" si="21"/>
        <v>0</v>
      </c>
      <c r="F247" s="71">
        <f t="shared" si="22"/>
        <v>851.37708499999997</v>
      </c>
      <c r="G247" s="65">
        <f t="shared" si="23"/>
        <v>404800</v>
      </c>
    </row>
    <row r="248" spans="1:7" x14ac:dyDescent="0.25">
      <c r="A248" s="69">
        <f t="shared" si="24"/>
        <v>51502</v>
      </c>
      <c r="B248" s="70">
        <f t="shared" si="25"/>
        <v>232</v>
      </c>
      <c r="C248" s="65">
        <f t="shared" si="26"/>
        <v>404800</v>
      </c>
      <c r="D248" s="71">
        <f t="shared" si="27"/>
        <v>851.37708499999997</v>
      </c>
      <c r="E248" s="71">
        <f t="shared" si="21"/>
        <v>0</v>
      </c>
      <c r="F248" s="71">
        <f t="shared" si="22"/>
        <v>851.37708499999997</v>
      </c>
      <c r="G248" s="65">
        <f t="shared" si="23"/>
        <v>404800</v>
      </c>
    </row>
    <row r="249" spans="1:7" x14ac:dyDescent="0.25">
      <c r="A249" s="69">
        <f t="shared" si="24"/>
        <v>51533</v>
      </c>
      <c r="B249" s="70">
        <f t="shared" si="25"/>
        <v>233</v>
      </c>
      <c r="C249" s="65">
        <f t="shared" si="26"/>
        <v>404800</v>
      </c>
      <c r="D249" s="71">
        <f t="shared" si="27"/>
        <v>851.37708499999997</v>
      </c>
      <c r="E249" s="71">
        <f t="shared" si="21"/>
        <v>0</v>
      </c>
      <c r="F249" s="71">
        <f t="shared" si="22"/>
        <v>851.37708499999997</v>
      </c>
      <c r="G249" s="65">
        <f t="shared" si="23"/>
        <v>404800</v>
      </c>
    </row>
    <row r="250" spans="1:7" x14ac:dyDescent="0.25">
      <c r="A250" s="69">
        <f t="shared" si="24"/>
        <v>51561</v>
      </c>
      <c r="B250" s="70">
        <f t="shared" si="25"/>
        <v>234</v>
      </c>
      <c r="C250" s="65">
        <f t="shared" si="26"/>
        <v>404800</v>
      </c>
      <c r="D250" s="71">
        <f t="shared" si="27"/>
        <v>851.37708499999997</v>
      </c>
      <c r="E250" s="71">
        <f t="shared" si="21"/>
        <v>0</v>
      </c>
      <c r="F250" s="71">
        <f t="shared" si="22"/>
        <v>851.37708499999997</v>
      </c>
      <c r="G250" s="65">
        <f t="shared" si="23"/>
        <v>404800</v>
      </c>
    </row>
    <row r="251" spans="1:7" x14ac:dyDescent="0.25">
      <c r="A251" s="69">
        <f t="shared" si="24"/>
        <v>51592</v>
      </c>
      <c r="B251" s="70">
        <f t="shared" si="25"/>
        <v>235</v>
      </c>
      <c r="C251" s="65">
        <f t="shared" si="26"/>
        <v>404800</v>
      </c>
      <c r="D251" s="71">
        <f t="shared" si="27"/>
        <v>851.37708499999997</v>
      </c>
      <c r="E251" s="71">
        <f t="shared" si="21"/>
        <v>0</v>
      </c>
      <c r="F251" s="71">
        <f t="shared" si="22"/>
        <v>851.37708499999997</v>
      </c>
      <c r="G251" s="65">
        <f t="shared" si="23"/>
        <v>404800</v>
      </c>
    </row>
    <row r="252" spans="1:7" x14ac:dyDescent="0.25">
      <c r="A252" s="69">
        <f t="shared" si="24"/>
        <v>51622</v>
      </c>
      <c r="B252" s="70">
        <f t="shared" si="25"/>
        <v>236</v>
      </c>
      <c r="C252" s="65">
        <f t="shared" si="26"/>
        <v>404800</v>
      </c>
      <c r="D252" s="71">
        <f t="shared" si="27"/>
        <v>851.37708499999997</v>
      </c>
      <c r="E252" s="71">
        <f t="shared" si="21"/>
        <v>0</v>
      </c>
      <c r="F252" s="71">
        <f t="shared" si="22"/>
        <v>851.37708499999997</v>
      </c>
      <c r="G252" s="65">
        <f t="shared" si="23"/>
        <v>404800</v>
      </c>
    </row>
    <row r="253" spans="1:7" x14ac:dyDescent="0.25">
      <c r="A253" s="69">
        <f t="shared" si="24"/>
        <v>51653</v>
      </c>
      <c r="B253" s="70">
        <f t="shared" si="25"/>
        <v>237</v>
      </c>
      <c r="C253" s="65">
        <f t="shared" si="26"/>
        <v>404800</v>
      </c>
      <c r="D253" s="71">
        <f t="shared" si="27"/>
        <v>851.37708499999997</v>
      </c>
      <c r="E253" s="71">
        <f t="shared" si="21"/>
        <v>0</v>
      </c>
      <c r="F253" s="71">
        <f t="shared" si="22"/>
        <v>851.37708499999997</v>
      </c>
      <c r="G253" s="65">
        <f t="shared" si="23"/>
        <v>404800</v>
      </c>
    </row>
    <row r="254" spans="1:7" x14ac:dyDescent="0.25">
      <c r="A254" s="69">
        <f t="shared" si="24"/>
        <v>51683</v>
      </c>
      <c r="B254" s="70">
        <f t="shared" si="25"/>
        <v>238</v>
      </c>
      <c r="C254" s="65">
        <f t="shared" si="26"/>
        <v>404800</v>
      </c>
      <c r="D254" s="71">
        <f t="shared" si="27"/>
        <v>851.37708499999997</v>
      </c>
      <c r="E254" s="71">
        <f t="shared" si="21"/>
        <v>0</v>
      </c>
      <c r="F254" s="71">
        <f t="shared" si="22"/>
        <v>851.37708499999997</v>
      </c>
      <c r="G254" s="65">
        <f t="shared" si="23"/>
        <v>404800</v>
      </c>
    </row>
    <row r="255" spans="1:7" x14ac:dyDescent="0.25">
      <c r="A255" s="69">
        <f t="shared" si="24"/>
        <v>51714</v>
      </c>
      <c r="B255" s="70">
        <f t="shared" si="25"/>
        <v>239</v>
      </c>
      <c r="C255" s="65">
        <f t="shared" si="26"/>
        <v>404800</v>
      </c>
      <c r="D255" s="71">
        <f t="shared" si="27"/>
        <v>851.37708499999997</v>
      </c>
      <c r="E255" s="71">
        <f t="shared" si="21"/>
        <v>0</v>
      </c>
      <c r="F255" s="71">
        <f t="shared" si="22"/>
        <v>851.37708499999997</v>
      </c>
      <c r="G255" s="65">
        <f t="shared" si="23"/>
        <v>404800</v>
      </c>
    </row>
    <row r="256" spans="1:7" x14ac:dyDescent="0.25">
      <c r="A256" s="69">
        <f t="shared" si="24"/>
        <v>51745</v>
      </c>
      <c r="B256" s="70">
        <f t="shared" si="25"/>
        <v>240</v>
      </c>
      <c r="C256" s="65">
        <f t="shared" si="26"/>
        <v>404800</v>
      </c>
      <c r="D256" s="71">
        <f t="shared" si="27"/>
        <v>851.37708499999997</v>
      </c>
      <c r="E256" s="71">
        <f t="shared" si="21"/>
        <v>0</v>
      </c>
      <c r="F256" s="71">
        <f t="shared" si="22"/>
        <v>851.37708499999997</v>
      </c>
      <c r="G256" s="65">
        <f t="shared" si="23"/>
        <v>404800</v>
      </c>
    </row>
    <row r="257" spans="1:7" x14ac:dyDescent="0.25">
      <c r="A257" s="69">
        <f t="shared" si="24"/>
        <v>51775</v>
      </c>
      <c r="B257" s="70">
        <f t="shared" si="25"/>
        <v>241</v>
      </c>
      <c r="C257" s="65">
        <f t="shared" si="26"/>
        <v>404800</v>
      </c>
      <c r="D257" s="71">
        <f t="shared" si="27"/>
        <v>851.37708499999997</v>
      </c>
      <c r="E257" s="71">
        <f t="shared" si="21"/>
        <v>0</v>
      </c>
      <c r="F257" s="71">
        <f t="shared" si="22"/>
        <v>851.37708499999997</v>
      </c>
      <c r="G257" s="65">
        <f t="shared" si="23"/>
        <v>404800</v>
      </c>
    </row>
    <row r="258" spans="1:7" x14ac:dyDescent="0.25">
      <c r="A258" s="69">
        <f t="shared" si="24"/>
        <v>51806</v>
      </c>
      <c r="B258" s="70">
        <f t="shared" si="25"/>
        <v>242</v>
      </c>
      <c r="C258" s="65">
        <f t="shared" si="26"/>
        <v>404800</v>
      </c>
      <c r="D258" s="71">
        <f t="shared" si="27"/>
        <v>851.37708499999997</v>
      </c>
      <c r="E258" s="71">
        <f t="shared" si="21"/>
        <v>0</v>
      </c>
      <c r="F258" s="71">
        <f t="shared" si="22"/>
        <v>851.37708499999997</v>
      </c>
      <c r="G258" s="65">
        <f t="shared" si="23"/>
        <v>404800</v>
      </c>
    </row>
    <row r="259" spans="1:7" x14ac:dyDescent="0.25">
      <c r="A259" s="69">
        <f t="shared" si="24"/>
        <v>51836</v>
      </c>
      <c r="B259" s="70">
        <f t="shared" si="25"/>
        <v>243</v>
      </c>
      <c r="C259" s="65">
        <f t="shared" si="26"/>
        <v>404800</v>
      </c>
      <c r="D259" s="71">
        <f t="shared" si="27"/>
        <v>851.37708499999997</v>
      </c>
      <c r="E259" s="71">
        <f t="shared" si="21"/>
        <v>0</v>
      </c>
      <c r="F259" s="71">
        <f t="shared" si="22"/>
        <v>851.37708499999997</v>
      </c>
      <c r="G259" s="65">
        <f t="shared" si="23"/>
        <v>404800</v>
      </c>
    </row>
    <row r="260" spans="1:7" x14ac:dyDescent="0.25">
      <c r="A260" s="69">
        <f t="shared" si="24"/>
        <v>51867</v>
      </c>
      <c r="B260" s="70">
        <f t="shared" si="25"/>
        <v>244</v>
      </c>
      <c r="C260" s="65">
        <f t="shared" si="26"/>
        <v>404800</v>
      </c>
      <c r="D260" s="71">
        <f t="shared" si="27"/>
        <v>851.37708499999997</v>
      </c>
      <c r="E260" s="71">
        <f t="shared" si="21"/>
        <v>0</v>
      </c>
      <c r="F260" s="71">
        <f t="shared" si="22"/>
        <v>851.37708499999997</v>
      </c>
      <c r="G260" s="65">
        <f t="shared" si="23"/>
        <v>404800</v>
      </c>
    </row>
    <row r="261" spans="1:7" x14ac:dyDescent="0.25">
      <c r="A261" s="69">
        <f t="shared" si="24"/>
        <v>51898</v>
      </c>
      <c r="B261" s="70">
        <f t="shared" si="25"/>
        <v>245</v>
      </c>
      <c r="C261" s="65">
        <f t="shared" si="26"/>
        <v>404800</v>
      </c>
      <c r="D261" s="71">
        <f t="shared" si="27"/>
        <v>851.37708499999997</v>
      </c>
      <c r="E261" s="71">
        <f t="shared" si="21"/>
        <v>0</v>
      </c>
      <c r="F261" s="71">
        <f t="shared" si="22"/>
        <v>851.37708499999997</v>
      </c>
      <c r="G261" s="65">
        <f t="shared" si="23"/>
        <v>404800</v>
      </c>
    </row>
    <row r="262" spans="1:7" x14ac:dyDescent="0.25">
      <c r="A262" s="69">
        <f t="shared" si="24"/>
        <v>51926</v>
      </c>
      <c r="B262" s="70">
        <f t="shared" si="25"/>
        <v>246</v>
      </c>
      <c r="C262" s="65">
        <f t="shared" si="26"/>
        <v>404800</v>
      </c>
      <c r="D262" s="71">
        <f t="shared" si="27"/>
        <v>851.37708499999997</v>
      </c>
      <c r="E262" s="71">
        <f t="shared" si="21"/>
        <v>0</v>
      </c>
      <c r="F262" s="71">
        <f t="shared" si="22"/>
        <v>851.37708499999997</v>
      </c>
      <c r="G262" s="65">
        <f t="shared" si="23"/>
        <v>404800</v>
      </c>
    </row>
    <row r="263" spans="1:7" x14ac:dyDescent="0.25">
      <c r="A263" s="69">
        <f t="shared" si="24"/>
        <v>51957</v>
      </c>
      <c r="B263" s="70">
        <f t="shared" si="25"/>
        <v>247</v>
      </c>
      <c r="C263" s="65">
        <f t="shared" si="26"/>
        <v>404800</v>
      </c>
      <c r="D263" s="71">
        <f t="shared" si="27"/>
        <v>851.37708499999997</v>
      </c>
      <c r="E263" s="71">
        <f t="shared" si="21"/>
        <v>0</v>
      </c>
      <c r="F263" s="71">
        <f t="shared" si="22"/>
        <v>851.37708499999997</v>
      </c>
      <c r="G263" s="65">
        <f t="shared" si="23"/>
        <v>404800</v>
      </c>
    </row>
    <row r="264" spans="1:7" x14ac:dyDescent="0.25">
      <c r="A264" s="69">
        <f t="shared" si="24"/>
        <v>51987</v>
      </c>
      <c r="B264" s="70">
        <f t="shared" si="25"/>
        <v>248</v>
      </c>
      <c r="C264" s="65">
        <f t="shared" si="26"/>
        <v>404800</v>
      </c>
      <c r="D264" s="71">
        <f t="shared" si="27"/>
        <v>851.37708499999997</v>
      </c>
      <c r="E264" s="71">
        <f t="shared" si="21"/>
        <v>0</v>
      </c>
      <c r="F264" s="71">
        <f t="shared" si="22"/>
        <v>851.37708499999997</v>
      </c>
      <c r="G264" s="65">
        <f t="shared" si="23"/>
        <v>404800</v>
      </c>
    </row>
    <row r="265" spans="1:7" x14ac:dyDescent="0.25">
      <c r="A265" s="69">
        <f t="shared" si="24"/>
        <v>52018</v>
      </c>
      <c r="B265" s="70">
        <f t="shared" si="25"/>
        <v>249</v>
      </c>
      <c r="C265" s="65">
        <f t="shared" si="26"/>
        <v>404800</v>
      </c>
      <c r="D265" s="71">
        <f t="shared" si="27"/>
        <v>851.37708499999997</v>
      </c>
      <c r="E265" s="71">
        <f t="shared" si="21"/>
        <v>0</v>
      </c>
      <c r="F265" s="71">
        <f t="shared" si="22"/>
        <v>851.37708499999997</v>
      </c>
      <c r="G265" s="65">
        <f t="shared" si="23"/>
        <v>404800</v>
      </c>
    </row>
    <row r="266" spans="1:7" x14ac:dyDescent="0.25">
      <c r="A266" s="69">
        <f t="shared" si="24"/>
        <v>52048</v>
      </c>
      <c r="B266" s="70">
        <f t="shared" si="25"/>
        <v>250</v>
      </c>
      <c r="C266" s="65">
        <f t="shared" si="26"/>
        <v>404800</v>
      </c>
      <c r="D266" s="71">
        <f t="shared" si="27"/>
        <v>851.37708499999997</v>
      </c>
      <c r="E266" s="71">
        <f t="shared" si="21"/>
        <v>0</v>
      </c>
      <c r="F266" s="71">
        <f t="shared" si="22"/>
        <v>851.37708499999997</v>
      </c>
      <c r="G266" s="65">
        <f t="shared" si="23"/>
        <v>404800</v>
      </c>
    </row>
    <row r="267" spans="1:7" x14ac:dyDescent="0.25">
      <c r="A267" s="69">
        <f t="shared" si="24"/>
        <v>52079</v>
      </c>
      <c r="B267" s="70">
        <f t="shared" si="25"/>
        <v>251</v>
      </c>
      <c r="C267" s="65">
        <f t="shared" si="26"/>
        <v>404800</v>
      </c>
      <c r="D267" s="71">
        <f t="shared" si="27"/>
        <v>851.37708499999997</v>
      </c>
      <c r="E267" s="71">
        <f t="shared" si="21"/>
        <v>0</v>
      </c>
      <c r="F267" s="71">
        <f t="shared" si="22"/>
        <v>851.37708499999997</v>
      </c>
      <c r="G267" s="65">
        <f t="shared" si="23"/>
        <v>404800</v>
      </c>
    </row>
    <row r="268" spans="1:7" x14ac:dyDescent="0.25">
      <c r="A268" s="69">
        <f t="shared" si="24"/>
        <v>52110</v>
      </c>
      <c r="B268" s="70">
        <f t="shared" si="25"/>
        <v>252</v>
      </c>
      <c r="C268" s="65">
        <f t="shared" si="26"/>
        <v>404800</v>
      </c>
      <c r="D268" s="71">
        <f t="shared" si="27"/>
        <v>851.37708499999997</v>
      </c>
      <c r="E268" s="71">
        <f t="shared" si="21"/>
        <v>0</v>
      </c>
      <c r="F268" s="71">
        <f t="shared" si="22"/>
        <v>851.37708499999997</v>
      </c>
      <c r="G268" s="65">
        <f t="shared" si="23"/>
        <v>404800</v>
      </c>
    </row>
    <row r="269" spans="1:7" x14ac:dyDescent="0.25">
      <c r="A269" s="69">
        <f t="shared" si="24"/>
        <v>52140</v>
      </c>
      <c r="B269" s="70">
        <f t="shared" si="25"/>
        <v>253</v>
      </c>
      <c r="C269" s="65">
        <f t="shared" si="26"/>
        <v>404800</v>
      </c>
      <c r="D269" s="71">
        <f t="shared" si="27"/>
        <v>851.37708499999997</v>
      </c>
      <c r="E269" s="71">
        <f t="shared" si="21"/>
        <v>0</v>
      </c>
      <c r="F269" s="71">
        <f t="shared" si="22"/>
        <v>851.37708499999997</v>
      </c>
      <c r="G269" s="65">
        <f t="shared" si="23"/>
        <v>404800</v>
      </c>
    </row>
    <row r="270" spans="1:7" x14ac:dyDescent="0.25">
      <c r="A270" s="69">
        <f t="shared" si="24"/>
        <v>52171</v>
      </c>
      <c r="B270" s="70">
        <f t="shared" si="25"/>
        <v>254</v>
      </c>
      <c r="C270" s="65">
        <f t="shared" si="26"/>
        <v>404800</v>
      </c>
      <c r="D270" s="71">
        <f t="shared" si="27"/>
        <v>851.37708499999997</v>
      </c>
      <c r="E270" s="71">
        <f t="shared" si="21"/>
        <v>0</v>
      </c>
      <c r="F270" s="71">
        <f t="shared" si="22"/>
        <v>851.37708499999997</v>
      </c>
      <c r="G270" s="65">
        <f t="shared" si="23"/>
        <v>404800</v>
      </c>
    </row>
    <row r="271" spans="1:7" x14ac:dyDescent="0.25">
      <c r="A271" s="69">
        <f t="shared" si="24"/>
        <v>52201</v>
      </c>
      <c r="B271" s="70">
        <f t="shared" si="25"/>
        <v>255</v>
      </c>
      <c r="C271" s="65">
        <f t="shared" si="26"/>
        <v>404800</v>
      </c>
      <c r="D271" s="71">
        <f t="shared" si="27"/>
        <v>851.37708499999997</v>
      </c>
      <c r="E271" s="71">
        <f t="shared" si="21"/>
        <v>0</v>
      </c>
      <c r="F271" s="71">
        <f t="shared" si="22"/>
        <v>851.37708499999997</v>
      </c>
      <c r="G271" s="65">
        <f t="shared" si="23"/>
        <v>404800</v>
      </c>
    </row>
    <row r="272" spans="1:7" x14ac:dyDescent="0.25">
      <c r="A272" s="69">
        <f t="shared" si="24"/>
        <v>52232</v>
      </c>
      <c r="B272" s="70">
        <f t="shared" si="25"/>
        <v>256</v>
      </c>
      <c r="C272" s="65">
        <f t="shared" si="26"/>
        <v>404800</v>
      </c>
      <c r="D272" s="71">
        <f t="shared" si="27"/>
        <v>851.37708499999997</v>
      </c>
      <c r="E272" s="71">
        <f t="shared" si="21"/>
        <v>0</v>
      </c>
      <c r="F272" s="71">
        <f t="shared" si="22"/>
        <v>851.37708499999997</v>
      </c>
      <c r="G272" s="65">
        <f t="shared" si="23"/>
        <v>404800</v>
      </c>
    </row>
    <row r="273" spans="1:7" x14ac:dyDescent="0.25">
      <c r="A273" s="69">
        <f t="shared" si="24"/>
        <v>52263</v>
      </c>
      <c r="B273" s="70">
        <f t="shared" si="25"/>
        <v>257</v>
      </c>
      <c r="C273" s="65">
        <f t="shared" si="26"/>
        <v>404800</v>
      </c>
      <c r="D273" s="71">
        <f t="shared" si="27"/>
        <v>851.37708499999997</v>
      </c>
      <c r="E273" s="71">
        <f t="shared" si="21"/>
        <v>0</v>
      </c>
      <c r="F273" s="71">
        <f t="shared" si="22"/>
        <v>851.37708499999997</v>
      </c>
      <c r="G273" s="65">
        <f t="shared" si="23"/>
        <v>404800</v>
      </c>
    </row>
    <row r="274" spans="1:7" x14ac:dyDescent="0.25">
      <c r="A274" s="69">
        <f t="shared" si="24"/>
        <v>52291</v>
      </c>
      <c r="B274" s="70">
        <f t="shared" si="25"/>
        <v>258</v>
      </c>
      <c r="C274" s="65">
        <f t="shared" si="26"/>
        <v>404800</v>
      </c>
      <c r="D274" s="71">
        <f t="shared" si="27"/>
        <v>851.37708499999997</v>
      </c>
      <c r="E274" s="71">
        <f t="shared" ref="E274:E337" si="28">IF(B274="","",PPMT($E$13/12,B274,$E$7,-$E$11,$E$12,0))</f>
        <v>0</v>
      </c>
      <c r="F274" s="71">
        <f t="shared" ref="F274:F337" si="29">IF(B274="","",SUM(D274:E274))</f>
        <v>851.37708499999997</v>
      </c>
      <c r="G274" s="65">
        <f t="shared" ref="G274:G337" si="30">IF(B274="","",SUM(C274)-SUM(E274))</f>
        <v>404800</v>
      </c>
    </row>
    <row r="275" spans="1:7" x14ac:dyDescent="0.25">
      <c r="A275" s="69">
        <f t="shared" ref="A275:A338" si="31">IF(B275="","",EDATE(A274,1))</f>
        <v>52322</v>
      </c>
      <c r="B275" s="70">
        <f t="shared" ref="B275:B338" si="32">IF(B274="","",IF(SUM(B274)+1&lt;=$E$7,SUM(B274)+1,""))</f>
        <v>259</v>
      </c>
      <c r="C275" s="65">
        <f t="shared" ref="C275:C338" si="33">IF(B275="","",G274)</f>
        <v>404800</v>
      </c>
      <c r="D275" s="71">
        <f t="shared" ref="D275:D338" si="34">IF(B275="","",IPMT($E$13/12,B275,$E$7,-$E$11,$E$12,0))</f>
        <v>851.37708499999997</v>
      </c>
      <c r="E275" s="71">
        <f t="shared" si="28"/>
        <v>0</v>
      </c>
      <c r="F275" s="71">
        <f t="shared" si="29"/>
        <v>851.37708499999997</v>
      </c>
      <c r="G275" s="65">
        <f t="shared" si="30"/>
        <v>404800</v>
      </c>
    </row>
    <row r="276" spans="1:7" x14ac:dyDescent="0.25">
      <c r="A276" s="69">
        <f t="shared" si="31"/>
        <v>52352</v>
      </c>
      <c r="B276" s="70">
        <f t="shared" si="32"/>
        <v>260</v>
      </c>
      <c r="C276" s="65">
        <f t="shared" si="33"/>
        <v>404800</v>
      </c>
      <c r="D276" s="71">
        <f t="shared" si="34"/>
        <v>851.37708499999997</v>
      </c>
      <c r="E276" s="71">
        <f t="shared" si="28"/>
        <v>0</v>
      </c>
      <c r="F276" s="71">
        <f t="shared" si="29"/>
        <v>851.37708499999997</v>
      </c>
      <c r="G276" s="65">
        <f t="shared" si="30"/>
        <v>404800</v>
      </c>
    </row>
    <row r="277" spans="1:7" x14ac:dyDescent="0.25">
      <c r="A277" s="69">
        <f t="shared" si="31"/>
        <v>52383</v>
      </c>
      <c r="B277" s="70">
        <f t="shared" si="32"/>
        <v>261</v>
      </c>
      <c r="C277" s="65">
        <f t="shared" si="33"/>
        <v>404800</v>
      </c>
      <c r="D277" s="71">
        <f t="shared" si="34"/>
        <v>851.37708499999997</v>
      </c>
      <c r="E277" s="71">
        <f t="shared" si="28"/>
        <v>0</v>
      </c>
      <c r="F277" s="71">
        <f t="shared" si="29"/>
        <v>851.37708499999997</v>
      </c>
      <c r="G277" s="65">
        <f t="shared" si="30"/>
        <v>404800</v>
      </c>
    </row>
    <row r="278" spans="1:7" x14ac:dyDescent="0.25">
      <c r="A278" s="69">
        <f t="shared" si="31"/>
        <v>52413</v>
      </c>
      <c r="B278" s="70">
        <f t="shared" si="32"/>
        <v>262</v>
      </c>
      <c r="C278" s="65">
        <f t="shared" si="33"/>
        <v>404800</v>
      </c>
      <c r="D278" s="71">
        <f t="shared" si="34"/>
        <v>851.37708499999997</v>
      </c>
      <c r="E278" s="71">
        <f t="shared" si="28"/>
        <v>0</v>
      </c>
      <c r="F278" s="71">
        <f t="shared" si="29"/>
        <v>851.37708499999997</v>
      </c>
      <c r="G278" s="65">
        <f t="shared" si="30"/>
        <v>404800</v>
      </c>
    </row>
    <row r="279" spans="1:7" x14ac:dyDescent="0.25">
      <c r="A279" s="69">
        <f t="shared" si="31"/>
        <v>52444</v>
      </c>
      <c r="B279" s="70">
        <f t="shared" si="32"/>
        <v>263</v>
      </c>
      <c r="C279" s="65">
        <f t="shared" si="33"/>
        <v>404800</v>
      </c>
      <c r="D279" s="71">
        <f t="shared" si="34"/>
        <v>851.37708499999997</v>
      </c>
      <c r="E279" s="71">
        <f t="shared" si="28"/>
        <v>0</v>
      </c>
      <c r="F279" s="71">
        <f t="shared" si="29"/>
        <v>851.37708499999997</v>
      </c>
      <c r="G279" s="65">
        <f t="shared" si="30"/>
        <v>404800</v>
      </c>
    </row>
    <row r="280" spans="1:7" x14ac:dyDescent="0.25">
      <c r="A280" s="69">
        <f t="shared" si="31"/>
        <v>52475</v>
      </c>
      <c r="B280" s="70">
        <f t="shared" si="32"/>
        <v>264</v>
      </c>
      <c r="C280" s="65">
        <f t="shared" si="33"/>
        <v>404800</v>
      </c>
      <c r="D280" s="71">
        <f t="shared" si="34"/>
        <v>851.37708499999997</v>
      </c>
      <c r="E280" s="71">
        <f t="shared" si="28"/>
        <v>0</v>
      </c>
      <c r="F280" s="71">
        <f t="shared" si="29"/>
        <v>851.37708499999997</v>
      </c>
      <c r="G280" s="65">
        <f t="shared" si="30"/>
        <v>404800</v>
      </c>
    </row>
    <row r="281" spans="1:7" x14ac:dyDescent="0.25">
      <c r="A281" s="69">
        <f t="shared" si="31"/>
        <v>52505</v>
      </c>
      <c r="B281" s="70">
        <f t="shared" si="32"/>
        <v>265</v>
      </c>
      <c r="C281" s="65">
        <f t="shared" si="33"/>
        <v>404800</v>
      </c>
      <c r="D281" s="71">
        <f t="shared" si="34"/>
        <v>851.37708499999997</v>
      </c>
      <c r="E281" s="71">
        <f t="shared" si="28"/>
        <v>0</v>
      </c>
      <c r="F281" s="71">
        <f t="shared" si="29"/>
        <v>851.37708499999997</v>
      </c>
      <c r="G281" s="65">
        <f t="shared" si="30"/>
        <v>404800</v>
      </c>
    </row>
    <row r="282" spans="1:7" x14ac:dyDescent="0.25">
      <c r="A282" s="69">
        <f t="shared" si="31"/>
        <v>52536</v>
      </c>
      <c r="B282" s="70">
        <f t="shared" si="32"/>
        <v>266</v>
      </c>
      <c r="C282" s="65">
        <f t="shared" si="33"/>
        <v>404800</v>
      </c>
      <c r="D282" s="71">
        <f t="shared" si="34"/>
        <v>851.37708499999997</v>
      </c>
      <c r="E282" s="71">
        <f t="shared" si="28"/>
        <v>0</v>
      </c>
      <c r="F282" s="71">
        <f t="shared" si="29"/>
        <v>851.37708499999997</v>
      </c>
      <c r="G282" s="65">
        <f t="shared" si="30"/>
        <v>404800</v>
      </c>
    </row>
    <row r="283" spans="1:7" x14ac:dyDescent="0.25">
      <c r="A283" s="69">
        <f t="shared" si="31"/>
        <v>52566</v>
      </c>
      <c r="B283" s="70">
        <f t="shared" si="32"/>
        <v>267</v>
      </c>
      <c r="C283" s="65">
        <f t="shared" si="33"/>
        <v>404800</v>
      </c>
      <c r="D283" s="71">
        <f t="shared" si="34"/>
        <v>851.37708499999997</v>
      </c>
      <c r="E283" s="71">
        <f t="shared" si="28"/>
        <v>0</v>
      </c>
      <c r="F283" s="71">
        <f t="shared" si="29"/>
        <v>851.37708499999997</v>
      </c>
      <c r="G283" s="65">
        <f t="shared" si="30"/>
        <v>404800</v>
      </c>
    </row>
    <row r="284" spans="1:7" x14ac:dyDescent="0.25">
      <c r="A284" s="69">
        <f t="shared" si="31"/>
        <v>52597</v>
      </c>
      <c r="B284" s="70">
        <f t="shared" si="32"/>
        <v>268</v>
      </c>
      <c r="C284" s="65">
        <f t="shared" si="33"/>
        <v>404800</v>
      </c>
      <c r="D284" s="71">
        <f t="shared" si="34"/>
        <v>851.37708499999997</v>
      </c>
      <c r="E284" s="71">
        <f t="shared" si="28"/>
        <v>0</v>
      </c>
      <c r="F284" s="71">
        <f t="shared" si="29"/>
        <v>851.37708499999997</v>
      </c>
      <c r="G284" s="65">
        <f t="shared" si="30"/>
        <v>404800</v>
      </c>
    </row>
    <row r="285" spans="1:7" x14ac:dyDescent="0.25">
      <c r="A285" s="69">
        <f t="shared" si="31"/>
        <v>52628</v>
      </c>
      <c r="B285" s="70">
        <f t="shared" si="32"/>
        <v>269</v>
      </c>
      <c r="C285" s="65">
        <f t="shared" si="33"/>
        <v>404800</v>
      </c>
      <c r="D285" s="71">
        <f t="shared" si="34"/>
        <v>851.37708499999997</v>
      </c>
      <c r="E285" s="71">
        <f t="shared" si="28"/>
        <v>0</v>
      </c>
      <c r="F285" s="71">
        <f t="shared" si="29"/>
        <v>851.37708499999997</v>
      </c>
      <c r="G285" s="65">
        <f t="shared" si="30"/>
        <v>404800</v>
      </c>
    </row>
    <row r="286" spans="1:7" x14ac:dyDescent="0.25">
      <c r="A286" s="69">
        <f t="shared" si="31"/>
        <v>52657</v>
      </c>
      <c r="B286" s="70">
        <f t="shared" si="32"/>
        <v>270</v>
      </c>
      <c r="C286" s="65">
        <f t="shared" si="33"/>
        <v>404800</v>
      </c>
      <c r="D286" s="71">
        <f t="shared" si="34"/>
        <v>851.37708499999997</v>
      </c>
      <c r="E286" s="71">
        <f t="shared" si="28"/>
        <v>0</v>
      </c>
      <c r="F286" s="71">
        <f t="shared" si="29"/>
        <v>851.37708499999997</v>
      </c>
      <c r="G286" s="65">
        <f t="shared" si="30"/>
        <v>404800</v>
      </c>
    </row>
    <row r="287" spans="1:7" x14ac:dyDescent="0.25">
      <c r="A287" s="69">
        <f t="shared" si="31"/>
        <v>52688</v>
      </c>
      <c r="B287" s="70">
        <f t="shared" si="32"/>
        <v>271</v>
      </c>
      <c r="C287" s="65">
        <f t="shared" si="33"/>
        <v>404800</v>
      </c>
      <c r="D287" s="71">
        <f t="shared" si="34"/>
        <v>851.37708499999997</v>
      </c>
      <c r="E287" s="71">
        <f t="shared" si="28"/>
        <v>0</v>
      </c>
      <c r="F287" s="71">
        <f t="shared" si="29"/>
        <v>851.37708499999997</v>
      </c>
      <c r="G287" s="65">
        <f t="shared" si="30"/>
        <v>404800</v>
      </c>
    </row>
    <row r="288" spans="1:7" x14ac:dyDescent="0.25">
      <c r="A288" s="69">
        <f t="shared" si="31"/>
        <v>52718</v>
      </c>
      <c r="B288" s="70">
        <f t="shared" si="32"/>
        <v>272</v>
      </c>
      <c r="C288" s="65">
        <f t="shared" si="33"/>
        <v>404800</v>
      </c>
      <c r="D288" s="71">
        <f t="shared" si="34"/>
        <v>851.37708499999997</v>
      </c>
      <c r="E288" s="71">
        <f t="shared" si="28"/>
        <v>0</v>
      </c>
      <c r="F288" s="71">
        <f t="shared" si="29"/>
        <v>851.37708499999997</v>
      </c>
      <c r="G288" s="65">
        <f t="shared" si="30"/>
        <v>404800</v>
      </c>
    </row>
    <row r="289" spans="1:7" x14ac:dyDescent="0.25">
      <c r="A289" s="69">
        <f t="shared" si="31"/>
        <v>52749</v>
      </c>
      <c r="B289" s="70">
        <f t="shared" si="32"/>
        <v>273</v>
      </c>
      <c r="C289" s="65">
        <f t="shared" si="33"/>
        <v>404800</v>
      </c>
      <c r="D289" s="71">
        <f t="shared" si="34"/>
        <v>851.37708499999997</v>
      </c>
      <c r="E289" s="71">
        <f t="shared" si="28"/>
        <v>0</v>
      </c>
      <c r="F289" s="71">
        <f t="shared" si="29"/>
        <v>851.37708499999997</v>
      </c>
      <c r="G289" s="65">
        <f t="shared" si="30"/>
        <v>404800</v>
      </c>
    </row>
    <row r="290" spans="1:7" x14ac:dyDescent="0.25">
      <c r="A290" s="69">
        <f t="shared" si="31"/>
        <v>52779</v>
      </c>
      <c r="B290" s="70">
        <f t="shared" si="32"/>
        <v>274</v>
      </c>
      <c r="C290" s="65">
        <f t="shared" si="33"/>
        <v>404800</v>
      </c>
      <c r="D290" s="71">
        <f t="shared" si="34"/>
        <v>851.37708499999997</v>
      </c>
      <c r="E290" s="71">
        <f t="shared" si="28"/>
        <v>0</v>
      </c>
      <c r="F290" s="71">
        <f t="shared" si="29"/>
        <v>851.37708499999997</v>
      </c>
      <c r="G290" s="65">
        <f t="shared" si="30"/>
        <v>404800</v>
      </c>
    </row>
    <row r="291" spans="1:7" x14ac:dyDescent="0.25">
      <c r="A291" s="69">
        <f t="shared" si="31"/>
        <v>52810</v>
      </c>
      <c r="B291" s="70">
        <f t="shared" si="32"/>
        <v>275</v>
      </c>
      <c r="C291" s="65">
        <f t="shared" si="33"/>
        <v>404800</v>
      </c>
      <c r="D291" s="71">
        <f t="shared" si="34"/>
        <v>851.37708499999997</v>
      </c>
      <c r="E291" s="71">
        <f t="shared" si="28"/>
        <v>0</v>
      </c>
      <c r="F291" s="71">
        <f t="shared" si="29"/>
        <v>851.37708499999997</v>
      </c>
      <c r="G291" s="65">
        <f t="shared" si="30"/>
        <v>404800</v>
      </c>
    </row>
    <row r="292" spans="1:7" x14ac:dyDescent="0.25">
      <c r="A292" s="69">
        <f t="shared" si="31"/>
        <v>52841</v>
      </c>
      <c r="B292" s="70">
        <f t="shared" si="32"/>
        <v>276</v>
      </c>
      <c r="C292" s="65">
        <f t="shared" si="33"/>
        <v>404800</v>
      </c>
      <c r="D292" s="71">
        <f t="shared" si="34"/>
        <v>851.37708499999997</v>
      </c>
      <c r="E292" s="71">
        <f t="shared" si="28"/>
        <v>0</v>
      </c>
      <c r="F292" s="71">
        <f t="shared" si="29"/>
        <v>851.37708499999997</v>
      </c>
      <c r="G292" s="65">
        <f t="shared" si="30"/>
        <v>404800</v>
      </c>
    </row>
    <row r="293" spans="1:7" x14ac:dyDescent="0.25">
      <c r="A293" s="69">
        <f t="shared" si="31"/>
        <v>52871</v>
      </c>
      <c r="B293" s="70">
        <f t="shared" si="32"/>
        <v>277</v>
      </c>
      <c r="C293" s="65">
        <f t="shared" si="33"/>
        <v>404800</v>
      </c>
      <c r="D293" s="71">
        <f t="shared" si="34"/>
        <v>851.37708499999997</v>
      </c>
      <c r="E293" s="71">
        <f t="shared" si="28"/>
        <v>0</v>
      </c>
      <c r="F293" s="71">
        <f t="shared" si="29"/>
        <v>851.37708499999997</v>
      </c>
      <c r="G293" s="65">
        <f t="shared" si="30"/>
        <v>404800</v>
      </c>
    </row>
    <row r="294" spans="1:7" x14ac:dyDescent="0.25">
      <c r="A294" s="69">
        <f t="shared" si="31"/>
        <v>52902</v>
      </c>
      <c r="B294" s="70">
        <f t="shared" si="32"/>
        <v>278</v>
      </c>
      <c r="C294" s="65">
        <f t="shared" si="33"/>
        <v>404800</v>
      </c>
      <c r="D294" s="71">
        <f t="shared" si="34"/>
        <v>851.37708499999997</v>
      </c>
      <c r="E294" s="71">
        <f t="shared" si="28"/>
        <v>0</v>
      </c>
      <c r="F294" s="71">
        <f t="shared" si="29"/>
        <v>851.37708499999997</v>
      </c>
      <c r="G294" s="65">
        <f t="shared" si="30"/>
        <v>404800</v>
      </c>
    </row>
    <row r="295" spans="1:7" x14ac:dyDescent="0.25">
      <c r="A295" s="69">
        <f t="shared" si="31"/>
        <v>52932</v>
      </c>
      <c r="B295" s="70">
        <f t="shared" si="32"/>
        <v>279</v>
      </c>
      <c r="C295" s="65">
        <f t="shared" si="33"/>
        <v>404800</v>
      </c>
      <c r="D295" s="71">
        <f t="shared" si="34"/>
        <v>851.37708499999997</v>
      </c>
      <c r="E295" s="71">
        <f t="shared" si="28"/>
        <v>0</v>
      </c>
      <c r="F295" s="71">
        <f t="shared" si="29"/>
        <v>851.37708499999997</v>
      </c>
      <c r="G295" s="65">
        <f t="shared" si="30"/>
        <v>404800</v>
      </c>
    </row>
    <row r="296" spans="1:7" x14ac:dyDescent="0.25">
      <c r="A296" s="69">
        <f t="shared" si="31"/>
        <v>52963</v>
      </c>
      <c r="B296" s="70">
        <f t="shared" si="32"/>
        <v>280</v>
      </c>
      <c r="C296" s="65">
        <f t="shared" si="33"/>
        <v>404800</v>
      </c>
      <c r="D296" s="71">
        <f t="shared" si="34"/>
        <v>851.37708499999997</v>
      </c>
      <c r="E296" s="71">
        <f t="shared" si="28"/>
        <v>0</v>
      </c>
      <c r="F296" s="71">
        <f t="shared" si="29"/>
        <v>851.37708499999997</v>
      </c>
      <c r="G296" s="65">
        <f t="shared" si="30"/>
        <v>404800</v>
      </c>
    </row>
    <row r="297" spans="1:7" x14ac:dyDescent="0.25">
      <c r="A297" s="69">
        <f t="shared" si="31"/>
        <v>52994</v>
      </c>
      <c r="B297" s="70">
        <f t="shared" si="32"/>
        <v>281</v>
      </c>
      <c r="C297" s="65">
        <f t="shared" si="33"/>
        <v>404800</v>
      </c>
      <c r="D297" s="71">
        <f t="shared" si="34"/>
        <v>851.37708499999997</v>
      </c>
      <c r="E297" s="71">
        <f t="shared" si="28"/>
        <v>0</v>
      </c>
      <c r="F297" s="71">
        <f t="shared" si="29"/>
        <v>851.37708499999997</v>
      </c>
      <c r="G297" s="65">
        <f t="shared" si="30"/>
        <v>404800</v>
      </c>
    </row>
    <row r="298" spans="1:7" x14ac:dyDescent="0.25">
      <c r="A298" s="69">
        <f t="shared" si="31"/>
        <v>53022</v>
      </c>
      <c r="B298" s="70">
        <f t="shared" si="32"/>
        <v>282</v>
      </c>
      <c r="C298" s="65">
        <f t="shared" si="33"/>
        <v>404800</v>
      </c>
      <c r="D298" s="71">
        <f t="shared" si="34"/>
        <v>851.37708499999997</v>
      </c>
      <c r="E298" s="71">
        <f t="shared" si="28"/>
        <v>0</v>
      </c>
      <c r="F298" s="71">
        <f t="shared" si="29"/>
        <v>851.37708499999997</v>
      </c>
      <c r="G298" s="65">
        <f t="shared" si="30"/>
        <v>404800</v>
      </c>
    </row>
    <row r="299" spans="1:7" x14ac:dyDescent="0.25">
      <c r="A299" s="69">
        <f t="shared" si="31"/>
        <v>53053</v>
      </c>
      <c r="B299" s="70">
        <f t="shared" si="32"/>
        <v>283</v>
      </c>
      <c r="C299" s="65">
        <f t="shared" si="33"/>
        <v>404800</v>
      </c>
      <c r="D299" s="71">
        <f t="shared" si="34"/>
        <v>851.37708499999997</v>
      </c>
      <c r="E299" s="71">
        <f t="shared" si="28"/>
        <v>0</v>
      </c>
      <c r="F299" s="71">
        <f t="shared" si="29"/>
        <v>851.37708499999997</v>
      </c>
      <c r="G299" s="65">
        <f t="shared" si="30"/>
        <v>404800</v>
      </c>
    </row>
    <row r="300" spans="1:7" x14ac:dyDescent="0.25">
      <c r="A300" s="69">
        <f t="shared" si="31"/>
        <v>53083</v>
      </c>
      <c r="B300" s="70">
        <f t="shared" si="32"/>
        <v>284</v>
      </c>
      <c r="C300" s="65">
        <f t="shared" si="33"/>
        <v>404800</v>
      </c>
      <c r="D300" s="71">
        <f t="shared" si="34"/>
        <v>851.37708499999997</v>
      </c>
      <c r="E300" s="71">
        <f t="shared" si="28"/>
        <v>0</v>
      </c>
      <c r="F300" s="71">
        <f t="shared" si="29"/>
        <v>851.37708499999997</v>
      </c>
      <c r="G300" s="65">
        <f t="shared" si="30"/>
        <v>404800</v>
      </c>
    </row>
    <row r="301" spans="1:7" x14ac:dyDescent="0.25">
      <c r="A301" s="69">
        <f t="shared" si="31"/>
        <v>53114</v>
      </c>
      <c r="B301" s="70">
        <f t="shared" si="32"/>
        <v>285</v>
      </c>
      <c r="C301" s="65">
        <f t="shared" si="33"/>
        <v>404800</v>
      </c>
      <c r="D301" s="71">
        <f t="shared" si="34"/>
        <v>851.37708499999997</v>
      </c>
      <c r="E301" s="71">
        <f t="shared" si="28"/>
        <v>0</v>
      </c>
      <c r="F301" s="71">
        <f t="shared" si="29"/>
        <v>851.37708499999997</v>
      </c>
      <c r="G301" s="65">
        <f t="shared" si="30"/>
        <v>404800</v>
      </c>
    </row>
    <row r="302" spans="1:7" x14ac:dyDescent="0.25">
      <c r="A302" s="69">
        <f t="shared" si="31"/>
        <v>53144</v>
      </c>
      <c r="B302" s="70">
        <f t="shared" si="32"/>
        <v>286</v>
      </c>
      <c r="C302" s="65">
        <f t="shared" si="33"/>
        <v>404800</v>
      </c>
      <c r="D302" s="71">
        <f t="shared" si="34"/>
        <v>851.37708499999997</v>
      </c>
      <c r="E302" s="71">
        <f t="shared" si="28"/>
        <v>0</v>
      </c>
      <c r="F302" s="71">
        <f t="shared" si="29"/>
        <v>851.37708499999997</v>
      </c>
      <c r="G302" s="65">
        <f t="shared" si="30"/>
        <v>404800</v>
      </c>
    </row>
    <row r="303" spans="1:7" x14ac:dyDescent="0.25">
      <c r="A303" s="69">
        <f t="shared" si="31"/>
        <v>53175</v>
      </c>
      <c r="B303" s="70">
        <f t="shared" si="32"/>
        <v>287</v>
      </c>
      <c r="C303" s="65">
        <f t="shared" si="33"/>
        <v>404800</v>
      </c>
      <c r="D303" s="71">
        <f t="shared" si="34"/>
        <v>851.37708499999997</v>
      </c>
      <c r="E303" s="71">
        <f t="shared" si="28"/>
        <v>0</v>
      </c>
      <c r="F303" s="71">
        <f t="shared" si="29"/>
        <v>851.37708499999997</v>
      </c>
      <c r="G303" s="65">
        <f t="shared" si="30"/>
        <v>404800</v>
      </c>
    </row>
    <row r="304" spans="1:7" x14ac:dyDescent="0.25">
      <c r="A304" s="69">
        <f t="shared" si="31"/>
        <v>53206</v>
      </c>
      <c r="B304" s="70">
        <f t="shared" si="32"/>
        <v>288</v>
      </c>
      <c r="C304" s="65">
        <f t="shared" si="33"/>
        <v>404800</v>
      </c>
      <c r="D304" s="71">
        <f t="shared" si="34"/>
        <v>851.37708499999997</v>
      </c>
      <c r="E304" s="71">
        <f t="shared" si="28"/>
        <v>0</v>
      </c>
      <c r="F304" s="71">
        <f t="shared" si="29"/>
        <v>851.37708499999997</v>
      </c>
      <c r="G304" s="65">
        <f t="shared" si="30"/>
        <v>404800</v>
      </c>
    </row>
    <row r="305" spans="1:7" x14ac:dyDescent="0.25">
      <c r="A305" s="69">
        <f t="shared" si="31"/>
        <v>53236</v>
      </c>
      <c r="B305" s="70">
        <f t="shared" si="32"/>
        <v>289</v>
      </c>
      <c r="C305" s="65">
        <f t="shared" si="33"/>
        <v>404800</v>
      </c>
      <c r="D305" s="71">
        <f t="shared" si="34"/>
        <v>851.37708499999997</v>
      </c>
      <c r="E305" s="71">
        <f t="shared" si="28"/>
        <v>0</v>
      </c>
      <c r="F305" s="71">
        <f t="shared" si="29"/>
        <v>851.37708499999997</v>
      </c>
      <c r="G305" s="65">
        <f t="shared" si="30"/>
        <v>404800</v>
      </c>
    </row>
    <row r="306" spans="1:7" x14ac:dyDescent="0.25">
      <c r="A306" s="69">
        <f t="shared" si="31"/>
        <v>53267</v>
      </c>
      <c r="B306" s="70">
        <f t="shared" si="32"/>
        <v>290</v>
      </c>
      <c r="C306" s="65">
        <f t="shared" si="33"/>
        <v>404800</v>
      </c>
      <c r="D306" s="71">
        <f t="shared" si="34"/>
        <v>851.37708499999997</v>
      </c>
      <c r="E306" s="71">
        <f t="shared" si="28"/>
        <v>0</v>
      </c>
      <c r="F306" s="71">
        <f t="shared" si="29"/>
        <v>851.37708499999997</v>
      </c>
      <c r="G306" s="65">
        <f t="shared" si="30"/>
        <v>404800</v>
      </c>
    </row>
    <row r="307" spans="1:7" x14ac:dyDescent="0.25">
      <c r="A307" s="69">
        <f t="shared" si="31"/>
        <v>53297</v>
      </c>
      <c r="B307" s="70">
        <f t="shared" si="32"/>
        <v>291</v>
      </c>
      <c r="C307" s="65">
        <f t="shared" si="33"/>
        <v>404800</v>
      </c>
      <c r="D307" s="71">
        <f t="shared" si="34"/>
        <v>851.37708499999997</v>
      </c>
      <c r="E307" s="71">
        <f t="shared" si="28"/>
        <v>0</v>
      </c>
      <c r="F307" s="71">
        <f t="shared" si="29"/>
        <v>851.37708499999997</v>
      </c>
      <c r="G307" s="65">
        <f t="shared" si="30"/>
        <v>404800</v>
      </c>
    </row>
    <row r="308" spans="1:7" x14ac:dyDescent="0.25">
      <c r="A308" s="69">
        <f t="shared" si="31"/>
        <v>53328</v>
      </c>
      <c r="B308" s="70">
        <f t="shared" si="32"/>
        <v>292</v>
      </c>
      <c r="C308" s="65">
        <f t="shared" si="33"/>
        <v>404800</v>
      </c>
      <c r="D308" s="71">
        <f t="shared" si="34"/>
        <v>851.37708499999997</v>
      </c>
      <c r="E308" s="71">
        <f t="shared" si="28"/>
        <v>0</v>
      </c>
      <c r="F308" s="71">
        <f t="shared" si="29"/>
        <v>851.37708499999997</v>
      </c>
      <c r="G308" s="65">
        <f t="shared" si="30"/>
        <v>404800</v>
      </c>
    </row>
    <row r="309" spans="1:7" x14ac:dyDescent="0.25">
      <c r="A309" s="69">
        <f t="shared" si="31"/>
        <v>53359</v>
      </c>
      <c r="B309" s="70">
        <f t="shared" si="32"/>
        <v>293</v>
      </c>
      <c r="C309" s="65">
        <f t="shared" si="33"/>
        <v>404800</v>
      </c>
      <c r="D309" s="71">
        <f t="shared" si="34"/>
        <v>851.37708499999997</v>
      </c>
      <c r="E309" s="71">
        <f t="shared" si="28"/>
        <v>0</v>
      </c>
      <c r="F309" s="71">
        <f t="shared" si="29"/>
        <v>851.37708499999997</v>
      </c>
      <c r="G309" s="65">
        <f t="shared" si="30"/>
        <v>404800</v>
      </c>
    </row>
    <row r="310" spans="1:7" x14ac:dyDescent="0.25">
      <c r="A310" s="69">
        <f t="shared" si="31"/>
        <v>53387</v>
      </c>
      <c r="B310" s="70">
        <f t="shared" si="32"/>
        <v>294</v>
      </c>
      <c r="C310" s="65">
        <f t="shared" si="33"/>
        <v>404800</v>
      </c>
      <c r="D310" s="71">
        <f t="shared" si="34"/>
        <v>851.37708499999997</v>
      </c>
      <c r="E310" s="71">
        <f t="shared" si="28"/>
        <v>0</v>
      </c>
      <c r="F310" s="71">
        <f t="shared" si="29"/>
        <v>851.37708499999997</v>
      </c>
      <c r="G310" s="65">
        <f t="shared" si="30"/>
        <v>404800</v>
      </c>
    </row>
    <row r="311" spans="1:7" x14ac:dyDescent="0.25">
      <c r="A311" s="69">
        <f t="shared" si="31"/>
        <v>53418</v>
      </c>
      <c r="B311" s="70">
        <f t="shared" si="32"/>
        <v>295</v>
      </c>
      <c r="C311" s="65">
        <f t="shared" si="33"/>
        <v>404800</v>
      </c>
      <c r="D311" s="71">
        <f t="shared" si="34"/>
        <v>851.37708499999997</v>
      </c>
      <c r="E311" s="71">
        <f t="shared" si="28"/>
        <v>0</v>
      </c>
      <c r="F311" s="71">
        <f t="shared" si="29"/>
        <v>851.37708499999997</v>
      </c>
      <c r="G311" s="65">
        <f t="shared" si="30"/>
        <v>404800</v>
      </c>
    </row>
    <row r="312" spans="1:7" x14ac:dyDescent="0.25">
      <c r="A312" s="69">
        <f t="shared" si="31"/>
        <v>53448</v>
      </c>
      <c r="B312" s="70">
        <f t="shared" si="32"/>
        <v>296</v>
      </c>
      <c r="C312" s="65">
        <f t="shared" si="33"/>
        <v>404800</v>
      </c>
      <c r="D312" s="71">
        <f t="shared" si="34"/>
        <v>851.37708499999997</v>
      </c>
      <c r="E312" s="71">
        <f t="shared" si="28"/>
        <v>0</v>
      </c>
      <c r="F312" s="71">
        <f t="shared" si="29"/>
        <v>851.37708499999997</v>
      </c>
      <c r="G312" s="65">
        <f t="shared" si="30"/>
        <v>404800</v>
      </c>
    </row>
    <row r="313" spans="1:7" x14ac:dyDescent="0.25">
      <c r="A313" s="69">
        <f t="shared" si="31"/>
        <v>53479</v>
      </c>
      <c r="B313" s="70">
        <f t="shared" si="32"/>
        <v>297</v>
      </c>
      <c r="C313" s="65">
        <f t="shared" si="33"/>
        <v>404800</v>
      </c>
      <c r="D313" s="71">
        <f t="shared" si="34"/>
        <v>851.37708499999997</v>
      </c>
      <c r="E313" s="71">
        <f t="shared" si="28"/>
        <v>0</v>
      </c>
      <c r="F313" s="71">
        <f t="shared" si="29"/>
        <v>851.37708499999997</v>
      </c>
      <c r="G313" s="65">
        <f t="shared" si="30"/>
        <v>404800</v>
      </c>
    </row>
    <row r="314" spans="1:7" x14ac:dyDescent="0.25">
      <c r="A314" s="69">
        <f t="shared" si="31"/>
        <v>53509</v>
      </c>
      <c r="B314" s="70">
        <f t="shared" si="32"/>
        <v>298</v>
      </c>
      <c r="C314" s="65">
        <f t="shared" si="33"/>
        <v>404800</v>
      </c>
      <c r="D314" s="71">
        <f t="shared" si="34"/>
        <v>851.37708499999997</v>
      </c>
      <c r="E314" s="71">
        <f t="shared" si="28"/>
        <v>0</v>
      </c>
      <c r="F314" s="71">
        <f t="shared" si="29"/>
        <v>851.37708499999997</v>
      </c>
      <c r="G314" s="65">
        <f t="shared" si="30"/>
        <v>404800</v>
      </c>
    </row>
    <row r="315" spans="1:7" x14ac:dyDescent="0.25">
      <c r="A315" s="69">
        <f t="shared" si="31"/>
        <v>53540</v>
      </c>
      <c r="B315" s="70">
        <f t="shared" si="32"/>
        <v>299</v>
      </c>
      <c r="C315" s="65">
        <f t="shared" si="33"/>
        <v>404800</v>
      </c>
      <c r="D315" s="71">
        <f t="shared" si="34"/>
        <v>851.37708499999997</v>
      </c>
      <c r="E315" s="71">
        <f t="shared" si="28"/>
        <v>0</v>
      </c>
      <c r="F315" s="71">
        <f t="shared" si="29"/>
        <v>851.37708499999997</v>
      </c>
      <c r="G315" s="65">
        <f t="shared" si="30"/>
        <v>404800</v>
      </c>
    </row>
    <row r="316" spans="1:7" x14ac:dyDescent="0.25">
      <c r="A316" s="69">
        <f t="shared" si="31"/>
        <v>53571</v>
      </c>
      <c r="B316" s="70">
        <f t="shared" si="32"/>
        <v>300</v>
      </c>
      <c r="C316" s="65">
        <f t="shared" si="33"/>
        <v>404800</v>
      </c>
      <c r="D316" s="71">
        <f t="shared" si="34"/>
        <v>851.37708499999997</v>
      </c>
      <c r="E316" s="71">
        <f t="shared" si="28"/>
        <v>0</v>
      </c>
      <c r="F316" s="71">
        <f t="shared" si="29"/>
        <v>851.37708499999997</v>
      </c>
      <c r="G316" s="65">
        <f t="shared" si="30"/>
        <v>404800</v>
      </c>
    </row>
    <row r="317" spans="1:7" x14ac:dyDescent="0.25">
      <c r="A317" s="69">
        <f t="shared" si="31"/>
        <v>53601</v>
      </c>
      <c r="B317" s="70">
        <f t="shared" si="32"/>
        <v>301</v>
      </c>
      <c r="C317" s="65">
        <f t="shared" si="33"/>
        <v>404800</v>
      </c>
      <c r="D317" s="71">
        <f t="shared" si="34"/>
        <v>851.37708499999997</v>
      </c>
      <c r="E317" s="71">
        <f t="shared" si="28"/>
        <v>0</v>
      </c>
      <c r="F317" s="71">
        <f t="shared" si="29"/>
        <v>851.37708499999997</v>
      </c>
      <c r="G317" s="65">
        <f t="shared" si="30"/>
        <v>404800</v>
      </c>
    </row>
    <row r="318" spans="1:7" x14ac:dyDescent="0.25">
      <c r="A318" s="69">
        <f t="shared" si="31"/>
        <v>53632</v>
      </c>
      <c r="B318" s="70">
        <f t="shared" si="32"/>
        <v>302</v>
      </c>
      <c r="C318" s="65">
        <f t="shared" si="33"/>
        <v>404800</v>
      </c>
      <c r="D318" s="71">
        <f t="shared" si="34"/>
        <v>851.37708499999997</v>
      </c>
      <c r="E318" s="71">
        <f t="shared" si="28"/>
        <v>0</v>
      </c>
      <c r="F318" s="71">
        <f t="shared" si="29"/>
        <v>851.37708499999997</v>
      </c>
      <c r="G318" s="65">
        <f t="shared" si="30"/>
        <v>404800</v>
      </c>
    </row>
    <row r="319" spans="1:7" x14ac:dyDescent="0.25">
      <c r="A319" s="69">
        <f t="shared" si="31"/>
        <v>53662</v>
      </c>
      <c r="B319" s="70">
        <f t="shared" si="32"/>
        <v>303</v>
      </c>
      <c r="C319" s="65">
        <f t="shared" si="33"/>
        <v>404800</v>
      </c>
      <c r="D319" s="71">
        <f t="shared" si="34"/>
        <v>851.37708499999997</v>
      </c>
      <c r="E319" s="71">
        <f t="shared" si="28"/>
        <v>0</v>
      </c>
      <c r="F319" s="71">
        <f t="shared" si="29"/>
        <v>851.37708499999997</v>
      </c>
      <c r="G319" s="65">
        <f t="shared" si="30"/>
        <v>404800</v>
      </c>
    </row>
    <row r="320" spans="1:7" x14ac:dyDescent="0.25">
      <c r="A320" s="69">
        <f t="shared" si="31"/>
        <v>53693</v>
      </c>
      <c r="B320" s="70">
        <f t="shared" si="32"/>
        <v>304</v>
      </c>
      <c r="C320" s="65">
        <f t="shared" si="33"/>
        <v>404800</v>
      </c>
      <c r="D320" s="71">
        <f t="shared" si="34"/>
        <v>851.37708499999997</v>
      </c>
      <c r="E320" s="71">
        <f t="shared" si="28"/>
        <v>0</v>
      </c>
      <c r="F320" s="71">
        <f t="shared" si="29"/>
        <v>851.37708499999997</v>
      </c>
      <c r="G320" s="65">
        <f t="shared" si="30"/>
        <v>404800</v>
      </c>
    </row>
    <row r="321" spans="1:7" x14ac:dyDescent="0.25">
      <c r="A321" s="69">
        <f t="shared" si="31"/>
        <v>53724</v>
      </c>
      <c r="B321" s="70">
        <f t="shared" si="32"/>
        <v>305</v>
      </c>
      <c r="C321" s="65">
        <f t="shared" si="33"/>
        <v>404800</v>
      </c>
      <c r="D321" s="71">
        <f t="shared" si="34"/>
        <v>851.37708499999997</v>
      </c>
      <c r="E321" s="71">
        <f t="shared" si="28"/>
        <v>0</v>
      </c>
      <c r="F321" s="71">
        <f t="shared" si="29"/>
        <v>851.37708499999997</v>
      </c>
      <c r="G321" s="65">
        <f t="shared" si="30"/>
        <v>404800</v>
      </c>
    </row>
    <row r="322" spans="1:7" x14ac:dyDescent="0.25">
      <c r="A322" s="69">
        <f t="shared" si="31"/>
        <v>53752</v>
      </c>
      <c r="B322" s="70">
        <f t="shared" si="32"/>
        <v>306</v>
      </c>
      <c r="C322" s="65">
        <f t="shared" si="33"/>
        <v>404800</v>
      </c>
      <c r="D322" s="71">
        <f t="shared" si="34"/>
        <v>851.37708499999997</v>
      </c>
      <c r="E322" s="71">
        <f t="shared" si="28"/>
        <v>0</v>
      </c>
      <c r="F322" s="71">
        <f t="shared" si="29"/>
        <v>851.37708499999997</v>
      </c>
      <c r="G322" s="65">
        <f t="shared" si="30"/>
        <v>404800</v>
      </c>
    </row>
    <row r="323" spans="1:7" x14ac:dyDescent="0.25">
      <c r="A323" s="69">
        <f t="shared" si="31"/>
        <v>53783</v>
      </c>
      <c r="B323" s="70">
        <f t="shared" si="32"/>
        <v>307</v>
      </c>
      <c r="C323" s="65">
        <f t="shared" si="33"/>
        <v>404800</v>
      </c>
      <c r="D323" s="71">
        <f t="shared" si="34"/>
        <v>851.37708499999997</v>
      </c>
      <c r="E323" s="71">
        <f t="shared" si="28"/>
        <v>0</v>
      </c>
      <c r="F323" s="71">
        <f t="shared" si="29"/>
        <v>851.37708499999997</v>
      </c>
      <c r="G323" s="65">
        <f t="shared" si="30"/>
        <v>404800</v>
      </c>
    </row>
    <row r="324" spans="1:7" x14ac:dyDescent="0.25">
      <c r="A324" s="69">
        <f t="shared" si="31"/>
        <v>53813</v>
      </c>
      <c r="B324" s="70">
        <f t="shared" si="32"/>
        <v>308</v>
      </c>
      <c r="C324" s="65">
        <f t="shared" si="33"/>
        <v>404800</v>
      </c>
      <c r="D324" s="71">
        <f t="shared" si="34"/>
        <v>851.37708499999997</v>
      </c>
      <c r="E324" s="71">
        <f t="shared" si="28"/>
        <v>0</v>
      </c>
      <c r="F324" s="71">
        <f t="shared" si="29"/>
        <v>851.37708499999997</v>
      </c>
      <c r="G324" s="65">
        <f t="shared" si="30"/>
        <v>404800</v>
      </c>
    </row>
    <row r="325" spans="1:7" x14ac:dyDescent="0.25">
      <c r="A325" s="69">
        <f t="shared" si="31"/>
        <v>53844</v>
      </c>
      <c r="B325" s="70">
        <f t="shared" si="32"/>
        <v>309</v>
      </c>
      <c r="C325" s="65">
        <f t="shared" si="33"/>
        <v>404800</v>
      </c>
      <c r="D325" s="71">
        <f t="shared" si="34"/>
        <v>851.37708499999997</v>
      </c>
      <c r="E325" s="71">
        <f t="shared" si="28"/>
        <v>0</v>
      </c>
      <c r="F325" s="71">
        <f t="shared" si="29"/>
        <v>851.37708499999997</v>
      </c>
      <c r="G325" s="65">
        <f t="shared" si="30"/>
        <v>404800</v>
      </c>
    </row>
    <row r="326" spans="1:7" x14ac:dyDescent="0.25">
      <c r="A326" s="69">
        <f t="shared" si="31"/>
        <v>53874</v>
      </c>
      <c r="B326" s="70">
        <f t="shared" si="32"/>
        <v>310</v>
      </c>
      <c r="C326" s="65">
        <f t="shared" si="33"/>
        <v>404800</v>
      </c>
      <c r="D326" s="71">
        <f t="shared" si="34"/>
        <v>851.37708499999997</v>
      </c>
      <c r="E326" s="71">
        <f t="shared" si="28"/>
        <v>0</v>
      </c>
      <c r="F326" s="71">
        <f t="shared" si="29"/>
        <v>851.37708499999997</v>
      </c>
      <c r="G326" s="65">
        <f t="shared" si="30"/>
        <v>404800</v>
      </c>
    </row>
    <row r="327" spans="1:7" x14ac:dyDescent="0.25">
      <c r="A327" s="69">
        <f t="shared" si="31"/>
        <v>53905</v>
      </c>
      <c r="B327" s="70">
        <f t="shared" si="32"/>
        <v>311</v>
      </c>
      <c r="C327" s="65">
        <f t="shared" si="33"/>
        <v>404800</v>
      </c>
      <c r="D327" s="71">
        <f t="shared" si="34"/>
        <v>851.37708499999997</v>
      </c>
      <c r="E327" s="71">
        <f t="shared" si="28"/>
        <v>0</v>
      </c>
      <c r="F327" s="71">
        <f t="shared" si="29"/>
        <v>851.37708499999997</v>
      </c>
      <c r="G327" s="65">
        <f t="shared" si="30"/>
        <v>404800</v>
      </c>
    </row>
    <row r="328" spans="1:7" x14ac:dyDescent="0.25">
      <c r="A328" s="69">
        <f t="shared" si="31"/>
        <v>53936</v>
      </c>
      <c r="B328" s="70">
        <f t="shared" si="32"/>
        <v>312</v>
      </c>
      <c r="C328" s="65">
        <f t="shared" si="33"/>
        <v>404800</v>
      </c>
      <c r="D328" s="71">
        <f t="shared" si="34"/>
        <v>851.37708499999997</v>
      </c>
      <c r="E328" s="71">
        <f t="shared" si="28"/>
        <v>0</v>
      </c>
      <c r="F328" s="71">
        <f t="shared" si="29"/>
        <v>851.37708499999997</v>
      </c>
      <c r="G328" s="65">
        <f t="shared" si="30"/>
        <v>404800</v>
      </c>
    </row>
    <row r="329" spans="1:7" x14ac:dyDescent="0.25">
      <c r="A329" s="69">
        <f t="shared" si="31"/>
        <v>53966</v>
      </c>
      <c r="B329" s="70">
        <f t="shared" si="32"/>
        <v>313</v>
      </c>
      <c r="C329" s="65">
        <f t="shared" si="33"/>
        <v>404800</v>
      </c>
      <c r="D329" s="71">
        <f t="shared" si="34"/>
        <v>851.37708499999997</v>
      </c>
      <c r="E329" s="71">
        <f t="shared" si="28"/>
        <v>0</v>
      </c>
      <c r="F329" s="71">
        <f t="shared" si="29"/>
        <v>851.37708499999997</v>
      </c>
      <c r="G329" s="65">
        <f t="shared" si="30"/>
        <v>404800</v>
      </c>
    </row>
    <row r="330" spans="1:7" x14ac:dyDescent="0.25">
      <c r="A330" s="69">
        <f t="shared" si="31"/>
        <v>53997</v>
      </c>
      <c r="B330" s="70">
        <f t="shared" si="32"/>
        <v>314</v>
      </c>
      <c r="C330" s="65">
        <f t="shared" si="33"/>
        <v>404800</v>
      </c>
      <c r="D330" s="71">
        <f t="shared" si="34"/>
        <v>851.37708499999997</v>
      </c>
      <c r="E330" s="71">
        <f t="shared" si="28"/>
        <v>0</v>
      </c>
      <c r="F330" s="71">
        <f t="shared" si="29"/>
        <v>851.37708499999997</v>
      </c>
      <c r="G330" s="65">
        <f t="shared" si="30"/>
        <v>404800</v>
      </c>
    </row>
    <row r="331" spans="1:7" x14ac:dyDescent="0.25">
      <c r="A331" s="69">
        <f t="shared" si="31"/>
        <v>54027</v>
      </c>
      <c r="B331" s="70">
        <f t="shared" si="32"/>
        <v>315</v>
      </c>
      <c r="C331" s="65">
        <f t="shared" si="33"/>
        <v>404800</v>
      </c>
      <c r="D331" s="71">
        <f t="shared" si="34"/>
        <v>851.37708499999997</v>
      </c>
      <c r="E331" s="71">
        <f t="shared" si="28"/>
        <v>0</v>
      </c>
      <c r="F331" s="71">
        <f t="shared" si="29"/>
        <v>851.37708499999997</v>
      </c>
      <c r="G331" s="65">
        <f t="shared" si="30"/>
        <v>404800</v>
      </c>
    </row>
    <row r="332" spans="1:7" x14ac:dyDescent="0.25">
      <c r="A332" s="69">
        <f t="shared" si="31"/>
        <v>54058</v>
      </c>
      <c r="B332" s="70">
        <f t="shared" si="32"/>
        <v>316</v>
      </c>
      <c r="C332" s="65">
        <f t="shared" si="33"/>
        <v>404800</v>
      </c>
      <c r="D332" s="71">
        <f t="shared" si="34"/>
        <v>851.37708499999997</v>
      </c>
      <c r="E332" s="71">
        <f t="shared" si="28"/>
        <v>0</v>
      </c>
      <c r="F332" s="71">
        <f t="shared" si="29"/>
        <v>851.37708499999997</v>
      </c>
      <c r="G332" s="65">
        <f t="shared" si="30"/>
        <v>404800</v>
      </c>
    </row>
    <row r="333" spans="1:7" x14ac:dyDescent="0.25">
      <c r="A333" s="69">
        <f t="shared" si="31"/>
        <v>54089</v>
      </c>
      <c r="B333" s="70">
        <f t="shared" si="32"/>
        <v>317</v>
      </c>
      <c r="C333" s="65">
        <f t="shared" si="33"/>
        <v>404800</v>
      </c>
      <c r="D333" s="71">
        <f t="shared" si="34"/>
        <v>851.37708499999997</v>
      </c>
      <c r="E333" s="71">
        <f t="shared" si="28"/>
        <v>0</v>
      </c>
      <c r="F333" s="71">
        <f t="shared" si="29"/>
        <v>851.37708499999997</v>
      </c>
      <c r="G333" s="65">
        <f t="shared" si="30"/>
        <v>404800</v>
      </c>
    </row>
    <row r="334" spans="1:7" x14ac:dyDescent="0.25">
      <c r="A334" s="69">
        <f t="shared" si="31"/>
        <v>54118</v>
      </c>
      <c r="B334" s="70">
        <f t="shared" si="32"/>
        <v>318</v>
      </c>
      <c r="C334" s="65">
        <f t="shared" si="33"/>
        <v>404800</v>
      </c>
      <c r="D334" s="71">
        <f t="shared" si="34"/>
        <v>851.37708499999997</v>
      </c>
      <c r="E334" s="71">
        <f t="shared" si="28"/>
        <v>0</v>
      </c>
      <c r="F334" s="71">
        <f t="shared" si="29"/>
        <v>851.37708499999997</v>
      </c>
      <c r="G334" s="65">
        <f t="shared" si="30"/>
        <v>404800</v>
      </c>
    </row>
    <row r="335" spans="1:7" x14ac:dyDescent="0.25">
      <c r="A335" s="69">
        <f t="shared" si="31"/>
        <v>54149</v>
      </c>
      <c r="B335" s="70">
        <f t="shared" si="32"/>
        <v>319</v>
      </c>
      <c r="C335" s="65">
        <f t="shared" si="33"/>
        <v>404800</v>
      </c>
      <c r="D335" s="71">
        <f t="shared" si="34"/>
        <v>851.37708499999997</v>
      </c>
      <c r="E335" s="71">
        <f t="shared" si="28"/>
        <v>0</v>
      </c>
      <c r="F335" s="71">
        <f t="shared" si="29"/>
        <v>851.37708499999997</v>
      </c>
      <c r="G335" s="65">
        <f t="shared" si="30"/>
        <v>404800</v>
      </c>
    </row>
    <row r="336" spans="1:7" x14ac:dyDescent="0.25">
      <c r="A336" s="69">
        <f t="shared" si="31"/>
        <v>54179</v>
      </c>
      <c r="B336" s="70">
        <f t="shared" si="32"/>
        <v>320</v>
      </c>
      <c r="C336" s="65">
        <f t="shared" si="33"/>
        <v>404800</v>
      </c>
      <c r="D336" s="71">
        <f t="shared" si="34"/>
        <v>851.37708499999997</v>
      </c>
      <c r="E336" s="71">
        <f t="shared" si="28"/>
        <v>0</v>
      </c>
      <c r="F336" s="71">
        <f t="shared" si="29"/>
        <v>851.37708499999997</v>
      </c>
      <c r="G336" s="65">
        <f t="shared" si="30"/>
        <v>404800</v>
      </c>
    </row>
    <row r="337" spans="1:7" x14ac:dyDescent="0.25">
      <c r="A337" s="69">
        <f t="shared" si="31"/>
        <v>54210</v>
      </c>
      <c r="B337" s="70">
        <f t="shared" si="32"/>
        <v>321</v>
      </c>
      <c r="C337" s="65">
        <f t="shared" si="33"/>
        <v>404800</v>
      </c>
      <c r="D337" s="71">
        <f t="shared" si="34"/>
        <v>851.37708499999997</v>
      </c>
      <c r="E337" s="71">
        <f t="shared" si="28"/>
        <v>0</v>
      </c>
      <c r="F337" s="71">
        <f t="shared" si="29"/>
        <v>851.37708499999997</v>
      </c>
      <c r="G337" s="65">
        <f t="shared" si="30"/>
        <v>404800</v>
      </c>
    </row>
    <row r="338" spans="1:7" x14ac:dyDescent="0.25">
      <c r="A338" s="69">
        <f t="shared" si="31"/>
        <v>54240</v>
      </c>
      <c r="B338" s="70">
        <f t="shared" si="32"/>
        <v>322</v>
      </c>
      <c r="C338" s="65">
        <f t="shared" si="33"/>
        <v>404800</v>
      </c>
      <c r="D338" s="71">
        <f t="shared" si="34"/>
        <v>851.37708499999997</v>
      </c>
      <c r="E338" s="71">
        <f t="shared" ref="E338:E401" si="35">IF(B338="","",PPMT($E$13/12,B338,$E$7,-$E$11,$E$12,0))</f>
        <v>0</v>
      </c>
      <c r="F338" s="71">
        <f t="shared" ref="F338:F401" si="36">IF(B338="","",SUM(D338:E338))</f>
        <v>851.37708499999997</v>
      </c>
      <c r="G338" s="65">
        <f t="shared" ref="G338:G401" si="37">IF(B338="","",SUM(C338)-SUM(E338))</f>
        <v>404800</v>
      </c>
    </row>
    <row r="339" spans="1:7" x14ac:dyDescent="0.25">
      <c r="A339" s="69">
        <f t="shared" ref="A339:A402" si="38">IF(B339="","",EDATE(A338,1))</f>
        <v>54271</v>
      </c>
      <c r="B339" s="70">
        <f t="shared" ref="B339:B402" si="39">IF(B338="","",IF(SUM(B338)+1&lt;=$E$7,SUM(B338)+1,""))</f>
        <v>323</v>
      </c>
      <c r="C339" s="65">
        <f t="shared" ref="C339:C402" si="40">IF(B339="","",G338)</f>
        <v>404800</v>
      </c>
      <c r="D339" s="71">
        <f t="shared" ref="D339:D402" si="41">IF(B339="","",IPMT($E$13/12,B339,$E$7,-$E$11,$E$12,0))</f>
        <v>851.37708499999997</v>
      </c>
      <c r="E339" s="71">
        <f t="shared" si="35"/>
        <v>0</v>
      </c>
      <c r="F339" s="71">
        <f t="shared" si="36"/>
        <v>851.37708499999997</v>
      </c>
      <c r="G339" s="65">
        <f t="shared" si="37"/>
        <v>404800</v>
      </c>
    </row>
    <row r="340" spans="1:7" x14ac:dyDescent="0.25">
      <c r="A340" s="69">
        <f t="shared" si="38"/>
        <v>54302</v>
      </c>
      <c r="B340" s="70">
        <f t="shared" si="39"/>
        <v>324</v>
      </c>
      <c r="C340" s="65">
        <f t="shared" si="40"/>
        <v>404800</v>
      </c>
      <c r="D340" s="71">
        <f t="shared" si="41"/>
        <v>851.37708499999997</v>
      </c>
      <c r="E340" s="71">
        <f t="shared" si="35"/>
        <v>0</v>
      </c>
      <c r="F340" s="71">
        <f t="shared" si="36"/>
        <v>851.37708499999997</v>
      </c>
      <c r="G340" s="65">
        <f t="shared" si="37"/>
        <v>404800</v>
      </c>
    </row>
    <row r="341" spans="1:7" x14ac:dyDescent="0.25">
      <c r="A341" s="69">
        <f t="shared" si="38"/>
        <v>54332</v>
      </c>
      <c r="B341" s="70">
        <f t="shared" si="39"/>
        <v>325</v>
      </c>
      <c r="C341" s="65">
        <f t="shared" si="40"/>
        <v>404800</v>
      </c>
      <c r="D341" s="71">
        <f t="shared" si="41"/>
        <v>851.37708499999997</v>
      </c>
      <c r="E341" s="71">
        <f t="shared" si="35"/>
        <v>0</v>
      </c>
      <c r="F341" s="71">
        <f t="shared" si="36"/>
        <v>851.37708499999997</v>
      </c>
      <c r="G341" s="65">
        <f t="shared" si="37"/>
        <v>404800</v>
      </c>
    </row>
    <row r="342" spans="1:7" x14ac:dyDescent="0.25">
      <c r="A342" s="69">
        <f t="shared" si="38"/>
        <v>54363</v>
      </c>
      <c r="B342" s="70">
        <f t="shared" si="39"/>
        <v>326</v>
      </c>
      <c r="C342" s="65">
        <f t="shared" si="40"/>
        <v>404800</v>
      </c>
      <c r="D342" s="71">
        <f t="shared" si="41"/>
        <v>851.37708499999997</v>
      </c>
      <c r="E342" s="71">
        <f t="shared" si="35"/>
        <v>0</v>
      </c>
      <c r="F342" s="71">
        <f t="shared" si="36"/>
        <v>851.37708499999997</v>
      </c>
      <c r="G342" s="65">
        <f t="shared" si="37"/>
        <v>404800</v>
      </c>
    </row>
    <row r="343" spans="1:7" x14ac:dyDescent="0.25">
      <c r="A343" s="69">
        <f t="shared" si="38"/>
        <v>54393</v>
      </c>
      <c r="B343" s="70">
        <f t="shared" si="39"/>
        <v>327</v>
      </c>
      <c r="C343" s="65">
        <f t="shared" si="40"/>
        <v>404800</v>
      </c>
      <c r="D343" s="71">
        <f t="shared" si="41"/>
        <v>851.37708499999997</v>
      </c>
      <c r="E343" s="71">
        <f t="shared" si="35"/>
        <v>0</v>
      </c>
      <c r="F343" s="71">
        <f t="shared" si="36"/>
        <v>851.37708499999997</v>
      </c>
      <c r="G343" s="65">
        <f t="shared" si="37"/>
        <v>404800</v>
      </c>
    </row>
    <row r="344" spans="1:7" x14ac:dyDescent="0.25">
      <c r="A344" s="69">
        <f t="shared" si="38"/>
        <v>54424</v>
      </c>
      <c r="B344" s="70">
        <f t="shared" si="39"/>
        <v>328</v>
      </c>
      <c r="C344" s="65">
        <f t="shared" si="40"/>
        <v>404800</v>
      </c>
      <c r="D344" s="71">
        <f t="shared" si="41"/>
        <v>851.37708499999997</v>
      </c>
      <c r="E344" s="71">
        <f t="shared" si="35"/>
        <v>0</v>
      </c>
      <c r="F344" s="71">
        <f t="shared" si="36"/>
        <v>851.37708499999997</v>
      </c>
      <c r="G344" s="65">
        <f t="shared" si="37"/>
        <v>404800</v>
      </c>
    </row>
    <row r="345" spans="1:7" x14ac:dyDescent="0.25">
      <c r="A345" s="69">
        <f t="shared" si="38"/>
        <v>54455</v>
      </c>
      <c r="B345" s="70">
        <f t="shared" si="39"/>
        <v>329</v>
      </c>
      <c r="C345" s="65">
        <f t="shared" si="40"/>
        <v>404800</v>
      </c>
      <c r="D345" s="71">
        <f t="shared" si="41"/>
        <v>851.37708499999997</v>
      </c>
      <c r="E345" s="71">
        <f t="shared" si="35"/>
        <v>0</v>
      </c>
      <c r="F345" s="71">
        <f t="shared" si="36"/>
        <v>851.37708499999997</v>
      </c>
      <c r="G345" s="65">
        <f t="shared" si="37"/>
        <v>404800</v>
      </c>
    </row>
    <row r="346" spans="1:7" x14ac:dyDescent="0.25">
      <c r="A346" s="69">
        <f t="shared" si="38"/>
        <v>54483</v>
      </c>
      <c r="B346" s="70">
        <f t="shared" si="39"/>
        <v>330</v>
      </c>
      <c r="C346" s="65">
        <f t="shared" si="40"/>
        <v>404800</v>
      </c>
      <c r="D346" s="71">
        <f t="shared" si="41"/>
        <v>851.37708499999997</v>
      </c>
      <c r="E346" s="71">
        <f t="shared" si="35"/>
        <v>0</v>
      </c>
      <c r="F346" s="71">
        <f t="shared" si="36"/>
        <v>851.37708499999997</v>
      </c>
      <c r="G346" s="65">
        <f t="shared" si="37"/>
        <v>404800</v>
      </c>
    </row>
    <row r="347" spans="1:7" x14ac:dyDescent="0.25">
      <c r="A347" s="69">
        <f t="shared" si="38"/>
        <v>54514</v>
      </c>
      <c r="B347" s="70">
        <f t="shared" si="39"/>
        <v>331</v>
      </c>
      <c r="C347" s="65">
        <f t="shared" si="40"/>
        <v>404800</v>
      </c>
      <c r="D347" s="71">
        <f t="shared" si="41"/>
        <v>851.37708499999997</v>
      </c>
      <c r="E347" s="71">
        <f t="shared" si="35"/>
        <v>0</v>
      </c>
      <c r="F347" s="71">
        <f t="shared" si="36"/>
        <v>851.37708499999997</v>
      </c>
      <c r="G347" s="65">
        <f t="shared" si="37"/>
        <v>404800</v>
      </c>
    </row>
    <row r="348" spans="1:7" x14ac:dyDescent="0.25">
      <c r="A348" s="69">
        <f t="shared" si="38"/>
        <v>54544</v>
      </c>
      <c r="B348" s="70">
        <f t="shared" si="39"/>
        <v>332</v>
      </c>
      <c r="C348" s="65">
        <f t="shared" si="40"/>
        <v>404800</v>
      </c>
      <c r="D348" s="71">
        <f t="shared" si="41"/>
        <v>851.37708499999997</v>
      </c>
      <c r="E348" s="71">
        <f t="shared" si="35"/>
        <v>0</v>
      </c>
      <c r="F348" s="71">
        <f t="shared" si="36"/>
        <v>851.37708499999997</v>
      </c>
      <c r="G348" s="65">
        <f t="shared" si="37"/>
        <v>404800</v>
      </c>
    </row>
    <row r="349" spans="1:7" x14ac:dyDescent="0.25">
      <c r="A349" s="69">
        <f t="shared" si="38"/>
        <v>54575</v>
      </c>
      <c r="B349" s="70">
        <f t="shared" si="39"/>
        <v>333</v>
      </c>
      <c r="C349" s="65">
        <f t="shared" si="40"/>
        <v>404800</v>
      </c>
      <c r="D349" s="71">
        <f t="shared" si="41"/>
        <v>851.37708499999997</v>
      </c>
      <c r="E349" s="71">
        <f t="shared" si="35"/>
        <v>0</v>
      </c>
      <c r="F349" s="71">
        <f t="shared" si="36"/>
        <v>851.37708499999997</v>
      </c>
      <c r="G349" s="65">
        <f t="shared" si="37"/>
        <v>404800</v>
      </c>
    </row>
    <row r="350" spans="1:7" x14ac:dyDescent="0.25">
      <c r="A350" s="69">
        <f t="shared" si="38"/>
        <v>54605</v>
      </c>
      <c r="B350" s="70">
        <f t="shared" si="39"/>
        <v>334</v>
      </c>
      <c r="C350" s="65">
        <f t="shared" si="40"/>
        <v>404800</v>
      </c>
      <c r="D350" s="71">
        <f t="shared" si="41"/>
        <v>851.37708499999997</v>
      </c>
      <c r="E350" s="71">
        <f t="shared" si="35"/>
        <v>0</v>
      </c>
      <c r="F350" s="71">
        <f t="shared" si="36"/>
        <v>851.37708499999997</v>
      </c>
      <c r="G350" s="65">
        <f t="shared" si="37"/>
        <v>404800</v>
      </c>
    </row>
    <row r="351" spans="1:7" x14ac:dyDescent="0.25">
      <c r="A351" s="69">
        <f t="shared" si="38"/>
        <v>54636</v>
      </c>
      <c r="B351" s="70">
        <f t="shared" si="39"/>
        <v>335</v>
      </c>
      <c r="C351" s="65">
        <f t="shared" si="40"/>
        <v>404800</v>
      </c>
      <c r="D351" s="71">
        <f t="shared" si="41"/>
        <v>851.37708499999997</v>
      </c>
      <c r="E351" s="71">
        <f t="shared" si="35"/>
        <v>0</v>
      </c>
      <c r="F351" s="71">
        <f t="shared" si="36"/>
        <v>851.37708499999997</v>
      </c>
      <c r="G351" s="65">
        <f t="shared" si="37"/>
        <v>404800</v>
      </c>
    </row>
    <row r="352" spans="1:7" x14ac:dyDescent="0.25">
      <c r="A352" s="69">
        <f t="shared" si="38"/>
        <v>54667</v>
      </c>
      <c r="B352" s="70">
        <f t="shared" si="39"/>
        <v>336</v>
      </c>
      <c r="C352" s="65">
        <f t="shared" si="40"/>
        <v>404800</v>
      </c>
      <c r="D352" s="71">
        <f t="shared" si="41"/>
        <v>851.37708499999997</v>
      </c>
      <c r="E352" s="71">
        <f t="shared" si="35"/>
        <v>0</v>
      </c>
      <c r="F352" s="71">
        <f t="shared" si="36"/>
        <v>851.37708499999997</v>
      </c>
      <c r="G352" s="65">
        <f t="shared" si="37"/>
        <v>404800</v>
      </c>
    </row>
    <row r="353" spans="1:7" x14ac:dyDescent="0.25">
      <c r="A353" s="69">
        <f t="shared" si="38"/>
        <v>54697</v>
      </c>
      <c r="B353" s="70">
        <f t="shared" si="39"/>
        <v>337</v>
      </c>
      <c r="C353" s="65">
        <f t="shared" si="40"/>
        <v>404800</v>
      </c>
      <c r="D353" s="71">
        <f t="shared" si="41"/>
        <v>851.37708499999997</v>
      </c>
      <c r="E353" s="71">
        <f t="shared" si="35"/>
        <v>0</v>
      </c>
      <c r="F353" s="71">
        <f t="shared" si="36"/>
        <v>851.37708499999997</v>
      </c>
      <c r="G353" s="65">
        <f t="shared" si="37"/>
        <v>404800</v>
      </c>
    </row>
    <row r="354" spans="1:7" x14ac:dyDescent="0.25">
      <c r="A354" s="69">
        <f t="shared" si="38"/>
        <v>54728</v>
      </c>
      <c r="B354" s="70">
        <f t="shared" si="39"/>
        <v>338</v>
      </c>
      <c r="C354" s="65">
        <f t="shared" si="40"/>
        <v>404800</v>
      </c>
      <c r="D354" s="71">
        <f t="shared" si="41"/>
        <v>851.37708499999997</v>
      </c>
      <c r="E354" s="71">
        <f t="shared" si="35"/>
        <v>0</v>
      </c>
      <c r="F354" s="71">
        <f t="shared" si="36"/>
        <v>851.37708499999997</v>
      </c>
      <c r="G354" s="65">
        <f t="shared" si="37"/>
        <v>404800</v>
      </c>
    </row>
    <row r="355" spans="1:7" x14ac:dyDescent="0.25">
      <c r="A355" s="69">
        <f t="shared" si="38"/>
        <v>54758</v>
      </c>
      <c r="B355" s="70">
        <f t="shared" si="39"/>
        <v>339</v>
      </c>
      <c r="C355" s="65">
        <f t="shared" si="40"/>
        <v>404800</v>
      </c>
      <c r="D355" s="71">
        <f t="shared" si="41"/>
        <v>851.37708499999997</v>
      </c>
      <c r="E355" s="71">
        <f t="shared" si="35"/>
        <v>0</v>
      </c>
      <c r="F355" s="71">
        <f t="shared" si="36"/>
        <v>851.37708499999997</v>
      </c>
      <c r="G355" s="65">
        <f t="shared" si="37"/>
        <v>404800</v>
      </c>
    </row>
    <row r="356" spans="1:7" x14ac:dyDescent="0.25">
      <c r="A356" s="69">
        <f t="shared" si="38"/>
        <v>54789</v>
      </c>
      <c r="B356" s="70">
        <f t="shared" si="39"/>
        <v>340</v>
      </c>
      <c r="C356" s="65">
        <f t="shared" si="40"/>
        <v>404800</v>
      </c>
      <c r="D356" s="71">
        <f t="shared" si="41"/>
        <v>851.37708499999997</v>
      </c>
      <c r="E356" s="71">
        <f t="shared" si="35"/>
        <v>0</v>
      </c>
      <c r="F356" s="71">
        <f t="shared" si="36"/>
        <v>851.37708499999997</v>
      </c>
      <c r="G356" s="65">
        <f t="shared" si="37"/>
        <v>404800</v>
      </c>
    </row>
    <row r="357" spans="1:7" x14ac:dyDescent="0.25">
      <c r="A357" s="69">
        <f t="shared" si="38"/>
        <v>54820</v>
      </c>
      <c r="B357" s="70">
        <f t="shared" si="39"/>
        <v>341</v>
      </c>
      <c r="C357" s="65">
        <f t="shared" si="40"/>
        <v>404800</v>
      </c>
      <c r="D357" s="71">
        <f t="shared" si="41"/>
        <v>851.37708499999997</v>
      </c>
      <c r="E357" s="71">
        <f t="shared" si="35"/>
        <v>0</v>
      </c>
      <c r="F357" s="71">
        <f t="shared" si="36"/>
        <v>851.37708499999997</v>
      </c>
      <c r="G357" s="65">
        <f t="shared" si="37"/>
        <v>404800</v>
      </c>
    </row>
    <row r="358" spans="1:7" x14ac:dyDescent="0.25">
      <c r="A358" s="69">
        <f t="shared" si="38"/>
        <v>54848</v>
      </c>
      <c r="B358" s="70">
        <f t="shared" si="39"/>
        <v>342</v>
      </c>
      <c r="C358" s="65">
        <f t="shared" si="40"/>
        <v>404800</v>
      </c>
      <c r="D358" s="71">
        <f t="shared" si="41"/>
        <v>851.37708499999997</v>
      </c>
      <c r="E358" s="71">
        <f t="shared" si="35"/>
        <v>0</v>
      </c>
      <c r="F358" s="71">
        <f t="shared" si="36"/>
        <v>851.37708499999997</v>
      </c>
      <c r="G358" s="65">
        <f t="shared" si="37"/>
        <v>404800</v>
      </c>
    </row>
    <row r="359" spans="1:7" x14ac:dyDescent="0.25">
      <c r="A359" s="69">
        <f t="shared" si="38"/>
        <v>54879</v>
      </c>
      <c r="B359" s="70">
        <f t="shared" si="39"/>
        <v>343</v>
      </c>
      <c r="C359" s="65">
        <f t="shared" si="40"/>
        <v>404800</v>
      </c>
      <c r="D359" s="71">
        <f t="shared" si="41"/>
        <v>851.37708499999997</v>
      </c>
      <c r="E359" s="71">
        <f t="shared" si="35"/>
        <v>0</v>
      </c>
      <c r="F359" s="71">
        <f t="shared" si="36"/>
        <v>851.37708499999997</v>
      </c>
      <c r="G359" s="65">
        <f t="shared" si="37"/>
        <v>404800</v>
      </c>
    </row>
    <row r="360" spans="1:7" x14ac:dyDescent="0.25">
      <c r="A360" s="69">
        <f t="shared" si="38"/>
        <v>54909</v>
      </c>
      <c r="B360" s="70">
        <f t="shared" si="39"/>
        <v>344</v>
      </c>
      <c r="C360" s="65">
        <f t="shared" si="40"/>
        <v>404800</v>
      </c>
      <c r="D360" s="71">
        <f t="shared" si="41"/>
        <v>851.37708499999997</v>
      </c>
      <c r="E360" s="71">
        <f t="shared" si="35"/>
        <v>0</v>
      </c>
      <c r="F360" s="71">
        <f t="shared" si="36"/>
        <v>851.37708499999997</v>
      </c>
      <c r="G360" s="65">
        <f t="shared" si="37"/>
        <v>404800</v>
      </c>
    </row>
    <row r="361" spans="1:7" x14ac:dyDescent="0.25">
      <c r="A361" s="69">
        <f t="shared" si="38"/>
        <v>54940</v>
      </c>
      <c r="B361" s="70">
        <f t="shared" si="39"/>
        <v>345</v>
      </c>
      <c r="C361" s="65">
        <f t="shared" si="40"/>
        <v>404800</v>
      </c>
      <c r="D361" s="71">
        <f t="shared" si="41"/>
        <v>851.37708499999997</v>
      </c>
      <c r="E361" s="71">
        <f t="shared" si="35"/>
        <v>0</v>
      </c>
      <c r="F361" s="71">
        <f t="shared" si="36"/>
        <v>851.37708499999997</v>
      </c>
      <c r="G361" s="65">
        <f t="shared" si="37"/>
        <v>404800</v>
      </c>
    </row>
    <row r="362" spans="1:7" x14ac:dyDescent="0.25">
      <c r="A362" s="69">
        <f t="shared" si="38"/>
        <v>54970</v>
      </c>
      <c r="B362" s="70">
        <f t="shared" si="39"/>
        <v>346</v>
      </c>
      <c r="C362" s="65">
        <f t="shared" si="40"/>
        <v>404800</v>
      </c>
      <c r="D362" s="71">
        <f t="shared" si="41"/>
        <v>851.37708499999997</v>
      </c>
      <c r="E362" s="71">
        <f t="shared" si="35"/>
        <v>0</v>
      </c>
      <c r="F362" s="71">
        <f t="shared" si="36"/>
        <v>851.37708499999997</v>
      </c>
      <c r="G362" s="65">
        <f t="shared" si="37"/>
        <v>404800</v>
      </c>
    </row>
    <row r="363" spans="1:7" x14ac:dyDescent="0.25">
      <c r="A363" s="69">
        <f t="shared" si="38"/>
        <v>55001</v>
      </c>
      <c r="B363" s="70">
        <f t="shared" si="39"/>
        <v>347</v>
      </c>
      <c r="C363" s="65">
        <f t="shared" si="40"/>
        <v>404800</v>
      </c>
      <c r="D363" s="71">
        <f t="shared" si="41"/>
        <v>851.37708499999997</v>
      </c>
      <c r="E363" s="71">
        <f t="shared" si="35"/>
        <v>0</v>
      </c>
      <c r="F363" s="71">
        <f t="shared" si="36"/>
        <v>851.37708499999997</v>
      </c>
      <c r="G363" s="65">
        <f t="shared" si="37"/>
        <v>404800</v>
      </c>
    </row>
    <row r="364" spans="1:7" x14ac:dyDescent="0.25">
      <c r="A364" s="69">
        <f t="shared" si="38"/>
        <v>55032</v>
      </c>
      <c r="B364" s="70">
        <f t="shared" si="39"/>
        <v>348</v>
      </c>
      <c r="C364" s="65">
        <f t="shared" si="40"/>
        <v>404800</v>
      </c>
      <c r="D364" s="71">
        <f t="shared" si="41"/>
        <v>851.37708499999997</v>
      </c>
      <c r="E364" s="71">
        <f t="shared" si="35"/>
        <v>0</v>
      </c>
      <c r="F364" s="71">
        <f t="shared" si="36"/>
        <v>851.37708499999997</v>
      </c>
      <c r="G364" s="65">
        <f t="shared" si="37"/>
        <v>404800</v>
      </c>
    </row>
    <row r="365" spans="1:7" x14ac:dyDescent="0.25">
      <c r="A365" s="69">
        <f t="shared" si="38"/>
        <v>55062</v>
      </c>
      <c r="B365" s="70">
        <f t="shared" si="39"/>
        <v>349</v>
      </c>
      <c r="C365" s="65">
        <f t="shared" si="40"/>
        <v>404800</v>
      </c>
      <c r="D365" s="71">
        <f t="shared" si="41"/>
        <v>851.37708499999997</v>
      </c>
      <c r="E365" s="71">
        <f t="shared" si="35"/>
        <v>0</v>
      </c>
      <c r="F365" s="71">
        <f t="shared" si="36"/>
        <v>851.37708499999997</v>
      </c>
      <c r="G365" s="65">
        <f t="shared" si="37"/>
        <v>404800</v>
      </c>
    </row>
    <row r="366" spans="1:7" x14ac:dyDescent="0.25">
      <c r="A366" s="69">
        <f t="shared" si="38"/>
        <v>55093</v>
      </c>
      <c r="B366" s="70">
        <f t="shared" si="39"/>
        <v>350</v>
      </c>
      <c r="C366" s="65">
        <f t="shared" si="40"/>
        <v>404800</v>
      </c>
      <c r="D366" s="71">
        <f t="shared" si="41"/>
        <v>851.37708499999997</v>
      </c>
      <c r="E366" s="71">
        <f t="shared" si="35"/>
        <v>0</v>
      </c>
      <c r="F366" s="71">
        <f t="shared" si="36"/>
        <v>851.37708499999997</v>
      </c>
      <c r="G366" s="65">
        <f t="shared" si="37"/>
        <v>404800</v>
      </c>
    </row>
    <row r="367" spans="1:7" x14ac:dyDescent="0.25">
      <c r="A367" s="69">
        <f t="shared" si="38"/>
        <v>55123</v>
      </c>
      <c r="B367" s="70">
        <f t="shared" si="39"/>
        <v>351</v>
      </c>
      <c r="C367" s="65">
        <f t="shared" si="40"/>
        <v>404800</v>
      </c>
      <c r="D367" s="71">
        <f t="shared" si="41"/>
        <v>851.37708499999997</v>
      </c>
      <c r="E367" s="71">
        <f t="shared" si="35"/>
        <v>0</v>
      </c>
      <c r="F367" s="71">
        <f t="shared" si="36"/>
        <v>851.37708499999997</v>
      </c>
      <c r="G367" s="65">
        <f t="shared" si="37"/>
        <v>404800</v>
      </c>
    </row>
    <row r="368" spans="1:7" x14ac:dyDescent="0.25">
      <c r="A368" s="69">
        <f t="shared" si="38"/>
        <v>55154</v>
      </c>
      <c r="B368" s="70">
        <f t="shared" si="39"/>
        <v>352</v>
      </c>
      <c r="C368" s="65">
        <f t="shared" si="40"/>
        <v>404800</v>
      </c>
      <c r="D368" s="71">
        <f t="shared" si="41"/>
        <v>851.37708499999997</v>
      </c>
      <c r="E368" s="71">
        <f t="shared" si="35"/>
        <v>0</v>
      </c>
      <c r="F368" s="71">
        <f t="shared" si="36"/>
        <v>851.37708499999997</v>
      </c>
      <c r="G368" s="65">
        <f t="shared" si="37"/>
        <v>404800</v>
      </c>
    </row>
    <row r="369" spans="1:7" x14ac:dyDescent="0.25">
      <c r="A369" s="69">
        <f t="shared" si="38"/>
        <v>55185</v>
      </c>
      <c r="B369" s="70">
        <f t="shared" si="39"/>
        <v>353</v>
      </c>
      <c r="C369" s="65">
        <f t="shared" si="40"/>
        <v>404800</v>
      </c>
      <c r="D369" s="71">
        <f t="shared" si="41"/>
        <v>851.37708499999997</v>
      </c>
      <c r="E369" s="71">
        <f t="shared" si="35"/>
        <v>0</v>
      </c>
      <c r="F369" s="71">
        <f t="shared" si="36"/>
        <v>851.37708499999997</v>
      </c>
      <c r="G369" s="65">
        <f t="shared" si="37"/>
        <v>404800</v>
      </c>
    </row>
    <row r="370" spans="1:7" x14ac:dyDescent="0.25">
      <c r="A370" s="69">
        <f t="shared" si="38"/>
        <v>55213</v>
      </c>
      <c r="B370" s="70">
        <f t="shared" si="39"/>
        <v>354</v>
      </c>
      <c r="C370" s="65">
        <f t="shared" si="40"/>
        <v>404800</v>
      </c>
      <c r="D370" s="71">
        <f t="shared" si="41"/>
        <v>851.37708499999997</v>
      </c>
      <c r="E370" s="71">
        <f t="shared" si="35"/>
        <v>0</v>
      </c>
      <c r="F370" s="71">
        <f t="shared" si="36"/>
        <v>851.37708499999997</v>
      </c>
      <c r="G370" s="65">
        <f t="shared" si="37"/>
        <v>404800</v>
      </c>
    </row>
    <row r="371" spans="1:7" x14ac:dyDescent="0.25">
      <c r="A371" s="69">
        <f t="shared" si="38"/>
        <v>55244</v>
      </c>
      <c r="B371" s="70">
        <f t="shared" si="39"/>
        <v>355</v>
      </c>
      <c r="C371" s="65">
        <f t="shared" si="40"/>
        <v>404800</v>
      </c>
      <c r="D371" s="71">
        <f t="shared" si="41"/>
        <v>851.37708499999997</v>
      </c>
      <c r="E371" s="71">
        <f t="shared" si="35"/>
        <v>0</v>
      </c>
      <c r="F371" s="71">
        <f t="shared" si="36"/>
        <v>851.37708499999997</v>
      </c>
      <c r="G371" s="65">
        <f t="shared" si="37"/>
        <v>404800</v>
      </c>
    </row>
    <row r="372" spans="1:7" x14ac:dyDescent="0.25">
      <c r="A372" s="69">
        <f t="shared" si="38"/>
        <v>55274</v>
      </c>
      <c r="B372" s="70">
        <f t="shared" si="39"/>
        <v>356</v>
      </c>
      <c r="C372" s="65">
        <f t="shared" si="40"/>
        <v>404800</v>
      </c>
      <c r="D372" s="71">
        <f t="shared" si="41"/>
        <v>851.37708499999997</v>
      </c>
      <c r="E372" s="71">
        <f t="shared" si="35"/>
        <v>0</v>
      </c>
      <c r="F372" s="71">
        <f t="shared" si="36"/>
        <v>851.37708499999997</v>
      </c>
      <c r="G372" s="65">
        <f t="shared" si="37"/>
        <v>404800</v>
      </c>
    </row>
    <row r="373" spans="1:7" x14ac:dyDescent="0.25">
      <c r="A373" s="69" t="str">
        <f t="shared" si="38"/>
        <v/>
      </c>
      <c r="B373" s="70" t="str">
        <f t="shared" si="39"/>
        <v/>
      </c>
      <c r="C373" s="65" t="str">
        <f t="shared" si="40"/>
        <v/>
      </c>
      <c r="D373" s="71" t="str">
        <f t="shared" si="41"/>
        <v/>
      </c>
      <c r="E373" s="71" t="str">
        <f t="shared" si="35"/>
        <v/>
      </c>
      <c r="F373" s="71" t="str">
        <f t="shared" si="36"/>
        <v/>
      </c>
      <c r="G373" s="65" t="str">
        <f t="shared" si="37"/>
        <v/>
      </c>
    </row>
    <row r="374" spans="1:7" x14ac:dyDescent="0.25">
      <c r="A374" s="69" t="str">
        <f t="shared" si="38"/>
        <v/>
      </c>
      <c r="B374" s="70" t="str">
        <f t="shared" si="39"/>
        <v/>
      </c>
      <c r="C374" s="65" t="str">
        <f t="shared" si="40"/>
        <v/>
      </c>
      <c r="D374" s="71" t="str">
        <f t="shared" si="41"/>
        <v/>
      </c>
      <c r="E374" s="71" t="str">
        <f t="shared" si="35"/>
        <v/>
      </c>
      <c r="F374" s="71" t="str">
        <f t="shared" si="36"/>
        <v/>
      </c>
      <c r="G374" s="65" t="str">
        <f t="shared" si="37"/>
        <v/>
      </c>
    </row>
    <row r="375" spans="1:7" x14ac:dyDescent="0.25">
      <c r="A375" s="69" t="str">
        <f t="shared" si="38"/>
        <v/>
      </c>
      <c r="B375" s="70" t="str">
        <f t="shared" si="39"/>
        <v/>
      </c>
      <c r="C375" s="65" t="str">
        <f t="shared" si="40"/>
        <v/>
      </c>
      <c r="D375" s="71" t="str">
        <f t="shared" si="41"/>
        <v/>
      </c>
      <c r="E375" s="71" t="str">
        <f t="shared" si="35"/>
        <v/>
      </c>
      <c r="F375" s="71" t="str">
        <f t="shared" si="36"/>
        <v/>
      </c>
      <c r="G375" s="65" t="str">
        <f t="shared" si="37"/>
        <v/>
      </c>
    </row>
    <row r="376" spans="1:7" x14ac:dyDescent="0.25">
      <c r="A376" s="69" t="str">
        <f t="shared" si="38"/>
        <v/>
      </c>
      <c r="B376" s="70" t="str">
        <f t="shared" si="39"/>
        <v/>
      </c>
      <c r="C376" s="65" t="str">
        <f t="shared" si="40"/>
        <v/>
      </c>
      <c r="D376" s="71" t="str">
        <f t="shared" si="41"/>
        <v/>
      </c>
      <c r="E376" s="71" t="str">
        <f t="shared" si="35"/>
        <v/>
      </c>
      <c r="F376" s="71" t="str">
        <f t="shared" si="36"/>
        <v/>
      </c>
      <c r="G376" s="65" t="str">
        <f t="shared" si="37"/>
        <v/>
      </c>
    </row>
    <row r="377" spans="1:7" x14ac:dyDescent="0.25">
      <c r="A377" s="69" t="str">
        <f t="shared" si="38"/>
        <v/>
      </c>
      <c r="B377" s="70" t="str">
        <f t="shared" si="39"/>
        <v/>
      </c>
      <c r="C377" s="65" t="str">
        <f t="shared" si="40"/>
        <v/>
      </c>
      <c r="D377" s="71" t="str">
        <f t="shared" si="41"/>
        <v/>
      </c>
      <c r="E377" s="71" t="str">
        <f t="shared" si="35"/>
        <v/>
      </c>
      <c r="F377" s="71" t="str">
        <f t="shared" si="36"/>
        <v/>
      </c>
      <c r="G377" s="65" t="str">
        <f t="shared" si="37"/>
        <v/>
      </c>
    </row>
    <row r="378" spans="1:7" x14ac:dyDescent="0.25">
      <c r="A378" s="69" t="str">
        <f t="shared" si="38"/>
        <v/>
      </c>
      <c r="B378" s="70" t="str">
        <f t="shared" si="39"/>
        <v/>
      </c>
      <c r="C378" s="65" t="str">
        <f t="shared" si="40"/>
        <v/>
      </c>
      <c r="D378" s="71" t="str">
        <f t="shared" si="41"/>
        <v/>
      </c>
      <c r="E378" s="71" t="str">
        <f t="shared" si="35"/>
        <v/>
      </c>
      <c r="F378" s="71" t="str">
        <f t="shared" si="36"/>
        <v/>
      </c>
      <c r="G378" s="65" t="str">
        <f t="shared" si="37"/>
        <v/>
      </c>
    </row>
    <row r="379" spans="1:7" x14ac:dyDescent="0.25">
      <c r="A379" s="69" t="str">
        <f t="shared" si="38"/>
        <v/>
      </c>
      <c r="B379" s="70" t="str">
        <f t="shared" si="39"/>
        <v/>
      </c>
      <c r="C379" s="65" t="str">
        <f t="shared" si="40"/>
        <v/>
      </c>
      <c r="D379" s="71" t="str">
        <f t="shared" si="41"/>
        <v/>
      </c>
      <c r="E379" s="71" t="str">
        <f t="shared" si="35"/>
        <v/>
      </c>
      <c r="F379" s="71" t="str">
        <f t="shared" si="36"/>
        <v/>
      </c>
      <c r="G379" s="65" t="str">
        <f t="shared" si="37"/>
        <v/>
      </c>
    </row>
    <row r="380" spans="1:7" x14ac:dyDescent="0.25">
      <c r="A380" s="69" t="str">
        <f t="shared" si="38"/>
        <v/>
      </c>
      <c r="B380" s="70" t="str">
        <f t="shared" si="39"/>
        <v/>
      </c>
      <c r="C380" s="65" t="str">
        <f t="shared" si="40"/>
        <v/>
      </c>
      <c r="D380" s="71" t="str">
        <f t="shared" si="41"/>
        <v/>
      </c>
      <c r="E380" s="71" t="str">
        <f t="shared" si="35"/>
        <v/>
      </c>
      <c r="F380" s="71" t="str">
        <f t="shared" si="36"/>
        <v/>
      </c>
      <c r="G380" s="65" t="str">
        <f t="shared" si="37"/>
        <v/>
      </c>
    </row>
    <row r="381" spans="1:7" x14ac:dyDescent="0.25">
      <c r="A381" s="69" t="str">
        <f t="shared" si="38"/>
        <v/>
      </c>
      <c r="B381" s="70" t="str">
        <f t="shared" si="39"/>
        <v/>
      </c>
      <c r="C381" s="65" t="str">
        <f t="shared" si="40"/>
        <v/>
      </c>
      <c r="D381" s="71" t="str">
        <f t="shared" si="41"/>
        <v/>
      </c>
      <c r="E381" s="71" t="str">
        <f t="shared" si="35"/>
        <v/>
      </c>
      <c r="F381" s="71" t="str">
        <f t="shared" si="36"/>
        <v/>
      </c>
      <c r="G381" s="65" t="str">
        <f t="shared" si="37"/>
        <v/>
      </c>
    </row>
    <row r="382" spans="1:7" x14ac:dyDescent="0.25">
      <c r="A382" s="69" t="str">
        <f t="shared" si="38"/>
        <v/>
      </c>
      <c r="B382" s="70" t="str">
        <f t="shared" si="39"/>
        <v/>
      </c>
      <c r="C382" s="65" t="str">
        <f t="shared" si="40"/>
        <v/>
      </c>
      <c r="D382" s="71" t="str">
        <f t="shared" si="41"/>
        <v/>
      </c>
      <c r="E382" s="71" t="str">
        <f t="shared" si="35"/>
        <v/>
      </c>
      <c r="F382" s="71" t="str">
        <f t="shared" si="36"/>
        <v/>
      </c>
      <c r="G382" s="65" t="str">
        <f t="shared" si="37"/>
        <v/>
      </c>
    </row>
    <row r="383" spans="1:7" x14ac:dyDescent="0.25">
      <c r="A383" s="69" t="str">
        <f t="shared" si="38"/>
        <v/>
      </c>
      <c r="B383" s="70" t="str">
        <f t="shared" si="39"/>
        <v/>
      </c>
      <c r="C383" s="65" t="str">
        <f t="shared" si="40"/>
        <v/>
      </c>
      <c r="D383" s="71" t="str">
        <f t="shared" si="41"/>
        <v/>
      </c>
      <c r="E383" s="71" t="str">
        <f t="shared" si="35"/>
        <v/>
      </c>
      <c r="F383" s="71" t="str">
        <f t="shared" si="36"/>
        <v/>
      </c>
      <c r="G383" s="65" t="str">
        <f t="shared" si="37"/>
        <v/>
      </c>
    </row>
    <row r="384" spans="1:7" x14ac:dyDescent="0.25">
      <c r="A384" s="69" t="str">
        <f t="shared" si="38"/>
        <v/>
      </c>
      <c r="B384" s="70" t="str">
        <f t="shared" si="39"/>
        <v/>
      </c>
      <c r="C384" s="65" t="str">
        <f t="shared" si="40"/>
        <v/>
      </c>
      <c r="D384" s="71" t="str">
        <f t="shared" si="41"/>
        <v/>
      </c>
      <c r="E384" s="71" t="str">
        <f t="shared" si="35"/>
        <v/>
      </c>
      <c r="F384" s="71" t="str">
        <f t="shared" si="36"/>
        <v/>
      </c>
      <c r="G384" s="65" t="str">
        <f t="shared" si="37"/>
        <v/>
      </c>
    </row>
    <row r="385" spans="1:7" x14ac:dyDescent="0.25">
      <c r="A385" s="69" t="str">
        <f t="shared" si="38"/>
        <v/>
      </c>
      <c r="B385" s="70" t="str">
        <f t="shared" si="39"/>
        <v/>
      </c>
      <c r="C385" s="65" t="str">
        <f t="shared" si="40"/>
        <v/>
      </c>
      <c r="D385" s="71" t="str">
        <f t="shared" si="41"/>
        <v/>
      </c>
      <c r="E385" s="71" t="str">
        <f t="shared" si="35"/>
        <v/>
      </c>
      <c r="F385" s="71" t="str">
        <f t="shared" si="36"/>
        <v/>
      </c>
      <c r="G385" s="65" t="str">
        <f t="shared" si="37"/>
        <v/>
      </c>
    </row>
    <row r="386" spans="1:7" x14ac:dyDescent="0.25">
      <c r="A386" s="69" t="str">
        <f t="shared" si="38"/>
        <v/>
      </c>
      <c r="B386" s="70" t="str">
        <f t="shared" si="39"/>
        <v/>
      </c>
      <c r="C386" s="65" t="str">
        <f t="shared" si="40"/>
        <v/>
      </c>
      <c r="D386" s="71" t="str">
        <f t="shared" si="41"/>
        <v/>
      </c>
      <c r="E386" s="71" t="str">
        <f t="shared" si="35"/>
        <v/>
      </c>
      <c r="F386" s="71" t="str">
        <f t="shared" si="36"/>
        <v/>
      </c>
      <c r="G386" s="65" t="str">
        <f t="shared" si="37"/>
        <v/>
      </c>
    </row>
    <row r="387" spans="1:7" x14ac:dyDescent="0.25">
      <c r="A387" s="69" t="str">
        <f t="shared" si="38"/>
        <v/>
      </c>
      <c r="B387" s="70" t="str">
        <f t="shared" si="39"/>
        <v/>
      </c>
      <c r="C387" s="65" t="str">
        <f t="shared" si="40"/>
        <v/>
      </c>
      <c r="D387" s="71" t="str">
        <f t="shared" si="41"/>
        <v/>
      </c>
      <c r="E387" s="71" t="str">
        <f t="shared" si="35"/>
        <v/>
      </c>
      <c r="F387" s="71" t="str">
        <f t="shared" si="36"/>
        <v/>
      </c>
      <c r="G387" s="65" t="str">
        <f t="shared" si="37"/>
        <v/>
      </c>
    </row>
    <row r="388" spans="1:7" x14ac:dyDescent="0.25">
      <c r="A388" s="69" t="str">
        <f t="shared" si="38"/>
        <v/>
      </c>
      <c r="B388" s="70" t="str">
        <f t="shared" si="39"/>
        <v/>
      </c>
      <c r="C388" s="65" t="str">
        <f t="shared" si="40"/>
        <v/>
      </c>
      <c r="D388" s="71" t="str">
        <f t="shared" si="41"/>
        <v/>
      </c>
      <c r="E388" s="71" t="str">
        <f t="shared" si="35"/>
        <v/>
      </c>
      <c r="F388" s="71" t="str">
        <f t="shared" si="36"/>
        <v/>
      </c>
      <c r="G388" s="65" t="str">
        <f t="shared" si="37"/>
        <v/>
      </c>
    </row>
    <row r="389" spans="1:7" x14ac:dyDescent="0.25">
      <c r="A389" s="69" t="str">
        <f t="shared" si="38"/>
        <v/>
      </c>
      <c r="B389" s="70" t="str">
        <f t="shared" si="39"/>
        <v/>
      </c>
      <c r="C389" s="65" t="str">
        <f t="shared" si="40"/>
        <v/>
      </c>
      <c r="D389" s="71" t="str">
        <f t="shared" si="41"/>
        <v/>
      </c>
      <c r="E389" s="71" t="str">
        <f t="shared" si="35"/>
        <v/>
      </c>
      <c r="F389" s="71" t="str">
        <f t="shared" si="36"/>
        <v/>
      </c>
      <c r="G389" s="65" t="str">
        <f t="shared" si="37"/>
        <v/>
      </c>
    </row>
    <row r="390" spans="1:7" x14ac:dyDescent="0.25">
      <c r="A390" s="69" t="str">
        <f t="shared" si="38"/>
        <v/>
      </c>
      <c r="B390" s="70" t="str">
        <f t="shared" si="39"/>
        <v/>
      </c>
      <c r="C390" s="65" t="str">
        <f t="shared" si="40"/>
        <v/>
      </c>
      <c r="D390" s="71" t="str">
        <f t="shared" si="41"/>
        <v/>
      </c>
      <c r="E390" s="71" t="str">
        <f t="shared" si="35"/>
        <v/>
      </c>
      <c r="F390" s="71" t="str">
        <f t="shared" si="36"/>
        <v/>
      </c>
      <c r="G390" s="65" t="str">
        <f t="shared" si="37"/>
        <v/>
      </c>
    </row>
    <row r="391" spans="1:7" x14ac:dyDescent="0.25">
      <c r="A391" s="69" t="str">
        <f t="shared" si="38"/>
        <v/>
      </c>
      <c r="B391" s="70" t="str">
        <f t="shared" si="39"/>
        <v/>
      </c>
      <c r="C391" s="65" t="str">
        <f t="shared" si="40"/>
        <v/>
      </c>
      <c r="D391" s="71" t="str">
        <f t="shared" si="41"/>
        <v/>
      </c>
      <c r="E391" s="71" t="str">
        <f t="shared" si="35"/>
        <v/>
      </c>
      <c r="F391" s="71" t="str">
        <f t="shared" si="36"/>
        <v/>
      </c>
      <c r="G391" s="65" t="str">
        <f t="shared" si="37"/>
        <v/>
      </c>
    </row>
    <row r="392" spans="1:7" x14ac:dyDescent="0.25">
      <c r="A392" s="69" t="str">
        <f t="shared" si="38"/>
        <v/>
      </c>
      <c r="B392" s="70" t="str">
        <f t="shared" si="39"/>
        <v/>
      </c>
      <c r="C392" s="65" t="str">
        <f t="shared" si="40"/>
        <v/>
      </c>
      <c r="D392" s="71" t="str">
        <f t="shared" si="41"/>
        <v/>
      </c>
      <c r="E392" s="71" t="str">
        <f t="shared" si="35"/>
        <v/>
      </c>
      <c r="F392" s="71" t="str">
        <f t="shared" si="36"/>
        <v/>
      </c>
      <c r="G392" s="65" t="str">
        <f t="shared" si="37"/>
        <v/>
      </c>
    </row>
    <row r="393" spans="1:7" x14ac:dyDescent="0.25">
      <c r="A393" s="69" t="str">
        <f t="shared" si="38"/>
        <v/>
      </c>
      <c r="B393" s="70" t="str">
        <f t="shared" si="39"/>
        <v/>
      </c>
      <c r="C393" s="65" t="str">
        <f t="shared" si="40"/>
        <v/>
      </c>
      <c r="D393" s="71" t="str">
        <f t="shared" si="41"/>
        <v/>
      </c>
      <c r="E393" s="71" t="str">
        <f t="shared" si="35"/>
        <v/>
      </c>
      <c r="F393" s="71" t="str">
        <f t="shared" si="36"/>
        <v/>
      </c>
      <c r="G393" s="65" t="str">
        <f t="shared" si="37"/>
        <v/>
      </c>
    </row>
    <row r="394" spans="1:7" x14ac:dyDescent="0.25">
      <c r="A394" s="69" t="str">
        <f t="shared" si="38"/>
        <v/>
      </c>
      <c r="B394" s="70" t="str">
        <f t="shared" si="39"/>
        <v/>
      </c>
      <c r="C394" s="65" t="str">
        <f t="shared" si="40"/>
        <v/>
      </c>
      <c r="D394" s="71" t="str">
        <f t="shared" si="41"/>
        <v/>
      </c>
      <c r="E394" s="71" t="str">
        <f t="shared" si="35"/>
        <v/>
      </c>
      <c r="F394" s="71" t="str">
        <f t="shared" si="36"/>
        <v/>
      </c>
      <c r="G394" s="65" t="str">
        <f t="shared" si="37"/>
        <v/>
      </c>
    </row>
    <row r="395" spans="1:7" x14ac:dyDescent="0.25">
      <c r="A395" s="69" t="str">
        <f t="shared" si="38"/>
        <v/>
      </c>
      <c r="B395" s="70" t="str">
        <f t="shared" si="39"/>
        <v/>
      </c>
      <c r="C395" s="65" t="str">
        <f t="shared" si="40"/>
        <v/>
      </c>
      <c r="D395" s="71" t="str">
        <f t="shared" si="41"/>
        <v/>
      </c>
      <c r="E395" s="71" t="str">
        <f t="shared" si="35"/>
        <v/>
      </c>
      <c r="F395" s="71" t="str">
        <f t="shared" si="36"/>
        <v/>
      </c>
      <c r="G395" s="65" t="str">
        <f t="shared" si="37"/>
        <v/>
      </c>
    </row>
    <row r="396" spans="1:7" x14ac:dyDescent="0.25">
      <c r="A396" s="69" t="str">
        <f t="shared" si="38"/>
        <v/>
      </c>
      <c r="B396" s="70" t="str">
        <f t="shared" si="39"/>
        <v/>
      </c>
      <c r="C396" s="65" t="str">
        <f t="shared" si="40"/>
        <v/>
      </c>
      <c r="D396" s="71" t="str">
        <f t="shared" si="41"/>
        <v/>
      </c>
      <c r="E396" s="71" t="str">
        <f t="shared" si="35"/>
        <v/>
      </c>
      <c r="F396" s="71" t="str">
        <f t="shared" si="36"/>
        <v/>
      </c>
      <c r="G396" s="65" t="str">
        <f t="shared" si="37"/>
        <v/>
      </c>
    </row>
    <row r="397" spans="1:7" x14ac:dyDescent="0.25">
      <c r="A397" s="69" t="str">
        <f t="shared" si="38"/>
        <v/>
      </c>
      <c r="B397" s="70" t="str">
        <f t="shared" si="39"/>
        <v/>
      </c>
      <c r="C397" s="65" t="str">
        <f t="shared" si="40"/>
        <v/>
      </c>
      <c r="D397" s="71" t="str">
        <f t="shared" si="41"/>
        <v/>
      </c>
      <c r="E397" s="71" t="str">
        <f t="shared" si="35"/>
        <v/>
      </c>
      <c r="F397" s="71" t="str">
        <f t="shared" si="36"/>
        <v/>
      </c>
      <c r="G397" s="65" t="str">
        <f t="shared" si="37"/>
        <v/>
      </c>
    </row>
    <row r="398" spans="1:7" x14ac:dyDescent="0.25">
      <c r="A398" s="69" t="str">
        <f t="shared" si="38"/>
        <v/>
      </c>
      <c r="B398" s="70" t="str">
        <f t="shared" si="39"/>
        <v/>
      </c>
      <c r="C398" s="65" t="str">
        <f t="shared" si="40"/>
        <v/>
      </c>
      <c r="D398" s="71" t="str">
        <f t="shared" si="41"/>
        <v/>
      </c>
      <c r="E398" s="71" t="str">
        <f t="shared" si="35"/>
        <v/>
      </c>
      <c r="F398" s="71" t="str">
        <f t="shared" si="36"/>
        <v/>
      </c>
      <c r="G398" s="65" t="str">
        <f t="shared" si="37"/>
        <v/>
      </c>
    </row>
    <row r="399" spans="1:7" x14ac:dyDescent="0.25">
      <c r="A399" s="69" t="str">
        <f t="shared" si="38"/>
        <v/>
      </c>
      <c r="B399" s="70" t="str">
        <f t="shared" si="39"/>
        <v/>
      </c>
      <c r="C399" s="65" t="str">
        <f t="shared" si="40"/>
        <v/>
      </c>
      <c r="D399" s="71" t="str">
        <f t="shared" si="41"/>
        <v/>
      </c>
      <c r="E399" s="71" t="str">
        <f t="shared" si="35"/>
        <v/>
      </c>
      <c r="F399" s="71" t="str">
        <f t="shared" si="36"/>
        <v/>
      </c>
      <c r="G399" s="65" t="str">
        <f t="shared" si="37"/>
        <v/>
      </c>
    </row>
    <row r="400" spans="1:7" x14ac:dyDescent="0.25">
      <c r="A400" s="69" t="str">
        <f t="shared" si="38"/>
        <v/>
      </c>
      <c r="B400" s="70" t="str">
        <f t="shared" si="39"/>
        <v/>
      </c>
      <c r="C400" s="65" t="str">
        <f t="shared" si="40"/>
        <v/>
      </c>
      <c r="D400" s="71" t="str">
        <f t="shared" si="41"/>
        <v/>
      </c>
      <c r="E400" s="71" t="str">
        <f t="shared" si="35"/>
        <v/>
      </c>
      <c r="F400" s="71" t="str">
        <f t="shared" si="36"/>
        <v/>
      </c>
      <c r="G400" s="65" t="str">
        <f t="shared" si="37"/>
        <v/>
      </c>
    </row>
    <row r="401" spans="1:7" x14ac:dyDescent="0.25">
      <c r="A401" s="69" t="str">
        <f t="shared" si="38"/>
        <v/>
      </c>
      <c r="B401" s="70" t="str">
        <f t="shared" si="39"/>
        <v/>
      </c>
      <c r="C401" s="65" t="str">
        <f t="shared" si="40"/>
        <v/>
      </c>
      <c r="D401" s="71" t="str">
        <f t="shared" si="41"/>
        <v/>
      </c>
      <c r="E401" s="71" t="str">
        <f t="shared" si="35"/>
        <v/>
      </c>
      <c r="F401" s="71" t="str">
        <f t="shared" si="36"/>
        <v/>
      </c>
      <c r="G401" s="65" t="str">
        <f t="shared" si="37"/>
        <v/>
      </c>
    </row>
    <row r="402" spans="1:7" x14ac:dyDescent="0.25">
      <c r="A402" s="69" t="str">
        <f t="shared" si="38"/>
        <v/>
      </c>
      <c r="B402" s="70" t="str">
        <f t="shared" si="39"/>
        <v/>
      </c>
      <c r="C402" s="65" t="str">
        <f t="shared" si="40"/>
        <v/>
      </c>
      <c r="D402" s="71" t="str">
        <f t="shared" si="41"/>
        <v/>
      </c>
      <c r="E402" s="71" t="str">
        <f t="shared" ref="E402:E465" si="42">IF(B402="","",PPMT($E$13/12,B402,$E$7,-$E$11,$E$12,0))</f>
        <v/>
      </c>
      <c r="F402" s="71" t="str">
        <f t="shared" ref="F402:F465" si="43">IF(B402="","",SUM(D402:E402))</f>
        <v/>
      </c>
      <c r="G402" s="65" t="str">
        <f t="shared" ref="G402:G465" si="44">IF(B402="","",SUM(C402)-SUM(E402))</f>
        <v/>
      </c>
    </row>
    <row r="403" spans="1:7" x14ac:dyDescent="0.25">
      <c r="A403" s="69" t="str">
        <f t="shared" ref="A403:A466" si="45">IF(B403="","",EDATE(A402,1))</f>
        <v/>
      </c>
      <c r="B403" s="70" t="str">
        <f t="shared" ref="B403:B466" si="46">IF(B402="","",IF(SUM(B402)+1&lt;=$E$7,SUM(B402)+1,""))</f>
        <v/>
      </c>
      <c r="C403" s="65" t="str">
        <f t="shared" ref="C403:C466" si="47">IF(B403="","",G402)</f>
        <v/>
      </c>
      <c r="D403" s="71" t="str">
        <f t="shared" ref="D403:D466" si="48">IF(B403="","",IPMT($E$13/12,B403,$E$7,-$E$11,$E$12,0))</f>
        <v/>
      </c>
      <c r="E403" s="71" t="str">
        <f t="shared" si="42"/>
        <v/>
      </c>
      <c r="F403" s="71" t="str">
        <f t="shared" si="43"/>
        <v/>
      </c>
      <c r="G403" s="65" t="str">
        <f t="shared" si="44"/>
        <v/>
      </c>
    </row>
    <row r="404" spans="1:7" x14ac:dyDescent="0.25">
      <c r="A404" s="69" t="str">
        <f t="shared" si="45"/>
        <v/>
      </c>
      <c r="B404" s="70" t="str">
        <f t="shared" si="46"/>
        <v/>
      </c>
      <c r="C404" s="65" t="str">
        <f t="shared" si="47"/>
        <v/>
      </c>
      <c r="D404" s="71" t="str">
        <f t="shared" si="48"/>
        <v/>
      </c>
      <c r="E404" s="71" t="str">
        <f t="shared" si="42"/>
        <v/>
      </c>
      <c r="F404" s="71" t="str">
        <f t="shared" si="43"/>
        <v/>
      </c>
      <c r="G404" s="65" t="str">
        <f t="shared" si="44"/>
        <v/>
      </c>
    </row>
    <row r="405" spans="1:7" x14ac:dyDescent="0.25">
      <c r="A405" s="69" t="str">
        <f t="shared" si="45"/>
        <v/>
      </c>
      <c r="B405" s="70" t="str">
        <f t="shared" si="46"/>
        <v/>
      </c>
      <c r="C405" s="65" t="str">
        <f t="shared" si="47"/>
        <v/>
      </c>
      <c r="D405" s="71" t="str">
        <f t="shared" si="48"/>
        <v/>
      </c>
      <c r="E405" s="71" t="str">
        <f t="shared" si="42"/>
        <v/>
      </c>
      <c r="F405" s="71" t="str">
        <f t="shared" si="43"/>
        <v/>
      </c>
      <c r="G405" s="65" t="str">
        <f t="shared" si="44"/>
        <v/>
      </c>
    </row>
    <row r="406" spans="1:7" x14ac:dyDescent="0.25">
      <c r="A406" s="69" t="str">
        <f t="shared" si="45"/>
        <v/>
      </c>
      <c r="B406" s="70" t="str">
        <f t="shared" si="46"/>
        <v/>
      </c>
      <c r="C406" s="65" t="str">
        <f t="shared" si="47"/>
        <v/>
      </c>
      <c r="D406" s="71" t="str">
        <f t="shared" si="48"/>
        <v/>
      </c>
      <c r="E406" s="71" t="str">
        <f t="shared" si="42"/>
        <v/>
      </c>
      <c r="F406" s="71" t="str">
        <f t="shared" si="43"/>
        <v/>
      </c>
      <c r="G406" s="65" t="str">
        <f t="shared" si="44"/>
        <v/>
      </c>
    </row>
    <row r="407" spans="1:7" x14ac:dyDescent="0.25">
      <c r="A407" s="69" t="str">
        <f t="shared" si="45"/>
        <v/>
      </c>
      <c r="B407" s="70" t="str">
        <f t="shared" si="46"/>
        <v/>
      </c>
      <c r="C407" s="65" t="str">
        <f t="shared" si="47"/>
        <v/>
      </c>
      <c r="D407" s="71" t="str">
        <f t="shared" si="48"/>
        <v/>
      </c>
      <c r="E407" s="71" t="str">
        <f t="shared" si="42"/>
        <v/>
      </c>
      <c r="F407" s="71" t="str">
        <f t="shared" si="43"/>
        <v/>
      </c>
      <c r="G407" s="65" t="str">
        <f t="shared" si="44"/>
        <v/>
      </c>
    </row>
    <row r="408" spans="1:7" x14ac:dyDescent="0.25">
      <c r="A408" s="69" t="str">
        <f t="shared" si="45"/>
        <v/>
      </c>
      <c r="B408" s="70" t="str">
        <f t="shared" si="46"/>
        <v/>
      </c>
      <c r="C408" s="65" t="str">
        <f t="shared" si="47"/>
        <v/>
      </c>
      <c r="D408" s="71" t="str">
        <f t="shared" si="48"/>
        <v/>
      </c>
      <c r="E408" s="71" t="str">
        <f t="shared" si="42"/>
        <v/>
      </c>
      <c r="F408" s="71" t="str">
        <f t="shared" si="43"/>
        <v/>
      </c>
      <c r="G408" s="65" t="str">
        <f t="shared" si="44"/>
        <v/>
      </c>
    </row>
    <row r="409" spans="1:7" x14ac:dyDescent="0.25">
      <c r="A409" s="69" t="str">
        <f t="shared" si="45"/>
        <v/>
      </c>
      <c r="B409" s="70" t="str">
        <f t="shared" si="46"/>
        <v/>
      </c>
      <c r="C409" s="65" t="str">
        <f t="shared" si="47"/>
        <v/>
      </c>
      <c r="D409" s="71" t="str">
        <f t="shared" si="48"/>
        <v/>
      </c>
      <c r="E409" s="71" t="str">
        <f t="shared" si="42"/>
        <v/>
      </c>
      <c r="F409" s="71" t="str">
        <f t="shared" si="43"/>
        <v/>
      </c>
      <c r="G409" s="65" t="str">
        <f t="shared" si="44"/>
        <v/>
      </c>
    </row>
    <row r="410" spans="1:7" x14ac:dyDescent="0.25">
      <c r="A410" s="69" t="str">
        <f t="shared" si="45"/>
        <v/>
      </c>
      <c r="B410" s="70" t="str">
        <f t="shared" si="46"/>
        <v/>
      </c>
      <c r="C410" s="65" t="str">
        <f t="shared" si="47"/>
        <v/>
      </c>
      <c r="D410" s="71" t="str">
        <f t="shared" si="48"/>
        <v/>
      </c>
      <c r="E410" s="71" t="str">
        <f t="shared" si="42"/>
        <v/>
      </c>
      <c r="F410" s="71" t="str">
        <f t="shared" si="43"/>
        <v/>
      </c>
      <c r="G410" s="65" t="str">
        <f t="shared" si="44"/>
        <v/>
      </c>
    </row>
    <row r="411" spans="1:7" x14ac:dyDescent="0.25">
      <c r="A411" s="69" t="str">
        <f t="shared" si="45"/>
        <v/>
      </c>
      <c r="B411" s="70" t="str">
        <f t="shared" si="46"/>
        <v/>
      </c>
      <c r="C411" s="65" t="str">
        <f t="shared" si="47"/>
        <v/>
      </c>
      <c r="D411" s="71" t="str">
        <f t="shared" si="48"/>
        <v/>
      </c>
      <c r="E411" s="71" t="str">
        <f t="shared" si="42"/>
        <v/>
      </c>
      <c r="F411" s="71" t="str">
        <f t="shared" si="43"/>
        <v/>
      </c>
      <c r="G411" s="65" t="str">
        <f t="shared" si="44"/>
        <v/>
      </c>
    </row>
    <row r="412" spans="1:7" x14ac:dyDescent="0.25">
      <c r="A412" s="69" t="str">
        <f t="shared" si="45"/>
        <v/>
      </c>
      <c r="B412" s="70" t="str">
        <f t="shared" si="46"/>
        <v/>
      </c>
      <c r="C412" s="65" t="str">
        <f t="shared" si="47"/>
        <v/>
      </c>
      <c r="D412" s="71" t="str">
        <f t="shared" si="48"/>
        <v/>
      </c>
      <c r="E412" s="71" t="str">
        <f t="shared" si="42"/>
        <v/>
      </c>
      <c r="F412" s="71" t="str">
        <f t="shared" si="43"/>
        <v/>
      </c>
      <c r="G412" s="65" t="str">
        <f t="shared" si="44"/>
        <v/>
      </c>
    </row>
    <row r="413" spans="1:7" x14ac:dyDescent="0.25">
      <c r="A413" s="69" t="str">
        <f t="shared" si="45"/>
        <v/>
      </c>
      <c r="B413" s="70" t="str">
        <f t="shared" si="46"/>
        <v/>
      </c>
      <c r="C413" s="65" t="str">
        <f t="shared" si="47"/>
        <v/>
      </c>
      <c r="D413" s="71" t="str">
        <f t="shared" si="48"/>
        <v/>
      </c>
      <c r="E413" s="71" t="str">
        <f t="shared" si="42"/>
        <v/>
      </c>
      <c r="F413" s="71" t="str">
        <f t="shared" si="43"/>
        <v/>
      </c>
      <c r="G413" s="65" t="str">
        <f t="shared" si="44"/>
        <v/>
      </c>
    </row>
    <row r="414" spans="1:7" x14ac:dyDescent="0.25">
      <c r="A414" s="69" t="str">
        <f t="shared" si="45"/>
        <v/>
      </c>
      <c r="B414" s="70" t="str">
        <f t="shared" si="46"/>
        <v/>
      </c>
      <c r="C414" s="65" t="str">
        <f t="shared" si="47"/>
        <v/>
      </c>
      <c r="D414" s="71" t="str">
        <f t="shared" si="48"/>
        <v/>
      </c>
      <c r="E414" s="71" t="str">
        <f t="shared" si="42"/>
        <v/>
      </c>
      <c r="F414" s="71" t="str">
        <f t="shared" si="43"/>
        <v/>
      </c>
      <c r="G414" s="65" t="str">
        <f t="shared" si="44"/>
        <v/>
      </c>
    </row>
    <row r="415" spans="1:7" x14ac:dyDescent="0.25">
      <c r="A415" s="69" t="str">
        <f t="shared" si="45"/>
        <v/>
      </c>
      <c r="B415" s="70" t="str">
        <f t="shared" si="46"/>
        <v/>
      </c>
      <c r="C415" s="65" t="str">
        <f t="shared" si="47"/>
        <v/>
      </c>
      <c r="D415" s="71" t="str">
        <f t="shared" si="48"/>
        <v/>
      </c>
      <c r="E415" s="71" t="str">
        <f t="shared" si="42"/>
        <v/>
      </c>
      <c r="F415" s="71" t="str">
        <f t="shared" si="43"/>
        <v/>
      </c>
      <c r="G415" s="65" t="str">
        <f t="shared" si="44"/>
        <v/>
      </c>
    </row>
    <row r="416" spans="1:7" x14ac:dyDescent="0.25">
      <c r="A416" s="69" t="str">
        <f t="shared" si="45"/>
        <v/>
      </c>
      <c r="B416" s="70" t="str">
        <f t="shared" si="46"/>
        <v/>
      </c>
      <c r="C416" s="65" t="str">
        <f t="shared" si="47"/>
        <v/>
      </c>
      <c r="D416" s="71" t="str">
        <f t="shared" si="48"/>
        <v/>
      </c>
      <c r="E416" s="71" t="str">
        <f t="shared" si="42"/>
        <v/>
      </c>
      <c r="F416" s="71" t="str">
        <f t="shared" si="43"/>
        <v/>
      </c>
      <c r="G416" s="65" t="str">
        <f t="shared" si="44"/>
        <v/>
      </c>
    </row>
    <row r="417" spans="1:7" x14ac:dyDescent="0.25">
      <c r="A417" s="69" t="str">
        <f t="shared" si="45"/>
        <v/>
      </c>
      <c r="B417" s="70" t="str">
        <f t="shared" si="46"/>
        <v/>
      </c>
      <c r="C417" s="65" t="str">
        <f t="shared" si="47"/>
        <v/>
      </c>
      <c r="D417" s="71" t="str">
        <f t="shared" si="48"/>
        <v/>
      </c>
      <c r="E417" s="71" t="str">
        <f t="shared" si="42"/>
        <v/>
      </c>
      <c r="F417" s="71" t="str">
        <f t="shared" si="43"/>
        <v/>
      </c>
      <c r="G417" s="65" t="str">
        <f t="shared" si="44"/>
        <v/>
      </c>
    </row>
    <row r="418" spans="1:7" x14ac:dyDescent="0.25">
      <c r="A418" s="69" t="str">
        <f t="shared" si="45"/>
        <v/>
      </c>
      <c r="B418" s="70" t="str">
        <f t="shared" si="46"/>
        <v/>
      </c>
      <c r="C418" s="65" t="str">
        <f t="shared" si="47"/>
        <v/>
      </c>
      <c r="D418" s="71" t="str">
        <f t="shared" si="48"/>
        <v/>
      </c>
      <c r="E418" s="71" t="str">
        <f t="shared" si="42"/>
        <v/>
      </c>
      <c r="F418" s="71" t="str">
        <f t="shared" si="43"/>
        <v/>
      </c>
      <c r="G418" s="65" t="str">
        <f t="shared" si="44"/>
        <v/>
      </c>
    </row>
    <row r="419" spans="1:7" x14ac:dyDescent="0.25">
      <c r="A419" s="69" t="str">
        <f t="shared" si="45"/>
        <v/>
      </c>
      <c r="B419" s="70" t="str">
        <f t="shared" si="46"/>
        <v/>
      </c>
      <c r="C419" s="65" t="str">
        <f t="shared" si="47"/>
        <v/>
      </c>
      <c r="D419" s="71" t="str">
        <f t="shared" si="48"/>
        <v/>
      </c>
      <c r="E419" s="71" t="str">
        <f t="shared" si="42"/>
        <v/>
      </c>
      <c r="F419" s="71" t="str">
        <f t="shared" si="43"/>
        <v/>
      </c>
      <c r="G419" s="65" t="str">
        <f t="shared" si="44"/>
        <v/>
      </c>
    </row>
    <row r="420" spans="1:7" x14ac:dyDescent="0.25">
      <c r="A420" s="69" t="str">
        <f t="shared" si="45"/>
        <v/>
      </c>
      <c r="B420" s="70" t="str">
        <f t="shared" si="46"/>
        <v/>
      </c>
      <c r="C420" s="65" t="str">
        <f t="shared" si="47"/>
        <v/>
      </c>
      <c r="D420" s="71" t="str">
        <f t="shared" si="48"/>
        <v/>
      </c>
      <c r="E420" s="71" t="str">
        <f t="shared" si="42"/>
        <v/>
      </c>
      <c r="F420" s="71" t="str">
        <f t="shared" si="43"/>
        <v/>
      </c>
      <c r="G420" s="65" t="str">
        <f t="shared" si="44"/>
        <v/>
      </c>
    </row>
    <row r="421" spans="1:7" x14ac:dyDescent="0.25">
      <c r="A421" s="69" t="str">
        <f t="shared" si="45"/>
        <v/>
      </c>
      <c r="B421" s="70" t="str">
        <f t="shared" si="46"/>
        <v/>
      </c>
      <c r="C421" s="65" t="str">
        <f t="shared" si="47"/>
        <v/>
      </c>
      <c r="D421" s="71" t="str">
        <f t="shared" si="48"/>
        <v/>
      </c>
      <c r="E421" s="71" t="str">
        <f t="shared" si="42"/>
        <v/>
      </c>
      <c r="F421" s="71" t="str">
        <f t="shared" si="43"/>
        <v/>
      </c>
      <c r="G421" s="65" t="str">
        <f t="shared" si="44"/>
        <v/>
      </c>
    </row>
    <row r="422" spans="1:7" x14ac:dyDescent="0.25">
      <c r="A422" s="69" t="str">
        <f t="shared" si="45"/>
        <v/>
      </c>
      <c r="B422" s="70" t="str">
        <f t="shared" si="46"/>
        <v/>
      </c>
      <c r="C422" s="65" t="str">
        <f t="shared" si="47"/>
        <v/>
      </c>
      <c r="D422" s="71" t="str">
        <f t="shared" si="48"/>
        <v/>
      </c>
      <c r="E422" s="71" t="str">
        <f t="shared" si="42"/>
        <v/>
      </c>
      <c r="F422" s="71" t="str">
        <f t="shared" si="43"/>
        <v/>
      </c>
      <c r="G422" s="65" t="str">
        <f t="shared" si="44"/>
        <v/>
      </c>
    </row>
    <row r="423" spans="1:7" x14ac:dyDescent="0.25">
      <c r="A423" s="69" t="str">
        <f t="shared" si="45"/>
        <v/>
      </c>
      <c r="B423" s="70" t="str">
        <f t="shared" si="46"/>
        <v/>
      </c>
      <c r="C423" s="65" t="str">
        <f t="shared" si="47"/>
        <v/>
      </c>
      <c r="D423" s="71" t="str">
        <f t="shared" si="48"/>
        <v/>
      </c>
      <c r="E423" s="71" t="str">
        <f t="shared" si="42"/>
        <v/>
      </c>
      <c r="F423" s="71" t="str">
        <f t="shared" si="43"/>
        <v/>
      </c>
      <c r="G423" s="65" t="str">
        <f t="shared" si="44"/>
        <v/>
      </c>
    </row>
    <row r="424" spans="1:7" x14ac:dyDescent="0.25">
      <c r="A424" s="69" t="str">
        <f t="shared" si="45"/>
        <v/>
      </c>
      <c r="B424" s="70" t="str">
        <f t="shared" si="46"/>
        <v/>
      </c>
      <c r="C424" s="65" t="str">
        <f t="shared" si="47"/>
        <v/>
      </c>
      <c r="D424" s="71" t="str">
        <f t="shared" si="48"/>
        <v/>
      </c>
      <c r="E424" s="71" t="str">
        <f t="shared" si="42"/>
        <v/>
      </c>
      <c r="F424" s="71" t="str">
        <f t="shared" si="43"/>
        <v/>
      </c>
      <c r="G424" s="65" t="str">
        <f t="shared" si="44"/>
        <v/>
      </c>
    </row>
    <row r="425" spans="1:7" x14ac:dyDescent="0.25">
      <c r="A425" s="69" t="str">
        <f t="shared" si="45"/>
        <v/>
      </c>
      <c r="B425" s="70" t="str">
        <f t="shared" si="46"/>
        <v/>
      </c>
      <c r="C425" s="65" t="str">
        <f t="shared" si="47"/>
        <v/>
      </c>
      <c r="D425" s="71" t="str">
        <f t="shared" si="48"/>
        <v/>
      </c>
      <c r="E425" s="71" t="str">
        <f t="shared" si="42"/>
        <v/>
      </c>
      <c r="F425" s="71" t="str">
        <f t="shared" si="43"/>
        <v/>
      </c>
      <c r="G425" s="65" t="str">
        <f t="shared" si="44"/>
        <v/>
      </c>
    </row>
    <row r="426" spans="1:7" x14ac:dyDescent="0.25">
      <c r="A426" s="69" t="str">
        <f t="shared" si="45"/>
        <v/>
      </c>
      <c r="B426" s="70" t="str">
        <f t="shared" si="46"/>
        <v/>
      </c>
      <c r="C426" s="65" t="str">
        <f t="shared" si="47"/>
        <v/>
      </c>
      <c r="D426" s="71" t="str">
        <f t="shared" si="48"/>
        <v/>
      </c>
      <c r="E426" s="71" t="str">
        <f t="shared" si="42"/>
        <v/>
      </c>
      <c r="F426" s="71" t="str">
        <f t="shared" si="43"/>
        <v/>
      </c>
      <c r="G426" s="65" t="str">
        <f t="shared" si="44"/>
        <v/>
      </c>
    </row>
    <row r="427" spans="1:7" x14ac:dyDescent="0.25">
      <c r="A427" s="69" t="str">
        <f t="shared" si="45"/>
        <v/>
      </c>
      <c r="B427" s="70" t="str">
        <f t="shared" si="46"/>
        <v/>
      </c>
      <c r="C427" s="65" t="str">
        <f t="shared" si="47"/>
        <v/>
      </c>
      <c r="D427" s="71" t="str">
        <f t="shared" si="48"/>
        <v/>
      </c>
      <c r="E427" s="71" t="str">
        <f t="shared" si="42"/>
        <v/>
      </c>
      <c r="F427" s="71" t="str">
        <f t="shared" si="43"/>
        <v/>
      </c>
      <c r="G427" s="65" t="str">
        <f t="shared" si="44"/>
        <v/>
      </c>
    </row>
    <row r="428" spans="1:7" x14ac:dyDescent="0.25">
      <c r="A428" s="69" t="str">
        <f t="shared" si="45"/>
        <v/>
      </c>
      <c r="B428" s="70" t="str">
        <f t="shared" si="46"/>
        <v/>
      </c>
      <c r="C428" s="65" t="str">
        <f t="shared" si="47"/>
        <v/>
      </c>
      <c r="D428" s="71" t="str">
        <f t="shared" si="48"/>
        <v/>
      </c>
      <c r="E428" s="71" t="str">
        <f t="shared" si="42"/>
        <v/>
      </c>
      <c r="F428" s="71" t="str">
        <f t="shared" si="43"/>
        <v/>
      </c>
      <c r="G428" s="65" t="str">
        <f t="shared" si="44"/>
        <v/>
      </c>
    </row>
    <row r="429" spans="1:7" x14ac:dyDescent="0.25">
      <c r="A429" s="69" t="str">
        <f t="shared" si="45"/>
        <v/>
      </c>
      <c r="B429" s="70" t="str">
        <f t="shared" si="46"/>
        <v/>
      </c>
      <c r="C429" s="65" t="str">
        <f t="shared" si="47"/>
        <v/>
      </c>
      <c r="D429" s="71" t="str">
        <f t="shared" si="48"/>
        <v/>
      </c>
      <c r="E429" s="71" t="str">
        <f t="shared" si="42"/>
        <v/>
      </c>
      <c r="F429" s="71" t="str">
        <f t="shared" si="43"/>
        <v/>
      </c>
      <c r="G429" s="65" t="str">
        <f t="shared" si="44"/>
        <v/>
      </c>
    </row>
    <row r="430" spans="1:7" x14ac:dyDescent="0.25">
      <c r="A430" s="69" t="str">
        <f t="shared" si="45"/>
        <v/>
      </c>
      <c r="B430" s="70" t="str">
        <f t="shared" si="46"/>
        <v/>
      </c>
      <c r="C430" s="65" t="str">
        <f t="shared" si="47"/>
        <v/>
      </c>
      <c r="D430" s="71" t="str">
        <f t="shared" si="48"/>
        <v/>
      </c>
      <c r="E430" s="71" t="str">
        <f t="shared" si="42"/>
        <v/>
      </c>
      <c r="F430" s="71" t="str">
        <f t="shared" si="43"/>
        <v/>
      </c>
      <c r="G430" s="65" t="str">
        <f t="shared" si="44"/>
        <v/>
      </c>
    </row>
    <row r="431" spans="1:7" x14ac:dyDescent="0.25">
      <c r="A431" s="69" t="str">
        <f t="shared" si="45"/>
        <v/>
      </c>
      <c r="B431" s="70" t="str">
        <f t="shared" si="46"/>
        <v/>
      </c>
      <c r="C431" s="65" t="str">
        <f t="shared" si="47"/>
        <v/>
      </c>
      <c r="D431" s="71" t="str">
        <f t="shared" si="48"/>
        <v/>
      </c>
      <c r="E431" s="71" t="str">
        <f t="shared" si="42"/>
        <v/>
      </c>
      <c r="F431" s="71" t="str">
        <f t="shared" si="43"/>
        <v/>
      </c>
      <c r="G431" s="65" t="str">
        <f t="shared" si="44"/>
        <v/>
      </c>
    </row>
    <row r="432" spans="1:7" x14ac:dyDescent="0.25">
      <c r="A432" s="69" t="str">
        <f t="shared" si="45"/>
        <v/>
      </c>
      <c r="B432" s="70" t="str">
        <f t="shared" si="46"/>
        <v/>
      </c>
      <c r="C432" s="65" t="str">
        <f t="shared" si="47"/>
        <v/>
      </c>
      <c r="D432" s="71" t="str">
        <f t="shared" si="48"/>
        <v/>
      </c>
      <c r="E432" s="71" t="str">
        <f t="shared" si="42"/>
        <v/>
      </c>
      <c r="F432" s="71" t="str">
        <f t="shared" si="43"/>
        <v/>
      </c>
      <c r="G432" s="65" t="str">
        <f t="shared" si="44"/>
        <v/>
      </c>
    </row>
    <row r="433" spans="1:7" x14ac:dyDescent="0.25">
      <c r="A433" s="69" t="str">
        <f t="shared" si="45"/>
        <v/>
      </c>
      <c r="B433" s="70" t="str">
        <f t="shared" si="46"/>
        <v/>
      </c>
      <c r="C433" s="65" t="str">
        <f t="shared" si="47"/>
        <v/>
      </c>
      <c r="D433" s="71" t="str">
        <f t="shared" si="48"/>
        <v/>
      </c>
      <c r="E433" s="71" t="str">
        <f t="shared" si="42"/>
        <v/>
      </c>
      <c r="F433" s="71" t="str">
        <f t="shared" si="43"/>
        <v/>
      </c>
      <c r="G433" s="65" t="str">
        <f t="shared" si="44"/>
        <v/>
      </c>
    </row>
    <row r="434" spans="1:7" x14ac:dyDescent="0.25">
      <c r="A434" s="69" t="str">
        <f t="shared" si="45"/>
        <v/>
      </c>
      <c r="B434" s="70" t="str">
        <f t="shared" si="46"/>
        <v/>
      </c>
      <c r="C434" s="65" t="str">
        <f t="shared" si="47"/>
        <v/>
      </c>
      <c r="D434" s="71" t="str">
        <f t="shared" si="48"/>
        <v/>
      </c>
      <c r="E434" s="71" t="str">
        <f t="shared" si="42"/>
        <v/>
      </c>
      <c r="F434" s="71" t="str">
        <f t="shared" si="43"/>
        <v/>
      </c>
      <c r="G434" s="65" t="str">
        <f t="shared" si="44"/>
        <v/>
      </c>
    </row>
    <row r="435" spans="1:7" x14ac:dyDescent="0.25">
      <c r="A435" s="69" t="str">
        <f t="shared" si="45"/>
        <v/>
      </c>
      <c r="B435" s="70" t="str">
        <f t="shared" si="46"/>
        <v/>
      </c>
      <c r="C435" s="65" t="str">
        <f t="shared" si="47"/>
        <v/>
      </c>
      <c r="D435" s="71" t="str">
        <f t="shared" si="48"/>
        <v/>
      </c>
      <c r="E435" s="71" t="str">
        <f t="shared" si="42"/>
        <v/>
      </c>
      <c r="F435" s="71" t="str">
        <f t="shared" si="43"/>
        <v/>
      </c>
      <c r="G435" s="65" t="str">
        <f t="shared" si="44"/>
        <v/>
      </c>
    </row>
    <row r="436" spans="1:7" x14ac:dyDescent="0.25">
      <c r="A436" s="69" t="str">
        <f t="shared" si="45"/>
        <v/>
      </c>
      <c r="B436" s="70" t="str">
        <f t="shared" si="46"/>
        <v/>
      </c>
      <c r="C436" s="65" t="str">
        <f t="shared" si="47"/>
        <v/>
      </c>
      <c r="D436" s="71" t="str">
        <f t="shared" si="48"/>
        <v/>
      </c>
      <c r="E436" s="71" t="str">
        <f t="shared" si="42"/>
        <v/>
      </c>
      <c r="F436" s="71" t="str">
        <f t="shared" si="43"/>
        <v/>
      </c>
      <c r="G436" s="65" t="str">
        <f t="shared" si="44"/>
        <v/>
      </c>
    </row>
    <row r="437" spans="1:7" x14ac:dyDescent="0.25">
      <c r="A437" s="69" t="str">
        <f t="shared" si="45"/>
        <v/>
      </c>
      <c r="B437" s="70" t="str">
        <f t="shared" si="46"/>
        <v/>
      </c>
      <c r="C437" s="65" t="str">
        <f t="shared" si="47"/>
        <v/>
      </c>
      <c r="D437" s="71" t="str">
        <f t="shared" si="48"/>
        <v/>
      </c>
      <c r="E437" s="71" t="str">
        <f t="shared" si="42"/>
        <v/>
      </c>
      <c r="F437" s="71" t="str">
        <f t="shared" si="43"/>
        <v/>
      </c>
      <c r="G437" s="65" t="str">
        <f t="shared" si="44"/>
        <v/>
      </c>
    </row>
    <row r="438" spans="1:7" x14ac:dyDescent="0.25">
      <c r="A438" s="69" t="str">
        <f t="shared" si="45"/>
        <v/>
      </c>
      <c r="B438" s="70" t="str">
        <f t="shared" si="46"/>
        <v/>
      </c>
      <c r="C438" s="65" t="str">
        <f t="shared" si="47"/>
        <v/>
      </c>
      <c r="D438" s="71" t="str">
        <f t="shared" si="48"/>
        <v/>
      </c>
      <c r="E438" s="71" t="str">
        <f t="shared" si="42"/>
        <v/>
      </c>
      <c r="F438" s="71" t="str">
        <f t="shared" si="43"/>
        <v/>
      </c>
      <c r="G438" s="65" t="str">
        <f t="shared" si="44"/>
        <v/>
      </c>
    </row>
    <row r="439" spans="1:7" x14ac:dyDescent="0.25">
      <c r="A439" s="69" t="str">
        <f t="shared" si="45"/>
        <v/>
      </c>
      <c r="B439" s="70" t="str">
        <f t="shared" si="46"/>
        <v/>
      </c>
      <c r="C439" s="65" t="str">
        <f t="shared" si="47"/>
        <v/>
      </c>
      <c r="D439" s="71" t="str">
        <f t="shared" si="48"/>
        <v/>
      </c>
      <c r="E439" s="71" t="str">
        <f t="shared" si="42"/>
        <v/>
      </c>
      <c r="F439" s="71" t="str">
        <f t="shared" si="43"/>
        <v/>
      </c>
      <c r="G439" s="65" t="str">
        <f t="shared" si="44"/>
        <v/>
      </c>
    </row>
    <row r="440" spans="1:7" x14ac:dyDescent="0.25">
      <c r="A440" s="69" t="str">
        <f t="shared" si="45"/>
        <v/>
      </c>
      <c r="B440" s="70" t="str">
        <f t="shared" si="46"/>
        <v/>
      </c>
      <c r="C440" s="65" t="str">
        <f t="shared" si="47"/>
        <v/>
      </c>
      <c r="D440" s="71" t="str">
        <f t="shared" si="48"/>
        <v/>
      </c>
      <c r="E440" s="71" t="str">
        <f t="shared" si="42"/>
        <v/>
      </c>
      <c r="F440" s="71" t="str">
        <f t="shared" si="43"/>
        <v/>
      </c>
      <c r="G440" s="65" t="str">
        <f t="shared" si="44"/>
        <v/>
      </c>
    </row>
    <row r="441" spans="1:7" x14ac:dyDescent="0.25">
      <c r="A441" s="69" t="str">
        <f t="shared" si="45"/>
        <v/>
      </c>
      <c r="B441" s="70" t="str">
        <f t="shared" si="46"/>
        <v/>
      </c>
      <c r="C441" s="65" t="str">
        <f t="shared" si="47"/>
        <v/>
      </c>
      <c r="D441" s="71" t="str">
        <f t="shared" si="48"/>
        <v/>
      </c>
      <c r="E441" s="71" t="str">
        <f t="shared" si="42"/>
        <v/>
      </c>
      <c r="F441" s="71" t="str">
        <f t="shared" si="43"/>
        <v/>
      </c>
      <c r="G441" s="65" t="str">
        <f t="shared" si="44"/>
        <v/>
      </c>
    </row>
    <row r="442" spans="1:7" x14ac:dyDescent="0.25">
      <c r="A442" s="69" t="str">
        <f t="shared" si="45"/>
        <v/>
      </c>
      <c r="B442" s="70" t="str">
        <f t="shared" si="46"/>
        <v/>
      </c>
      <c r="C442" s="65" t="str">
        <f t="shared" si="47"/>
        <v/>
      </c>
      <c r="D442" s="71" t="str">
        <f t="shared" si="48"/>
        <v/>
      </c>
      <c r="E442" s="71" t="str">
        <f t="shared" si="42"/>
        <v/>
      </c>
      <c r="F442" s="71" t="str">
        <f t="shared" si="43"/>
        <v/>
      </c>
      <c r="G442" s="65" t="str">
        <f t="shared" si="44"/>
        <v/>
      </c>
    </row>
    <row r="443" spans="1:7" x14ac:dyDescent="0.25">
      <c r="A443" s="69" t="str">
        <f t="shared" si="45"/>
        <v/>
      </c>
      <c r="B443" s="70" t="str">
        <f t="shared" si="46"/>
        <v/>
      </c>
      <c r="C443" s="65" t="str">
        <f t="shared" si="47"/>
        <v/>
      </c>
      <c r="D443" s="71" t="str">
        <f t="shared" si="48"/>
        <v/>
      </c>
      <c r="E443" s="71" t="str">
        <f t="shared" si="42"/>
        <v/>
      </c>
      <c r="F443" s="71" t="str">
        <f t="shared" si="43"/>
        <v/>
      </c>
      <c r="G443" s="65" t="str">
        <f t="shared" si="44"/>
        <v/>
      </c>
    </row>
    <row r="444" spans="1:7" x14ac:dyDescent="0.25">
      <c r="A444" s="69" t="str">
        <f t="shared" si="45"/>
        <v/>
      </c>
      <c r="B444" s="70" t="str">
        <f t="shared" si="46"/>
        <v/>
      </c>
      <c r="C444" s="65" t="str">
        <f t="shared" si="47"/>
        <v/>
      </c>
      <c r="D444" s="71" t="str">
        <f t="shared" si="48"/>
        <v/>
      </c>
      <c r="E444" s="71" t="str">
        <f t="shared" si="42"/>
        <v/>
      </c>
      <c r="F444" s="71" t="str">
        <f t="shared" si="43"/>
        <v/>
      </c>
      <c r="G444" s="65" t="str">
        <f t="shared" si="44"/>
        <v/>
      </c>
    </row>
    <row r="445" spans="1:7" x14ac:dyDescent="0.25">
      <c r="A445" s="69" t="str">
        <f t="shared" si="45"/>
        <v/>
      </c>
      <c r="B445" s="70" t="str">
        <f t="shared" si="46"/>
        <v/>
      </c>
      <c r="C445" s="65" t="str">
        <f t="shared" si="47"/>
        <v/>
      </c>
      <c r="D445" s="71" t="str">
        <f t="shared" si="48"/>
        <v/>
      </c>
      <c r="E445" s="71" t="str">
        <f t="shared" si="42"/>
        <v/>
      </c>
      <c r="F445" s="71" t="str">
        <f t="shared" si="43"/>
        <v/>
      </c>
      <c r="G445" s="65" t="str">
        <f t="shared" si="44"/>
        <v/>
      </c>
    </row>
    <row r="446" spans="1:7" x14ac:dyDescent="0.25">
      <c r="A446" s="69" t="str">
        <f t="shared" si="45"/>
        <v/>
      </c>
      <c r="B446" s="70" t="str">
        <f t="shared" si="46"/>
        <v/>
      </c>
      <c r="C446" s="65" t="str">
        <f t="shared" si="47"/>
        <v/>
      </c>
      <c r="D446" s="71" t="str">
        <f t="shared" si="48"/>
        <v/>
      </c>
      <c r="E446" s="71" t="str">
        <f t="shared" si="42"/>
        <v/>
      </c>
      <c r="F446" s="71" t="str">
        <f t="shared" si="43"/>
        <v/>
      </c>
      <c r="G446" s="65" t="str">
        <f t="shared" si="44"/>
        <v/>
      </c>
    </row>
    <row r="447" spans="1:7" x14ac:dyDescent="0.25">
      <c r="A447" s="69" t="str">
        <f t="shared" si="45"/>
        <v/>
      </c>
      <c r="B447" s="70" t="str">
        <f t="shared" si="46"/>
        <v/>
      </c>
      <c r="C447" s="65" t="str">
        <f t="shared" si="47"/>
        <v/>
      </c>
      <c r="D447" s="71" t="str">
        <f t="shared" si="48"/>
        <v/>
      </c>
      <c r="E447" s="71" t="str">
        <f t="shared" si="42"/>
        <v/>
      </c>
      <c r="F447" s="71" t="str">
        <f t="shared" si="43"/>
        <v/>
      </c>
      <c r="G447" s="65" t="str">
        <f t="shared" si="44"/>
        <v/>
      </c>
    </row>
    <row r="448" spans="1:7" x14ac:dyDescent="0.25">
      <c r="A448" s="69" t="str">
        <f t="shared" si="45"/>
        <v/>
      </c>
      <c r="B448" s="70" t="str">
        <f t="shared" si="46"/>
        <v/>
      </c>
      <c r="C448" s="65" t="str">
        <f t="shared" si="47"/>
        <v/>
      </c>
      <c r="D448" s="71" t="str">
        <f t="shared" si="48"/>
        <v/>
      </c>
      <c r="E448" s="71" t="str">
        <f t="shared" si="42"/>
        <v/>
      </c>
      <c r="F448" s="71" t="str">
        <f t="shared" si="43"/>
        <v/>
      </c>
      <c r="G448" s="65" t="str">
        <f t="shared" si="44"/>
        <v/>
      </c>
    </row>
    <row r="449" spans="1:7" x14ac:dyDescent="0.25">
      <c r="A449" s="69" t="str">
        <f t="shared" si="45"/>
        <v/>
      </c>
      <c r="B449" s="70" t="str">
        <f t="shared" si="46"/>
        <v/>
      </c>
      <c r="C449" s="65" t="str">
        <f t="shared" si="47"/>
        <v/>
      </c>
      <c r="D449" s="71" t="str">
        <f t="shared" si="48"/>
        <v/>
      </c>
      <c r="E449" s="71" t="str">
        <f t="shared" si="42"/>
        <v/>
      </c>
      <c r="F449" s="71" t="str">
        <f t="shared" si="43"/>
        <v/>
      </c>
      <c r="G449" s="65" t="str">
        <f t="shared" si="44"/>
        <v/>
      </c>
    </row>
    <row r="450" spans="1:7" x14ac:dyDescent="0.25">
      <c r="A450" s="69" t="str">
        <f t="shared" si="45"/>
        <v/>
      </c>
      <c r="B450" s="70" t="str">
        <f t="shared" si="46"/>
        <v/>
      </c>
      <c r="C450" s="65" t="str">
        <f t="shared" si="47"/>
        <v/>
      </c>
      <c r="D450" s="71" t="str">
        <f t="shared" si="48"/>
        <v/>
      </c>
      <c r="E450" s="71" t="str">
        <f t="shared" si="42"/>
        <v/>
      </c>
      <c r="F450" s="71" t="str">
        <f t="shared" si="43"/>
        <v/>
      </c>
      <c r="G450" s="65" t="str">
        <f t="shared" si="44"/>
        <v/>
      </c>
    </row>
    <row r="451" spans="1:7" x14ac:dyDescent="0.25">
      <c r="A451" s="69" t="str">
        <f t="shared" si="45"/>
        <v/>
      </c>
      <c r="B451" s="70" t="str">
        <f t="shared" si="46"/>
        <v/>
      </c>
      <c r="C451" s="65" t="str">
        <f t="shared" si="47"/>
        <v/>
      </c>
      <c r="D451" s="71" t="str">
        <f t="shared" si="48"/>
        <v/>
      </c>
      <c r="E451" s="71" t="str">
        <f t="shared" si="42"/>
        <v/>
      </c>
      <c r="F451" s="71" t="str">
        <f t="shared" si="43"/>
        <v/>
      </c>
      <c r="G451" s="65" t="str">
        <f t="shared" si="44"/>
        <v/>
      </c>
    </row>
    <row r="452" spans="1:7" x14ac:dyDescent="0.25">
      <c r="A452" s="69" t="str">
        <f t="shared" si="45"/>
        <v/>
      </c>
      <c r="B452" s="70" t="str">
        <f t="shared" si="46"/>
        <v/>
      </c>
      <c r="C452" s="65" t="str">
        <f t="shared" si="47"/>
        <v/>
      </c>
      <c r="D452" s="71" t="str">
        <f t="shared" si="48"/>
        <v/>
      </c>
      <c r="E452" s="71" t="str">
        <f t="shared" si="42"/>
        <v/>
      </c>
      <c r="F452" s="71" t="str">
        <f t="shared" si="43"/>
        <v/>
      </c>
      <c r="G452" s="65" t="str">
        <f t="shared" si="44"/>
        <v/>
      </c>
    </row>
    <row r="453" spans="1:7" x14ac:dyDescent="0.25">
      <c r="A453" s="69" t="str">
        <f t="shared" si="45"/>
        <v/>
      </c>
      <c r="B453" s="70" t="str">
        <f t="shared" si="46"/>
        <v/>
      </c>
      <c r="C453" s="65" t="str">
        <f t="shared" si="47"/>
        <v/>
      </c>
      <c r="D453" s="71" t="str">
        <f t="shared" si="48"/>
        <v/>
      </c>
      <c r="E453" s="71" t="str">
        <f t="shared" si="42"/>
        <v/>
      </c>
      <c r="F453" s="71" t="str">
        <f t="shared" si="43"/>
        <v/>
      </c>
      <c r="G453" s="65" t="str">
        <f t="shared" si="44"/>
        <v/>
      </c>
    </row>
    <row r="454" spans="1:7" x14ac:dyDescent="0.25">
      <c r="A454" s="69" t="str">
        <f t="shared" si="45"/>
        <v/>
      </c>
      <c r="B454" s="70" t="str">
        <f t="shared" si="46"/>
        <v/>
      </c>
      <c r="C454" s="65" t="str">
        <f t="shared" si="47"/>
        <v/>
      </c>
      <c r="D454" s="71" t="str">
        <f t="shared" si="48"/>
        <v/>
      </c>
      <c r="E454" s="71" t="str">
        <f t="shared" si="42"/>
        <v/>
      </c>
      <c r="F454" s="71" t="str">
        <f t="shared" si="43"/>
        <v/>
      </c>
      <c r="G454" s="65" t="str">
        <f t="shared" si="44"/>
        <v/>
      </c>
    </row>
    <row r="455" spans="1:7" x14ac:dyDescent="0.25">
      <c r="A455" s="69" t="str">
        <f t="shared" si="45"/>
        <v/>
      </c>
      <c r="B455" s="70" t="str">
        <f t="shared" si="46"/>
        <v/>
      </c>
      <c r="C455" s="65" t="str">
        <f t="shared" si="47"/>
        <v/>
      </c>
      <c r="D455" s="71" t="str">
        <f t="shared" si="48"/>
        <v/>
      </c>
      <c r="E455" s="71" t="str">
        <f t="shared" si="42"/>
        <v/>
      </c>
      <c r="F455" s="71" t="str">
        <f t="shared" si="43"/>
        <v/>
      </c>
      <c r="G455" s="65" t="str">
        <f t="shared" si="44"/>
        <v/>
      </c>
    </row>
    <row r="456" spans="1:7" x14ac:dyDescent="0.25">
      <c r="A456" s="69" t="str">
        <f t="shared" si="45"/>
        <v/>
      </c>
      <c r="B456" s="70" t="str">
        <f t="shared" si="46"/>
        <v/>
      </c>
      <c r="C456" s="65" t="str">
        <f t="shared" si="47"/>
        <v/>
      </c>
      <c r="D456" s="71" t="str">
        <f t="shared" si="48"/>
        <v/>
      </c>
      <c r="E456" s="71" t="str">
        <f t="shared" si="42"/>
        <v/>
      </c>
      <c r="F456" s="71" t="str">
        <f t="shared" si="43"/>
        <v/>
      </c>
      <c r="G456" s="65" t="str">
        <f t="shared" si="44"/>
        <v/>
      </c>
    </row>
    <row r="457" spans="1:7" x14ac:dyDescent="0.25">
      <c r="A457" s="69" t="str">
        <f t="shared" si="45"/>
        <v/>
      </c>
      <c r="B457" s="70" t="str">
        <f t="shared" si="46"/>
        <v/>
      </c>
      <c r="C457" s="65" t="str">
        <f t="shared" si="47"/>
        <v/>
      </c>
      <c r="D457" s="71" t="str">
        <f t="shared" si="48"/>
        <v/>
      </c>
      <c r="E457" s="71" t="str">
        <f t="shared" si="42"/>
        <v/>
      </c>
      <c r="F457" s="71" t="str">
        <f t="shared" si="43"/>
        <v/>
      </c>
      <c r="G457" s="65" t="str">
        <f t="shared" si="44"/>
        <v/>
      </c>
    </row>
    <row r="458" spans="1:7" x14ac:dyDescent="0.25">
      <c r="A458" s="69" t="str">
        <f t="shared" si="45"/>
        <v/>
      </c>
      <c r="B458" s="70" t="str">
        <f t="shared" si="46"/>
        <v/>
      </c>
      <c r="C458" s="65" t="str">
        <f t="shared" si="47"/>
        <v/>
      </c>
      <c r="D458" s="71" t="str">
        <f t="shared" si="48"/>
        <v/>
      </c>
      <c r="E458" s="71" t="str">
        <f t="shared" si="42"/>
        <v/>
      </c>
      <c r="F458" s="71" t="str">
        <f t="shared" si="43"/>
        <v/>
      </c>
      <c r="G458" s="65" t="str">
        <f t="shared" si="44"/>
        <v/>
      </c>
    </row>
    <row r="459" spans="1:7" x14ac:dyDescent="0.25">
      <c r="A459" s="69" t="str">
        <f t="shared" si="45"/>
        <v/>
      </c>
      <c r="B459" s="70" t="str">
        <f t="shared" si="46"/>
        <v/>
      </c>
      <c r="C459" s="65" t="str">
        <f t="shared" si="47"/>
        <v/>
      </c>
      <c r="D459" s="71" t="str">
        <f t="shared" si="48"/>
        <v/>
      </c>
      <c r="E459" s="71" t="str">
        <f t="shared" si="42"/>
        <v/>
      </c>
      <c r="F459" s="71" t="str">
        <f t="shared" si="43"/>
        <v/>
      </c>
      <c r="G459" s="65" t="str">
        <f t="shared" si="44"/>
        <v/>
      </c>
    </row>
    <row r="460" spans="1:7" x14ac:dyDescent="0.25">
      <c r="A460" s="69" t="str">
        <f t="shared" si="45"/>
        <v/>
      </c>
      <c r="B460" s="70" t="str">
        <f t="shared" si="46"/>
        <v/>
      </c>
      <c r="C460" s="65" t="str">
        <f t="shared" si="47"/>
        <v/>
      </c>
      <c r="D460" s="71" t="str">
        <f t="shared" si="48"/>
        <v/>
      </c>
      <c r="E460" s="71" t="str">
        <f t="shared" si="42"/>
        <v/>
      </c>
      <c r="F460" s="71" t="str">
        <f t="shared" si="43"/>
        <v/>
      </c>
      <c r="G460" s="65" t="str">
        <f t="shared" si="44"/>
        <v/>
      </c>
    </row>
    <row r="461" spans="1:7" x14ac:dyDescent="0.25">
      <c r="A461" s="69" t="str">
        <f t="shared" si="45"/>
        <v/>
      </c>
      <c r="B461" s="70" t="str">
        <f t="shared" si="46"/>
        <v/>
      </c>
      <c r="C461" s="65" t="str">
        <f t="shared" si="47"/>
        <v/>
      </c>
      <c r="D461" s="71" t="str">
        <f t="shared" si="48"/>
        <v/>
      </c>
      <c r="E461" s="71" t="str">
        <f t="shared" si="42"/>
        <v/>
      </c>
      <c r="F461" s="71" t="str">
        <f t="shared" si="43"/>
        <v/>
      </c>
      <c r="G461" s="65" t="str">
        <f t="shared" si="44"/>
        <v/>
      </c>
    </row>
    <row r="462" spans="1:7" x14ac:dyDescent="0.25">
      <c r="A462" s="69" t="str">
        <f t="shared" si="45"/>
        <v/>
      </c>
      <c r="B462" s="70" t="str">
        <f t="shared" si="46"/>
        <v/>
      </c>
      <c r="C462" s="65" t="str">
        <f t="shared" si="47"/>
        <v/>
      </c>
      <c r="D462" s="71" t="str">
        <f t="shared" si="48"/>
        <v/>
      </c>
      <c r="E462" s="71" t="str">
        <f t="shared" si="42"/>
        <v/>
      </c>
      <c r="F462" s="71" t="str">
        <f t="shared" si="43"/>
        <v/>
      </c>
      <c r="G462" s="65" t="str">
        <f t="shared" si="44"/>
        <v/>
      </c>
    </row>
    <row r="463" spans="1:7" x14ac:dyDescent="0.25">
      <c r="A463" s="69" t="str">
        <f t="shared" si="45"/>
        <v/>
      </c>
      <c r="B463" s="70" t="str">
        <f t="shared" si="46"/>
        <v/>
      </c>
      <c r="C463" s="65" t="str">
        <f t="shared" si="47"/>
        <v/>
      </c>
      <c r="D463" s="71" t="str">
        <f t="shared" si="48"/>
        <v/>
      </c>
      <c r="E463" s="71" t="str">
        <f t="shared" si="42"/>
        <v/>
      </c>
      <c r="F463" s="71" t="str">
        <f t="shared" si="43"/>
        <v/>
      </c>
      <c r="G463" s="65" t="str">
        <f t="shared" si="44"/>
        <v/>
      </c>
    </row>
    <row r="464" spans="1:7" x14ac:dyDescent="0.25">
      <c r="A464" s="69" t="str">
        <f t="shared" si="45"/>
        <v/>
      </c>
      <c r="B464" s="70" t="str">
        <f t="shared" si="46"/>
        <v/>
      </c>
      <c r="C464" s="65" t="str">
        <f t="shared" si="47"/>
        <v/>
      </c>
      <c r="D464" s="71" t="str">
        <f t="shared" si="48"/>
        <v/>
      </c>
      <c r="E464" s="71" t="str">
        <f t="shared" si="42"/>
        <v/>
      </c>
      <c r="F464" s="71" t="str">
        <f t="shared" si="43"/>
        <v/>
      </c>
      <c r="G464" s="65" t="str">
        <f t="shared" si="44"/>
        <v/>
      </c>
    </row>
    <row r="465" spans="1:7" x14ac:dyDescent="0.25">
      <c r="A465" s="69" t="str">
        <f t="shared" si="45"/>
        <v/>
      </c>
      <c r="B465" s="70" t="str">
        <f t="shared" si="46"/>
        <v/>
      </c>
      <c r="C465" s="65" t="str">
        <f t="shared" si="47"/>
        <v/>
      </c>
      <c r="D465" s="71" t="str">
        <f t="shared" si="48"/>
        <v/>
      </c>
      <c r="E465" s="71" t="str">
        <f t="shared" si="42"/>
        <v/>
      </c>
      <c r="F465" s="71" t="str">
        <f t="shared" si="43"/>
        <v/>
      </c>
      <c r="G465" s="65" t="str">
        <f t="shared" si="44"/>
        <v/>
      </c>
    </row>
    <row r="466" spans="1:7" x14ac:dyDescent="0.25">
      <c r="A466" s="69" t="str">
        <f t="shared" si="45"/>
        <v/>
      </c>
      <c r="B466" s="70" t="str">
        <f t="shared" si="46"/>
        <v/>
      </c>
      <c r="C466" s="65" t="str">
        <f t="shared" si="47"/>
        <v/>
      </c>
      <c r="D466" s="71" t="str">
        <f t="shared" si="48"/>
        <v/>
      </c>
      <c r="E466" s="71" t="str">
        <f t="shared" ref="E466:E500" si="49">IF(B466="","",PPMT($E$13/12,B466,$E$7,-$E$11,$E$12,0))</f>
        <v/>
      </c>
      <c r="F466" s="71" t="str">
        <f t="shared" ref="F466:F500" si="50">IF(B466="","",SUM(D466:E466))</f>
        <v/>
      </c>
      <c r="G466" s="65" t="str">
        <f t="shared" ref="G466:G500" si="51">IF(B466="","",SUM(C466)-SUM(E466))</f>
        <v/>
      </c>
    </row>
    <row r="467" spans="1:7" x14ac:dyDescent="0.25">
      <c r="A467" s="69" t="str">
        <f t="shared" ref="A467:A500" si="52">IF(B467="","",EDATE(A466,1))</f>
        <v/>
      </c>
      <c r="B467" s="70" t="str">
        <f t="shared" ref="B467:B500" si="53">IF(B466="","",IF(SUM(B466)+1&lt;=$E$7,SUM(B466)+1,""))</f>
        <v/>
      </c>
      <c r="C467" s="65" t="str">
        <f t="shared" ref="C467:C500" si="54">IF(B467="","",G466)</f>
        <v/>
      </c>
      <c r="D467" s="71" t="str">
        <f t="shared" ref="D467:D500" si="55">IF(B467="","",IPMT($E$13/12,B467,$E$7,-$E$11,$E$12,0))</f>
        <v/>
      </c>
      <c r="E467" s="71" t="str">
        <f t="shared" si="49"/>
        <v/>
      </c>
      <c r="F467" s="71" t="str">
        <f t="shared" si="50"/>
        <v/>
      </c>
      <c r="G467" s="65" t="str">
        <f t="shared" si="51"/>
        <v/>
      </c>
    </row>
    <row r="468" spans="1:7" x14ac:dyDescent="0.25">
      <c r="A468" s="69" t="str">
        <f t="shared" si="52"/>
        <v/>
      </c>
      <c r="B468" s="70" t="str">
        <f t="shared" si="53"/>
        <v/>
      </c>
      <c r="C468" s="65" t="str">
        <f t="shared" si="54"/>
        <v/>
      </c>
      <c r="D468" s="71" t="str">
        <f t="shared" si="55"/>
        <v/>
      </c>
      <c r="E468" s="71" t="str">
        <f t="shared" si="49"/>
        <v/>
      </c>
      <c r="F468" s="71" t="str">
        <f t="shared" si="50"/>
        <v/>
      </c>
      <c r="G468" s="65" t="str">
        <f t="shared" si="51"/>
        <v/>
      </c>
    </row>
    <row r="469" spans="1:7" x14ac:dyDescent="0.25">
      <c r="A469" s="69" t="str">
        <f t="shared" si="52"/>
        <v/>
      </c>
      <c r="B469" s="70" t="str">
        <f t="shared" si="53"/>
        <v/>
      </c>
      <c r="C469" s="65" t="str">
        <f t="shared" si="54"/>
        <v/>
      </c>
      <c r="D469" s="71" t="str">
        <f t="shared" si="55"/>
        <v/>
      </c>
      <c r="E469" s="71" t="str">
        <f t="shared" si="49"/>
        <v/>
      </c>
      <c r="F469" s="71" t="str">
        <f t="shared" si="50"/>
        <v/>
      </c>
      <c r="G469" s="65" t="str">
        <f t="shared" si="51"/>
        <v/>
      </c>
    </row>
    <row r="470" spans="1:7" x14ac:dyDescent="0.25">
      <c r="A470" s="69" t="str">
        <f t="shared" si="52"/>
        <v/>
      </c>
      <c r="B470" s="70" t="str">
        <f t="shared" si="53"/>
        <v/>
      </c>
      <c r="C470" s="65" t="str">
        <f t="shared" si="54"/>
        <v/>
      </c>
      <c r="D470" s="71" t="str">
        <f t="shared" si="55"/>
        <v/>
      </c>
      <c r="E470" s="71" t="str">
        <f t="shared" si="49"/>
        <v/>
      </c>
      <c r="F470" s="71" t="str">
        <f t="shared" si="50"/>
        <v/>
      </c>
      <c r="G470" s="65" t="str">
        <f t="shared" si="51"/>
        <v/>
      </c>
    </row>
    <row r="471" spans="1:7" x14ac:dyDescent="0.25">
      <c r="A471" s="69" t="str">
        <f t="shared" si="52"/>
        <v/>
      </c>
      <c r="B471" s="70" t="str">
        <f t="shared" si="53"/>
        <v/>
      </c>
      <c r="C471" s="65" t="str">
        <f t="shared" si="54"/>
        <v/>
      </c>
      <c r="D471" s="71" t="str">
        <f t="shared" si="55"/>
        <v/>
      </c>
      <c r="E471" s="71" t="str">
        <f t="shared" si="49"/>
        <v/>
      </c>
      <c r="F471" s="71" t="str">
        <f t="shared" si="50"/>
        <v/>
      </c>
      <c r="G471" s="65" t="str">
        <f t="shared" si="51"/>
        <v/>
      </c>
    </row>
    <row r="472" spans="1:7" x14ac:dyDescent="0.25">
      <c r="A472" s="69" t="str">
        <f t="shared" si="52"/>
        <v/>
      </c>
      <c r="B472" s="70" t="str">
        <f t="shared" si="53"/>
        <v/>
      </c>
      <c r="C472" s="65" t="str">
        <f t="shared" si="54"/>
        <v/>
      </c>
      <c r="D472" s="71" t="str">
        <f t="shared" si="55"/>
        <v/>
      </c>
      <c r="E472" s="71" t="str">
        <f t="shared" si="49"/>
        <v/>
      </c>
      <c r="F472" s="71" t="str">
        <f t="shared" si="50"/>
        <v/>
      </c>
      <c r="G472" s="65" t="str">
        <f t="shared" si="51"/>
        <v/>
      </c>
    </row>
    <row r="473" spans="1:7" x14ac:dyDescent="0.25">
      <c r="A473" s="69" t="str">
        <f t="shared" si="52"/>
        <v/>
      </c>
      <c r="B473" s="70" t="str">
        <f t="shared" si="53"/>
        <v/>
      </c>
      <c r="C473" s="65" t="str">
        <f t="shared" si="54"/>
        <v/>
      </c>
      <c r="D473" s="71" t="str">
        <f t="shared" si="55"/>
        <v/>
      </c>
      <c r="E473" s="71" t="str">
        <f t="shared" si="49"/>
        <v/>
      </c>
      <c r="F473" s="71" t="str">
        <f t="shared" si="50"/>
        <v/>
      </c>
      <c r="G473" s="65" t="str">
        <f t="shared" si="51"/>
        <v/>
      </c>
    </row>
    <row r="474" spans="1:7" x14ac:dyDescent="0.25">
      <c r="A474" s="69" t="str">
        <f t="shared" si="52"/>
        <v/>
      </c>
      <c r="B474" s="70" t="str">
        <f t="shared" si="53"/>
        <v/>
      </c>
      <c r="C474" s="65" t="str">
        <f t="shared" si="54"/>
        <v/>
      </c>
      <c r="D474" s="71" t="str">
        <f t="shared" si="55"/>
        <v/>
      </c>
      <c r="E474" s="71" t="str">
        <f t="shared" si="49"/>
        <v/>
      </c>
      <c r="F474" s="71" t="str">
        <f t="shared" si="50"/>
        <v/>
      </c>
      <c r="G474" s="65" t="str">
        <f t="shared" si="51"/>
        <v/>
      </c>
    </row>
    <row r="475" spans="1:7" x14ac:dyDescent="0.25">
      <c r="A475" s="69" t="str">
        <f t="shared" si="52"/>
        <v/>
      </c>
      <c r="B475" s="70" t="str">
        <f t="shared" si="53"/>
        <v/>
      </c>
      <c r="C475" s="65" t="str">
        <f t="shared" si="54"/>
        <v/>
      </c>
      <c r="D475" s="71" t="str">
        <f t="shared" si="55"/>
        <v/>
      </c>
      <c r="E475" s="71" t="str">
        <f t="shared" si="49"/>
        <v/>
      </c>
      <c r="F475" s="71" t="str">
        <f t="shared" si="50"/>
        <v/>
      </c>
      <c r="G475" s="65" t="str">
        <f t="shared" si="51"/>
        <v/>
      </c>
    </row>
    <row r="476" spans="1:7" x14ac:dyDescent="0.25">
      <c r="A476" s="69" t="str">
        <f t="shared" si="52"/>
        <v/>
      </c>
      <c r="B476" s="70" t="str">
        <f t="shared" si="53"/>
        <v/>
      </c>
      <c r="C476" s="65" t="str">
        <f t="shared" si="54"/>
        <v/>
      </c>
      <c r="D476" s="71" t="str">
        <f t="shared" si="55"/>
        <v/>
      </c>
      <c r="E476" s="71" t="str">
        <f t="shared" si="49"/>
        <v/>
      </c>
      <c r="F476" s="71" t="str">
        <f t="shared" si="50"/>
        <v/>
      </c>
      <c r="G476" s="65" t="str">
        <f t="shared" si="51"/>
        <v/>
      </c>
    </row>
    <row r="477" spans="1:7" x14ac:dyDescent="0.25">
      <c r="A477" s="69" t="str">
        <f t="shared" si="52"/>
        <v/>
      </c>
      <c r="B477" s="70" t="str">
        <f t="shared" si="53"/>
        <v/>
      </c>
      <c r="C477" s="65" t="str">
        <f t="shared" si="54"/>
        <v/>
      </c>
      <c r="D477" s="71" t="str">
        <f t="shared" si="55"/>
        <v/>
      </c>
      <c r="E477" s="71" t="str">
        <f t="shared" si="49"/>
        <v/>
      </c>
      <c r="F477" s="71" t="str">
        <f t="shared" si="50"/>
        <v/>
      </c>
      <c r="G477" s="65" t="str">
        <f t="shared" si="51"/>
        <v/>
      </c>
    </row>
    <row r="478" spans="1:7" x14ac:dyDescent="0.25">
      <c r="A478" s="69" t="str">
        <f t="shared" si="52"/>
        <v/>
      </c>
      <c r="B478" s="70" t="str">
        <f t="shared" si="53"/>
        <v/>
      </c>
      <c r="C478" s="65" t="str">
        <f t="shared" si="54"/>
        <v/>
      </c>
      <c r="D478" s="71" t="str">
        <f t="shared" si="55"/>
        <v/>
      </c>
      <c r="E478" s="71" t="str">
        <f t="shared" si="49"/>
        <v/>
      </c>
      <c r="F478" s="71" t="str">
        <f t="shared" si="50"/>
        <v/>
      </c>
      <c r="G478" s="65" t="str">
        <f t="shared" si="51"/>
        <v/>
      </c>
    </row>
    <row r="479" spans="1:7" x14ac:dyDescent="0.25">
      <c r="A479" s="69" t="str">
        <f t="shared" si="52"/>
        <v/>
      </c>
      <c r="B479" s="70" t="str">
        <f t="shared" si="53"/>
        <v/>
      </c>
      <c r="C479" s="65" t="str">
        <f t="shared" si="54"/>
        <v/>
      </c>
      <c r="D479" s="71" t="str">
        <f t="shared" si="55"/>
        <v/>
      </c>
      <c r="E479" s="71" t="str">
        <f t="shared" si="49"/>
        <v/>
      </c>
      <c r="F479" s="71" t="str">
        <f t="shared" si="50"/>
        <v/>
      </c>
      <c r="G479" s="65" t="str">
        <f t="shared" si="51"/>
        <v/>
      </c>
    </row>
    <row r="480" spans="1:7" x14ac:dyDescent="0.25">
      <c r="A480" s="69" t="str">
        <f t="shared" si="52"/>
        <v/>
      </c>
      <c r="B480" s="70" t="str">
        <f t="shared" si="53"/>
        <v/>
      </c>
      <c r="C480" s="65" t="str">
        <f t="shared" si="54"/>
        <v/>
      </c>
      <c r="D480" s="71" t="str">
        <f t="shared" si="55"/>
        <v/>
      </c>
      <c r="E480" s="71" t="str">
        <f t="shared" si="49"/>
        <v/>
      </c>
      <c r="F480" s="71" t="str">
        <f t="shared" si="50"/>
        <v/>
      </c>
      <c r="G480" s="65" t="str">
        <f t="shared" si="51"/>
        <v/>
      </c>
    </row>
    <row r="481" spans="1:7" x14ac:dyDescent="0.25">
      <c r="A481" s="69" t="str">
        <f t="shared" si="52"/>
        <v/>
      </c>
      <c r="B481" s="70" t="str">
        <f t="shared" si="53"/>
        <v/>
      </c>
      <c r="C481" s="65" t="str">
        <f t="shared" si="54"/>
        <v/>
      </c>
      <c r="D481" s="71" t="str">
        <f t="shared" si="55"/>
        <v/>
      </c>
      <c r="E481" s="71" t="str">
        <f t="shared" si="49"/>
        <v/>
      </c>
      <c r="F481" s="71" t="str">
        <f t="shared" si="50"/>
        <v/>
      </c>
      <c r="G481" s="65" t="str">
        <f t="shared" si="51"/>
        <v/>
      </c>
    </row>
    <row r="482" spans="1:7" x14ac:dyDescent="0.25">
      <c r="A482" s="69" t="str">
        <f t="shared" si="52"/>
        <v/>
      </c>
      <c r="B482" s="70" t="str">
        <f t="shared" si="53"/>
        <v/>
      </c>
      <c r="C482" s="65" t="str">
        <f t="shared" si="54"/>
        <v/>
      </c>
      <c r="D482" s="71" t="str">
        <f t="shared" si="55"/>
        <v/>
      </c>
      <c r="E482" s="71" t="str">
        <f t="shared" si="49"/>
        <v/>
      </c>
      <c r="F482" s="71" t="str">
        <f t="shared" si="50"/>
        <v/>
      </c>
      <c r="G482" s="65" t="str">
        <f t="shared" si="51"/>
        <v/>
      </c>
    </row>
    <row r="483" spans="1:7" x14ac:dyDescent="0.25">
      <c r="A483" s="69" t="str">
        <f t="shared" si="52"/>
        <v/>
      </c>
      <c r="B483" s="70" t="str">
        <f t="shared" si="53"/>
        <v/>
      </c>
      <c r="C483" s="65" t="str">
        <f t="shared" si="54"/>
        <v/>
      </c>
      <c r="D483" s="71" t="str">
        <f t="shared" si="55"/>
        <v/>
      </c>
      <c r="E483" s="71" t="str">
        <f t="shared" si="49"/>
        <v/>
      </c>
      <c r="F483" s="71" t="str">
        <f t="shared" si="50"/>
        <v/>
      </c>
      <c r="G483" s="65" t="str">
        <f t="shared" si="51"/>
        <v/>
      </c>
    </row>
    <row r="484" spans="1:7" x14ac:dyDescent="0.25">
      <c r="A484" s="69" t="str">
        <f t="shared" si="52"/>
        <v/>
      </c>
      <c r="B484" s="70" t="str">
        <f t="shared" si="53"/>
        <v/>
      </c>
      <c r="C484" s="65" t="str">
        <f t="shared" si="54"/>
        <v/>
      </c>
      <c r="D484" s="71" t="str">
        <f t="shared" si="55"/>
        <v/>
      </c>
      <c r="E484" s="71" t="str">
        <f t="shared" si="49"/>
        <v/>
      </c>
      <c r="F484" s="71" t="str">
        <f t="shared" si="50"/>
        <v/>
      </c>
      <c r="G484" s="65" t="str">
        <f t="shared" si="51"/>
        <v/>
      </c>
    </row>
    <row r="485" spans="1:7" x14ac:dyDescent="0.25">
      <c r="A485" s="69" t="str">
        <f t="shared" si="52"/>
        <v/>
      </c>
      <c r="B485" s="70" t="str">
        <f t="shared" si="53"/>
        <v/>
      </c>
      <c r="C485" s="65" t="str">
        <f t="shared" si="54"/>
        <v/>
      </c>
      <c r="D485" s="71" t="str">
        <f t="shared" si="55"/>
        <v/>
      </c>
      <c r="E485" s="71" t="str">
        <f t="shared" si="49"/>
        <v/>
      </c>
      <c r="F485" s="71" t="str">
        <f t="shared" si="50"/>
        <v/>
      </c>
      <c r="G485" s="65" t="str">
        <f t="shared" si="51"/>
        <v/>
      </c>
    </row>
    <row r="486" spans="1:7" x14ac:dyDescent="0.25">
      <c r="A486" s="69" t="str">
        <f t="shared" si="52"/>
        <v/>
      </c>
      <c r="B486" s="70" t="str">
        <f t="shared" si="53"/>
        <v/>
      </c>
      <c r="C486" s="65" t="str">
        <f t="shared" si="54"/>
        <v/>
      </c>
      <c r="D486" s="71" t="str">
        <f t="shared" si="55"/>
        <v/>
      </c>
      <c r="E486" s="71" t="str">
        <f t="shared" si="49"/>
        <v/>
      </c>
      <c r="F486" s="71" t="str">
        <f t="shared" si="50"/>
        <v/>
      </c>
      <c r="G486" s="65" t="str">
        <f t="shared" si="51"/>
        <v/>
      </c>
    </row>
    <row r="487" spans="1:7" x14ac:dyDescent="0.25">
      <c r="A487" s="69" t="str">
        <f t="shared" si="52"/>
        <v/>
      </c>
      <c r="B487" s="70" t="str">
        <f t="shared" si="53"/>
        <v/>
      </c>
      <c r="C487" s="65" t="str">
        <f t="shared" si="54"/>
        <v/>
      </c>
      <c r="D487" s="71" t="str">
        <f t="shared" si="55"/>
        <v/>
      </c>
      <c r="E487" s="71" t="str">
        <f t="shared" si="49"/>
        <v/>
      </c>
      <c r="F487" s="71" t="str">
        <f t="shared" si="50"/>
        <v/>
      </c>
      <c r="G487" s="65" t="str">
        <f t="shared" si="51"/>
        <v/>
      </c>
    </row>
    <row r="488" spans="1:7" x14ac:dyDescent="0.25">
      <c r="A488" s="69" t="str">
        <f t="shared" si="52"/>
        <v/>
      </c>
      <c r="B488" s="70" t="str">
        <f t="shared" si="53"/>
        <v/>
      </c>
      <c r="C488" s="65" t="str">
        <f t="shared" si="54"/>
        <v/>
      </c>
      <c r="D488" s="71" t="str">
        <f t="shared" si="55"/>
        <v/>
      </c>
      <c r="E488" s="71" t="str">
        <f t="shared" si="49"/>
        <v/>
      </c>
      <c r="F488" s="71" t="str">
        <f t="shared" si="50"/>
        <v/>
      </c>
      <c r="G488" s="65" t="str">
        <f t="shared" si="51"/>
        <v/>
      </c>
    </row>
    <row r="489" spans="1:7" x14ac:dyDescent="0.25">
      <c r="A489" s="69" t="str">
        <f t="shared" si="52"/>
        <v/>
      </c>
      <c r="B489" s="70" t="str">
        <f t="shared" si="53"/>
        <v/>
      </c>
      <c r="C489" s="65" t="str">
        <f t="shared" si="54"/>
        <v/>
      </c>
      <c r="D489" s="71" t="str">
        <f t="shared" si="55"/>
        <v/>
      </c>
      <c r="E489" s="71" t="str">
        <f t="shared" si="49"/>
        <v/>
      </c>
      <c r="F489" s="71" t="str">
        <f t="shared" si="50"/>
        <v/>
      </c>
      <c r="G489" s="65" t="str">
        <f t="shared" si="51"/>
        <v/>
      </c>
    </row>
    <row r="490" spans="1:7" x14ac:dyDescent="0.25">
      <c r="A490" s="69" t="str">
        <f t="shared" si="52"/>
        <v/>
      </c>
      <c r="B490" s="70" t="str">
        <f t="shared" si="53"/>
        <v/>
      </c>
      <c r="C490" s="65" t="str">
        <f t="shared" si="54"/>
        <v/>
      </c>
      <c r="D490" s="71" t="str">
        <f t="shared" si="55"/>
        <v/>
      </c>
      <c r="E490" s="71" t="str">
        <f t="shared" si="49"/>
        <v/>
      </c>
      <c r="F490" s="71" t="str">
        <f t="shared" si="50"/>
        <v/>
      </c>
      <c r="G490" s="65" t="str">
        <f t="shared" si="51"/>
        <v/>
      </c>
    </row>
    <row r="491" spans="1:7" x14ac:dyDescent="0.25">
      <c r="A491" s="69" t="str">
        <f t="shared" si="52"/>
        <v/>
      </c>
      <c r="B491" s="70" t="str">
        <f t="shared" si="53"/>
        <v/>
      </c>
      <c r="C491" s="65" t="str">
        <f t="shared" si="54"/>
        <v/>
      </c>
      <c r="D491" s="71" t="str">
        <f t="shared" si="55"/>
        <v/>
      </c>
      <c r="E491" s="71" t="str">
        <f t="shared" si="49"/>
        <v/>
      </c>
      <c r="F491" s="71" t="str">
        <f t="shared" si="50"/>
        <v/>
      </c>
      <c r="G491" s="65" t="str">
        <f t="shared" si="51"/>
        <v/>
      </c>
    </row>
    <row r="492" spans="1:7" x14ac:dyDescent="0.25">
      <c r="A492" s="69" t="str">
        <f t="shared" si="52"/>
        <v/>
      </c>
      <c r="B492" s="70" t="str">
        <f t="shared" si="53"/>
        <v/>
      </c>
      <c r="C492" s="65" t="str">
        <f t="shared" si="54"/>
        <v/>
      </c>
      <c r="D492" s="71" t="str">
        <f t="shared" si="55"/>
        <v/>
      </c>
      <c r="E492" s="71" t="str">
        <f t="shared" si="49"/>
        <v/>
      </c>
      <c r="F492" s="71" t="str">
        <f t="shared" si="50"/>
        <v/>
      </c>
      <c r="G492" s="65" t="str">
        <f t="shared" si="51"/>
        <v/>
      </c>
    </row>
    <row r="493" spans="1:7" x14ac:dyDescent="0.25">
      <c r="A493" s="69" t="str">
        <f t="shared" si="52"/>
        <v/>
      </c>
      <c r="B493" s="70" t="str">
        <f t="shared" si="53"/>
        <v/>
      </c>
      <c r="C493" s="65" t="str">
        <f t="shared" si="54"/>
        <v/>
      </c>
      <c r="D493" s="71" t="str">
        <f t="shared" si="55"/>
        <v/>
      </c>
      <c r="E493" s="71" t="str">
        <f t="shared" si="49"/>
        <v/>
      </c>
      <c r="F493" s="71" t="str">
        <f t="shared" si="50"/>
        <v/>
      </c>
      <c r="G493" s="65" t="str">
        <f t="shared" si="51"/>
        <v/>
      </c>
    </row>
    <row r="494" spans="1:7" x14ac:dyDescent="0.25">
      <c r="A494" s="69" t="str">
        <f t="shared" si="52"/>
        <v/>
      </c>
      <c r="B494" s="70" t="str">
        <f t="shared" si="53"/>
        <v/>
      </c>
      <c r="C494" s="65" t="str">
        <f t="shared" si="54"/>
        <v/>
      </c>
      <c r="D494" s="71" t="str">
        <f t="shared" si="55"/>
        <v/>
      </c>
      <c r="E494" s="71" t="str">
        <f t="shared" si="49"/>
        <v/>
      </c>
      <c r="F494" s="71" t="str">
        <f t="shared" si="50"/>
        <v/>
      </c>
      <c r="G494" s="65" t="str">
        <f t="shared" si="51"/>
        <v/>
      </c>
    </row>
    <row r="495" spans="1:7" x14ac:dyDescent="0.25">
      <c r="A495" s="69" t="str">
        <f t="shared" si="52"/>
        <v/>
      </c>
      <c r="B495" s="70" t="str">
        <f t="shared" si="53"/>
        <v/>
      </c>
      <c r="C495" s="65" t="str">
        <f t="shared" si="54"/>
        <v/>
      </c>
      <c r="D495" s="71" t="str">
        <f t="shared" si="55"/>
        <v/>
      </c>
      <c r="E495" s="71" t="str">
        <f t="shared" si="49"/>
        <v/>
      </c>
      <c r="F495" s="71" t="str">
        <f t="shared" si="50"/>
        <v/>
      </c>
      <c r="G495" s="65" t="str">
        <f t="shared" si="51"/>
        <v/>
      </c>
    </row>
    <row r="496" spans="1:7" x14ac:dyDescent="0.25">
      <c r="A496" s="69" t="str">
        <f t="shared" si="52"/>
        <v/>
      </c>
      <c r="B496" s="70" t="str">
        <f t="shared" si="53"/>
        <v/>
      </c>
      <c r="C496" s="65" t="str">
        <f t="shared" si="54"/>
        <v/>
      </c>
      <c r="D496" s="71" t="str">
        <f t="shared" si="55"/>
        <v/>
      </c>
      <c r="E496" s="71" t="str">
        <f t="shared" si="49"/>
        <v/>
      </c>
      <c r="F496" s="71" t="str">
        <f t="shared" si="50"/>
        <v/>
      </c>
      <c r="G496" s="65" t="str">
        <f t="shared" si="51"/>
        <v/>
      </c>
    </row>
    <row r="497" spans="1:7" x14ac:dyDescent="0.25">
      <c r="A497" s="69" t="str">
        <f t="shared" si="52"/>
        <v/>
      </c>
      <c r="B497" s="70" t="str">
        <f t="shared" si="53"/>
        <v/>
      </c>
      <c r="C497" s="65" t="str">
        <f t="shared" si="54"/>
        <v/>
      </c>
      <c r="D497" s="71" t="str">
        <f t="shared" si="55"/>
        <v/>
      </c>
      <c r="E497" s="71" t="str">
        <f t="shared" si="49"/>
        <v/>
      </c>
      <c r="F497" s="71" t="str">
        <f t="shared" si="50"/>
        <v/>
      </c>
      <c r="G497" s="65" t="str">
        <f t="shared" si="51"/>
        <v/>
      </c>
    </row>
    <row r="498" spans="1:7" x14ac:dyDescent="0.25">
      <c r="A498" s="69" t="str">
        <f t="shared" si="52"/>
        <v/>
      </c>
      <c r="B498" s="70" t="str">
        <f t="shared" si="53"/>
        <v/>
      </c>
      <c r="C498" s="65" t="str">
        <f t="shared" si="54"/>
        <v/>
      </c>
      <c r="D498" s="71" t="str">
        <f t="shared" si="55"/>
        <v/>
      </c>
      <c r="E498" s="71" t="str">
        <f t="shared" si="49"/>
        <v/>
      </c>
      <c r="F498" s="71" t="str">
        <f t="shared" si="50"/>
        <v/>
      </c>
      <c r="G498" s="65" t="str">
        <f t="shared" si="51"/>
        <v/>
      </c>
    </row>
    <row r="499" spans="1:7" x14ac:dyDescent="0.25">
      <c r="A499" s="69" t="str">
        <f t="shared" si="52"/>
        <v/>
      </c>
      <c r="B499" s="70" t="str">
        <f t="shared" si="53"/>
        <v/>
      </c>
      <c r="C499" s="65" t="str">
        <f t="shared" si="54"/>
        <v/>
      </c>
      <c r="D499" s="71" t="str">
        <f t="shared" si="55"/>
        <v/>
      </c>
      <c r="E499" s="71" t="str">
        <f t="shared" si="49"/>
        <v/>
      </c>
      <c r="F499" s="71" t="str">
        <f t="shared" si="50"/>
        <v/>
      </c>
      <c r="G499" s="65" t="str">
        <f t="shared" si="51"/>
        <v/>
      </c>
    </row>
    <row r="500" spans="1:7" x14ac:dyDescent="0.25">
      <c r="A500" s="69" t="str">
        <f t="shared" si="52"/>
        <v/>
      </c>
      <c r="B500" s="70" t="str">
        <f t="shared" si="53"/>
        <v/>
      </c>
      <c r="C500" s="65" t="str">
        <f t="shared" si="54"/>
        <v/>
      </c>
      <c r="D500" s="71" t="str">
        <f t="shared" si="55"/>
        <v/>
      </c>
      <c r="E500" s="71" t="str">
        <f t="shared" si="49"/>
        <v/>
      </c>
      <c r="F500" s="71" t="str">
        <f t="shared" si="50"/>
        <v/>
      </c>
      <c r="G500" s="65" t="str">
        <f t="shared" si="51"/>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34"/>
  <sheetViews>
    <sheetView showOutlineSymbols="0" showWhiteSpace="0" workbookViewId="0">
      <selection activeCell="L40" sqref="L40"/>
    </sheetView>
  </sheetViews>
  <sheetFormatPr defaultColWidth="9.140625" defaultRowHeight="15" x14ac:dyDescent="0.25"/>
  <cols>
    <col min="1" max="1" width="10.28515625" style="67" bestFit="1" customWidth="1"/>
    <col min="2" max="2" width="7.85546875" style="67" customWidth="1"/>
    <col min="3" max="3" width="14.7109375" style="67" customWidth="1"/>
    <col min="4" max="4" width="14.28515625" style="67" customWidth="1"/>
    <col min="5" max="6" width="14.7109375" style="67" customWidth="1"/>
    <col min="7" max="7" width="14.7109375" style="76" customWidth="1"/>
    <col min="8" max="9" width="9.140625" style="67"/>
    <col min="10" max="10" width="10.28515625" style="67" bestFit="1" customWidth="1"/>
    <col min="11" max="11" width="10.5703125" style="67" bestFit="1" customWidth="1"/>
    <col min="12" max="16" width="9.140625" style="67"/>
    <col min="17" max="17" width="10.28515625" style="164" bestFit="1" customWidth="1"/>
    <col min="18" max="18" width="11.28515625" style="164" customWidth="1"/>
    <col min="19" max="19" width="18.85546875" style="164" customWidth="1"/>
    <col min="20" max="20" width="14.28515625" style="164" customWidth="1"/>
    <col min="21" max="23" width="14.7109375" style="164" customWidth="1"/>
    <col min="24" max="16384" width="9.140625" style="67"/>
  </cols>
  <sheetData>
    <row r="1" spans="1:23" x14ac:dyDescent="0.25">
      <c r="A1" s="61" t="s">
        <v>75</v>
      </c>
      <c r="B1" s="61"/>
      <c r="C1" s="61"/>
      <c r="D1" s="61"/>
      <c r="E1" s="61"/>
      <c r="F1" s="61"/>
      <c r="G1" s="62"/>
      <c r="Q1" s="139"/>
      <c r="R1" s="139"/>
      <c r="S1" s="139"/>
      <c r="T1" s="139"/>
      <c r="U1" s="139"/>
      <c r="V1" s="139"/>
      <c r="W1" s="140"/>
    </row>
    <row r="2" spans="1:23" x14ac:dyDescent="0.25">
      <c r="A2" s="61"/>
      <c r="B2" s="61"/>
      <c r="C2" s="61"/>
      <c r="D2" s="61"/>
      <c r="E2" s="61"/>
      <c r="F2" s="63"/>
      <c r="G2" s="64"/>
      <c r="Q2" s="139"/>
      <c r="R2" s="139"/>
      <c r="S2" s="139"/>
      <c r="T2" s="139"/>
      <c r="U2" s="139"/>
      <c r="V2" s="141"/>
      <c r="W2" s="142"/>
    </row>
    <row r="3" spans="1:23" x14ac:dyDescent="0.25">
      <c r="A3" s="61"/>
      <c r="B3" s="61"/>
      <c r="C3" s="61"/>
      <c r="D3" s="61"/>
      <c r="E3" s="61"/>
      <c r="F3" s="63"/>
      <c r="G3" s="64"/>
      <c r="K3" s="143" t="s">
        <v>1</v>
      </c>
      <c r="L3" s="143" t="s">
        <v>48</v>
      </c>
      <c r="M3" s="144"/>
      <c r="Q3" s="139"/>
      <c r="R3" s="139"/>
      <c r="S3" s="139"/>
      <c r="T3" s="139"/>
      <c r="U3" s="139"/>
      <c r="V3" s="141"/>
      <c r="W3" s="142"/>
    </row>
    <row r="4" spans="1:23" ht="21" x14ac:dyDescent="0.35">
      <c r="A4" s="61"/>
      <c r="B4" s="111" t="s">
        <v>49</v>
      </c>
      <c r="C4" s="110"/>
      <c r="D4" s="110"/>
      <c r="E4" s="63"/>
      <c r="F4" s="112" t="str">
        <f>'Lisa 3 - T61'!D7</f>
        <v>Pärnu linn, A. H. Tammsaare pst 61</v>
      </c>
      <c r="G4" s="145"/>
      <c r="H4" s="123"/>
      <c r="I4" s="123"/>
      <c r="K4" s="146" t="s">
        <v>74</v>
      </c>
      <c r="L4" s="116">
        <v>5952.3241128451018</v>
      </c>
      <c r="M4" s="147">
        <f>L4/$L$9</f>
        <v>0.54866198223260632</v>
      </c>
      <c r="Q4" s="139"/>
      <c r="R4" s="148" t="s">
        <v>76</v>
      </c>
      <c r="S4" s="139"/>
      <c r="T4" s="139"/>
      <c r="U4" s="141"/>
      <c r="V4" s="149"/>
      <c r="W4" s="139"/>
    </row>
    <row r="5" spans="1:23" x14ac:dyDescent="0.25">
      <c r="A5" s="61"/>
      <c r="B5" s="110"/>
      <c r="C5" s="110"/>
      <c r="D5" s="110"/>
      <c r="E5" s="110"/>
      <c r="F5" s="115"/>
      <c r="G5" s="110"/>
      <c r="H5" s="123"/>
      <c r="I5" s="123"/>
      <c r="K5" s="146" t="s">
        <v>51</v>
      </c>
      <c r="L5" s="116"/>
      <c r="M5" s="147">
        <f>L5/$L$9</f>
        <v>0</v>
      </c>
      <c r="Q5" s="139"/>
      <c r="R5" s="139"/>
      <c r="S5" s="139"/>
      <c r="T5" s="139"/>
      <c r="U5" s="139"/>
      <c r="V5" s="149"/>
      <c r="W5" s="139"/>
    </row>
    <row r="6" spans="1:23" x14ac:dyDescent="0.25">
      <c r="A6" s="61"/>
      <c r="B6" s="150" t="s">
        <v>52</v>
      </c>
      <c r="C6" s="151"/>
      <c r="D6" s="66"/>
      <c r="E6" s="152">
        <v>44489</v>
      </c>
      <c r="F6" s="153"/>
      <c r="G6" s="110"/>
      <c r="H6" s="123"/>
      <c r="I6" s="123"/>
      <c r="K6" s="146" t="s">
        <v>53</v>
      </c>
      <c r="L6" s="116"/>
      <c r="M6" s="147">
        <f>L6/$L$9</f>
        <v>0</v>
      </c>
      <c r="Q6" s="139"/>
      <c r="R6" s="154" t="s">
        <v>52</v>
      </c>
      <c r="S6" s="155"/>
      <c r="T6" s="156"/>
      <c r="U6" s="157">
        <v>44501</v>
      </c>
      <c r="V6" s="158"/>
      <c r="W6" s="139"/>
    </row>
    <row r="7" spans="1:23" x14ac:dyDescent="0.25">
      <c r="A7" s="61"/>
      <c r="B7" s="159" t="s">
        <v>54</v>
      </c>
      <c r="C7" s="160"/>
      <c r="E7" s="161">
        <v>356</v>
      </c>
      <c r="F7" s="162" t="s">
        <v>55</v>
      </c>
      <c r="G7" s="110"/>
      <c r="H7" s="123"/>
      <c r="I7" s="123"/>
      <c r="K7" s="146" t="s">
        <v>56</v>
      </c>
      <c r="L7" s="116"/>
      <c r="M7" s="147">
        <f>L7/$L$9</f>
        <v>0</v>
      </c>
      <c r="Q7" s="139"/>
      <c r="R7" s="163" t="s">
        <v>54</v>
      </c>
      <c r="S7" s="141"/>
      <c r="U7" s="165">
        <v>120</v>
      </c>
      <c r="V7" s="166" t="s">
        <v>55</v>
      </c>
    </row>
    <row r="8" spans="1:23" x14ac:dyDescent="0.25">
      <c r="A8" s="61"/>
      <c r="B8" s="159" t="s">
        <v>62</v>
      </c>
      <c r="C8" s="160"/>
      <c r="D8" s="85">
        <f>E6-20</f>
        <v>44469</v>
      </c>
      <c r="E8" s="167">
        <v>25200041.322761174</v>
      </c>
      <c r="F8" s="162" t="s">
        <v>58</v>
      </c>
      <c r="G8" s="110"/>
      <c r="H8" s="123"/>
      <c r="I8" s="123"/>
      <c r="K8" s="146" t="s">
        <v>59</v>
      </c>
      <c r="L8" s="116"/>
      <c r="M8" s="147">
        <f>L8/$L$9</f>
        <v>0</v>
      </c>
      <c r="Q8" s="139"/>
      <c r="R8" s="163" t="s">
        <v>77</v>
      </c>
      <c r="S8" s="141"/>
      <c r="T8" s="168">
        <f>U6-1</f>
        <v>44500</v>
      </c>
      <c r="U8" s="169">
        <f>E10</f>
        <v>8146250</v>
      </c>
      <c r="V8" s="166" t="s">
        <v>58</v>
      </c>
    </row>
    <row r="9" spans="1:23" x14ac:dyDescent="0.25">
      <c r="A9" s="61"/>
      <c r="B9" s="159" t="s">
        <v>63</v>
      </c>
      <c r="C9" s="160"/>
      <c r="D9" s="85">
        <f>EDATE(D8,E7)+1</f>
        <v>55304</v>
      </c>
      <c r="E9" s="167">
        <v>0</v>
      </c>
      <c r="F9" s="162" t="s">
        <v>58</v>
      </c>
      <c r="G9" s="170"/>
      <c r="H9" s="123"/>
      <c r="I9" s="123"/>
      <c r="K9" s="171" t="s">
        <v>60</v>
      </c>
      <c r="L9" s="130">
        <v>10848.800000000005</v>
      </c>
      <c r="M9" s="171"/>
      <c r="Q9" s="139"/>
      <c r="R9" s="163" t="s">
        <v>78</v>
      </c>
      <c r="S9" s="141"/>
      <c r="T9" s="168">
        <f>EDATE(T8,U7)</f>
        <v>48152</v>
      </c>
      <c r="U9" s="169">
        <v>0</v>
      </c>
      <c r="V9" s="166" t="s">
        <v>58</v>
      </c>
      <c r="W9" s="172"/>
    </row>
    <row r="10" spans="1:23" x14ac:dyDescent="0.25">
      <c r="A10" s="61"/>
      <c r="B10" s="159" t="s">
        <v>72</v>
      </c>
      <c r="C10" s="160"/>
      <c r="D10" s="85"/>
      <c r="E10" s="167">
        <v>8146250</v>
      </c>
      <c r="F10" s="162"/>
      <c r="G10" s="170"/>
      <c r="H10" s="123"/>
      <c r="I10" s="123"/>
      <c r="K10" s="173"/>
      <c r="L10" s="174"/>
      <c r="M10" s="173"/>
      <c r="Q10" s="139"/>
      <c r="R10" s="163" t="s">
        <v>61</v>
      </c>
      <c r="S10" s="141"/>
      <c r="T10" s="168"/>
      <c r="U10" s="175">
        <f>M4</f>
        <v>0.54866198223260632</v>
      </c>
      <c r="V10" s="166"/>
      <c r="W10" s="172"/>
    </row>
    <row r="11" spans="1:23" x14ac:dyDescent="0.25">
      <c r="A11" s="61"/>
      <c r="B11" s="159" t="s">
        <v>61</v>
      </c>
      <c r="C11" s="160"/>
      <c r="D11" s="85"/>
      <c r="E11" s="176">
        <f>M4</f>
        <v>0.54866198223260632</v>
      </c>
      <c r="F11" s="162"/>
      <c r="G11" s="170"/>
      <c r="H11" s="123"/>
      <c r="I11" s="123"/>
      <c r="K11" s="173"/>
      <c r="L11" s="174"/>
      <c r="M11" s="173"/>
      <c r="Q11" s="139"/>
      <c r="R11" s="163" t="s">
        <v>77</v>
      </c>
      <c r="S11" s="141"/>
      <c r="T11" s="168"/>
      <c r="U11" s="169">
        <f>(U8-U9)*U10</f>
        <v>4469537.6727623688</v>
      </c>
      <c r="V11" s="166"/>
      <c r="W11" s="172"/>
    </row>
    <row r="12" spans="1:23" x14ac:dyDescent="0.25">
      <c r="A12" s="61"/>
      <c r="B12" s="159" t="s">
        <v>62</v>
      </c>
      <c r="C12" s="160"/>
      <c r="D12" s="85"/>
      <c r="E12" s="177">
        <f>(E8-E10)*E11</f>
        <v>9356766.9517273679</v>
      </c>
      <c r="F12" s="162" t="s">
        <v>58</v>
      </c>
      <c r="G12" s="170"/>
      <c r="H12" s="123"/>
      <c r="I12" s="123"/>
      <c r="K12" s="173"/>
      <c r="L12" s="174"/>
      <c r="M12" s="173"/>
      <c r="Q12" s="139"/>
      <c r="R12" s="163" t="s">
        <v>78</v>
      </c>
      <c r="S12" s="141"/>
      <c r="T12" s="168"/>
      <c r="U12" s="169">
        <v>0</v>
      </c>
      <c r="V12" s="166"/>
      <c r="W12" s="172"/>
    </row>
    <row r="13" spans="1:23" x14ac:dyDescent="0.25">
      <c r="A13" s="61"/>
      <c r="B13" s="159" t="s">
        <v>63</v>
      </c>
      <c r="C13" s="160"/>
      <c r="D13" s="85"/>
      <c r="E13" s="177">
        <f>E9</f>
        <v>0</v>
      </c>
      <c r="F13" s="162" t="s">
        <v>58</v>
      </c>
      <c r="G13" s="110"/>
      <c r="H13" s="123"/>
      <c r="I13" s="123"/>
      <c r="K13" s="86"/>
      <c r="L13" s="86"/>
      <c r="Q13" s="139"/>
      <c r="R13" s="178" t="s">
        <v>79</v>
      </c>
      <c r="S13" s="179"/>
      <c r="T13" s="180"/>
      <c r="U13" s="181">
        <v>0</v>
      </c>
      <c r="V13" s="182"/>
      <c r="W13" s="139"/>
    </row>
    <row r="14" spans="1:23" x14ac:dyDescent="0.25">
      <c r="A14" s="61"/>
      <c r="B14" s="183" t="s">
        <v>64</v>
      </c>
      <c r="C14" s="184"/>
      <c r="D14" s="135"/>
      <c r="E14" s="185">
        <v>4.5999999999999999E-2</v>
      </c>
      <c r="F14" s="186"/>
      <c r="G14" s="110"/>
      <c r="H14" s="123"/>
      <c r="I14" s="123"/>
      <c r="K14" s="84"/>
      <c r="L14" s="84"/>
      <c r="M14" s="86"/>
      <c r="Q14" s="139"/>
      <c r="R14" s="165"/>
      <c r="S14" s="141"/>
      <c r="U14" s="187"/>
      <c r="V14" s="165"/>
      <c r="W14" s="139"/>
    </row>
    <row r="15" spans="1:23" x14ac:dyDescent="0.25">
      <c r="A15" s="61"/>
      <c r="B15" s="124"/>
      <c r="C15" s="63"/>
      <c r="D15" s="123"/>
      <c r="E15" s="138"/>
      <c r="F15" s="124"/>
      <c r="G15" s="110"/>
      <c r="H15" s="123"/>
      <c r="I15" s="123"/>
      <c r="K15" s="84"/>
      <c r="L15" s="84"/>
      <c r="M15" s="86"/>
    </row>
    <row r="16" spans="1:23" ht="15.75" thickBot="1" x14ac:dyDescent="0.3">
      <c r="G16" s="67"/>
      <c r="J16" s="188"/>
      <c r="K16" s="84"/>
      <c r="L16" s="84"/>
      <c r="M16" s="86"/>
      <c r="Q16" s="189" t="s">
        <v>65</v>
      </c>
      <c r="R16" s="189" t="s">
        <v>66</v>
      </c>
      <c r="S16" s="189" t="s">
        <v>67</v>
      </c>
      <c r="T16" s="189" t="s">
        <v>68</v>
      </c>
      <c r="U16" s="189" t="s">
        <v>69</v>
      </c>
      <c r="V16" s="189" t="s">
        <v>70</v>
      </c>
      <c r="W16" s="189" t="s">
        <v>71</v>
      </c>
    </row>
    <row r="17" spans="1:23" ht="15.75" thickBot="1" x14ac:dyDescent="0.3">
      <c r="A17" s="68" t="s">
        <v>65</v>
      </c>
      <c r="B17" s="68" t="s">
        <v>66</v>
      </c>
      <c r="C17" s="68" t="s">
        <v>67</v>
      </c>
      <c r="D17" s="68" t="s">
        <v>68</v>
      </c>
      <c r="E17" s="68" t="s">
        <v>69</v>
      </c>
      <c r="F17" s="68" t="s">
        <v>70</v>
      </c>
      <c r="G17" s="68" t="s">
        <v>71</v>
      </c>
      <c r="K17" s="84"/>
      <c r="L17" s="84"/>
      <c r="M17" s="86"/>
      <c r="Q17" s="190">
        <f>IF(R17="","",U6)</f>
        <v>44501</v>
      </c>
      <c r="R17" s="191">
        <f>IF(U6&gt;0,1,"")</f>
        <v>1</v>
      </c>
      <c r="S17" s="192">
        <f>IF(R17="","",U11)</f>
        <v>4469537.6727623688</v>
      </c>
      <c r="T17" s="193">
        <f>IF(R17="","",IPMT($U$13/12,R17,$U$7,-$U$11,$U$12,0))</f>
        <v>0</v>
      </c>
      <c r="U17" s="193">
        <f>IF(R17="","",PPMT($U$13/12,R17,$U$7,-$U$11,$U$12,0))</f>
        <v>37246.147273019742</v>
      </c>
      <c r="V17" s="193">
        <f>IF(R17="","",SUM(T17:U17))</f>
        <v>37246.147273019742</v>
      </c>
      <c r="W17" s="192">
        <f>IF(R17="","",SUM(S17)-SUM(U17))</f>
        <v>4432291.5254893489</v>
      </c>
    </row>
    <row r="18" spans="1:23" x14ac:dyDescent="0.25">
      <c r="A18" s="69">
        <f>IF(B18="","",E6)</f>
        <v>44489</v>
      </c>
      <c r="B18" s="70">
        <f>IF(E7&gt;0,1,"")</f>
        <v>1</v>
      </c>
      <c r="C18" s="65">
        <f>IF(B18="","",E12)</f>
        <v>9356766.9517273679</v>
      </c>
      <c r="D18" s="71">
        <f>IF(B18="","",IPMT($E$14/12,B18,$E$7,-$E$12,$E$13,0))*12/31</f>
        <v>13884.23483159545</v>
      </c>
      <c r="E18" s="71">
        <f>IF(B18="","",PPMT($E$14/12,B18,$E$7,-$E$12,$E$13,0))*12/31</f>
        <v>4780.7123449844657</v>
      </c>
      <c r="F18" s="71">
        <f>IF(B18="","",SUM(D18:E18))</f>
        <v>18664.947176579917</v>
      </c>
      <c r="G18" s="65">
        <f>IF(B18="","",SUM(C18)-SUM(E18))</f>
        <v>9351986.2393823843</v>
      </c>
      <c r="K18" s="84"/>
      <c r="L18" s="84"/>
      <c r="M18" s="86"/>
      <c r="Q18" s="190">
        <f>IF(R18="","",EDATE(Q17,1))</f>
        <v>44531</v>
      </c>
      <c r="R18" s="191">
        <f>IF(R17="","",IF(SUM(R17)+1&lt;=$U$7,SUM(R17)+1,""))</f>
        <v>2</v>
      </c>
      <c r="S18" s="192">
        <f>IF(R18="","",W17)</f>
        <v>4432291.5254893489</v>
      </c>
      <c r="T18" s="193">
        <f>IF(R18="","",IPMT($U$13/12,R18,$U$7,-$U$11,$U$12,0))</f>
        <v>0</v>
      </c>
      <c r="U18" s="193">
        <f>IF(R18="","",PPMT($U$13/12,R18,$U$7,-$U$11,$U$12,0))</f>
        <v>37246.147273019742</v>
      </c>
      <c r="V18" s="193">
        <f t="shared" ref="V18" si="0">IF(R18="","",SUM(T18:U18))</f>
        <v>37246.147273019742</v>
      </c>
      <c r="W18" s="192">
        <f t="shared" ref="W18:W81" si="1">IF(R18="","",SUM(S18)-SUM(U18))</f>
        <v>4395045.378216329</v>
      </c>
    </row>
    <row r="19" spans="1:23" x14ac:dyDescent="0.25">
      <c r="A19" s="69">
        <f>IF(B19="","",EDATE(A18,1))-19</f>
        <v>44501</v>
      </c>
      <c r="B19" s="70">
        <f>IF(B18="","",IF(SUM(B18)+1&lt;=$E$7,SUM(B18)+1,""))</f>
        <v>2</v>
      </c>
      <c r="C19" s="65">
        <f>IF(B19="","",G18)</f>
        <v>9351986.2393823843</v>
      </c>
      <c r="D19" s="71">
        <f>IF(B19="","",IPMT($E$14/12,B19-1,$E$7-1,-$C$19,$E$13,0))</f>
        <v>35849.280584299137</v>
      </c>
      <c r="E19" s="71">
        <f>IF(B19="","",PPMT($E$14/12,B19-1,$E$7-1,-$C$19,$E$13,0))</f>
        <v>12407.558519355644</v>
      </c>
      <c r="F19" s="71">
        <f t="shared" ref="F19:F82" si="2">IF(B19="","",SUM(D19:E19))</f>
        <v>48256.839103654784</v>
      </c>
      <c r="G19" s="65">
        <f t="shared" ref="G19:G82" si="3">IF(B19="","",SUM(C19)-SUM(E19))</f>
        <v>9339578.6808630284</v>
      </c>
      <c r="K19" s="84"/>
      <c r="L19" s="84"/>
      <c r="M19" s="86"/>
      <c r="Q19" s="190">
        <f t="shared" ref="Q19:Q82" si="4">IF(R19="","",EDATE(Q18,1))</f>
        <v>44562</v>
      </c>
      <c r="R19" s="191">
        <f t="shared" ref="R19:R82" si="5">IF(R18="","",IF(SUM(R18)+1&lt;=$U$7,SUM(R18)+1,""))</f>
        <v>3</v>
      </c>
      <c r="S19" s="192">
        <f t="shared" ref="S19:S82" si="6">IF(R19="","",W18)</f>
        <v>4395045.378216329</v>
      </c>
      <c r="T19" s="193">
        <f t="shared" ref="T19:T82" si="7">IF(R19="","",IPMT($U$13/12,R19,$U$7,-$U$11,$U$12,0))</f>
        <v>0</v>
      </c>
      <c r="U19" s="193">
        <f t="shared" ref="U19:U82" si="8">IF(R19="","",PPMT($U$13/12,R19,$U$7,-$U$11,$U$12,0))</f>
        <v>37246.147273019742</v>
      </c>
      <c r="V19" s="193">
        <f t="shared" ref="V19:V82" si="9">IF(R19="","",SUM(T19:U19))</f>
        <v>37246.147273019742</v>
      </c>
      <c r="W19" s="192">
        <f t="shared" si="1"/>
        <v>4357799.2309433091</v>
      </c>
    </row>
    <row r="20" spans="1:23" x14ac:dyDescent="0.25">
      <c r="A20" s="69">
        <f t="shared" ref="A20:A83" si="10">IF(B20="","",EDATE(A19,1))</f>
        <v>44531</v>
      </c>
      <c r="B20" s="70">
        <f t="shared" ref="B20:B83" si="11">IF(B19="","",IF(SUM(B19)+1&lt;=$E$7,SUM(B19)+1,""))</f>
        <v>3</v>
      </c>
      <c r="C20" s="65">
        <f t="shared" ref="C20:C83" si="12">IF(B20="","",G19)</f>
        <v>9339578.6808630284</v>
      </c>
      <c r="D20" s="71">
        <f t="shared" ref="D20:D83" si="13">IF(B20="","",IPMT($E$14/12,B20-1,$E$7-1,-$C$19,$E$13,0))</f>
        <v>35801.718276641615</v>
      </c>
      <c r="E20" s="71">
        <f t="shared" ref="E20:E83" si="14">IF(B20="","",PPMT($E$14/12,B20-1,$E$7-1,-$C$19,$E$13,0))</f>
        <v>12455.120827013174</v>
      </c>
      <c r="F20" s="71">
        <f t="shared" si="2"/>
        <v>48256.839103654791</v>
      </c>
      <c r="G20" s="65">
        <f t="shared" si="3"/>
        <v>9327123.5600360148</v>
      </c>
      <c r="K20" s="84"/>
      <c r="L20" s="84"/>
      <c r="M20" s="86"/>
      <c r="Q20" s="190">
        <f t="shared" si="4"/>
        <v>44593</v>
      </c>
      <c r="R20" s="191">
        <f t="shared" si="5"/>
        <v>4</v>
      </c>
      <c r="S20" s="192">
        <f t="shared" si="6"/>
        <v>4357799.2309433091</v>
      </c>
      <c r="T20" s="193">
        <f t="shared" si="7"/>
        <v>0</v>
      </c>
      <c r="U20" s="193">
        <f t="shared" si="8"/>
        <v>37246.147273019742</v>
      </c>
      <c r="V20" s="193">
        <f t="shared" si="9"/>
        <v>37246.147273019742</v>
      </c>
      <c r="W20" s="192">
        <f t="shared" si="1"/>
        <v>4320553.0836702893</v>
      </c>
    </row>
    <row r="21" spans="1:23" x14ac:dyDescent="0.25">
      <c r="A21" s="69">
        <f t="shared" si="10"/>
        <v>44562</v>
      </c>
      <c r="B21" s="70">
        <f t="shared" si="11"/>
        <v>4</v>
      </c>
      <c r="C21" s="65">
        <f t="shared" si="12"/>
        <v>9327123.5600360148</v>
      </c>
      <c r="D21" s="71">
        <f t="shared" si="13"/>
        <v>35753.973646804727</v>
      </c>
      <c r="E21" s="71">
        <f t="shared" si="14"/>
        <v>12502.865456850057</v>
      </c>
      <c r="F21" s="71">
        <f t="shared" si="2"/>
        <v>48256.839103654784</v>
      </c>
      <c r="G21" s="65">
        <f t="shared" si="3"/>
        <v>9314620.6945791654</v>
      </c>
      <c r="K21" s="84"/>
      <c r="L21" s="84"/>
      <c r="M21" s="86"/>
      <c r="Q21" s="190">
        <f t="shared" si="4"/>
        <v>44621</v>
      </c>
      <c r="R21" s="191">
        <f t="shared" si="5"/>
        <v>5</v>
      </c>
      <c r="S21" s="192">
        <f t="shared" si="6"/>
        <v>4320553.0836702893</v>
      </c>
      <c r="T21" s="193">
        <f t="shared" si="7"/>
        <v>0</v>
      </c>
      <c r="U21" s="193">
        <f t="shared" si="8"/>
        <v>37246.147273019742</v>
      </c>
      <c r="V21" s="193">
        <f t="shared" si="9"/>
        <v>37246.147273019742</v>
      </c>
      <c r="W21" s="192">
        <f t="shared" si="1"/>
        <v>4283306.9363972694</v>
      </c>
    </row>
    <row r="22" spans="1:23" x14ac:dyDescent="0.25">
      <c r="A22" s="69">
        <f t="shared" si="10"/>
        <v>44593</v>
      </c>
      <c r="B22" s="70">
        <f t="shared" si="11"/>
        <v>5</v>
      </c>
      <c r="C22" s="65">
        <f t="shared" si="12"/>
        <v>9314620.6945791654</v>
      </c>
      <c r="D22" s="71">
        <f t="shared" si="13"/>
        <v>35706.045995886809</v>
      </c>
      <c r="E22" s="71">
        <f t="shared" si="14"/>
        <v>12550.793107767982</v>
      </c>
      <c r="F22" s="71">
        <f t="shared" si="2"/>
        <v>48256.839103654791</v>
      </c>
      <c r="G22" s="65">
        <f t="shared" si="3"/>
        <v>9302069.9014713969</v>
      </c>
      <c r="J22" s="67" t="s">
        <v>75</v>
      </c>
      <c r="K22" s="84"/>
      <c r="L22" s="84"/>
      <c r="M22" s="86"/>
      <c r="Q22" s="190">
        <f t="shared" si="4"/>
        <v>44652</v>
      </c>
      <c r="R22" s="191">
        <f t="shared" si="5"/>
        <v>6</v>
      </c>
      <c r="S22" s="192">
        <f t="shared" si="6"/>
        <v>4283306.9363972694</v>
      </c>
      <c r="T22" s="193">
        <f t="shared" si="7"/>
        <v>0</v>
      </c>
      <c r="U22" s="193">
        <f t="shared" si="8"/>
        <v>37246.147273019742</v>
      </c>
      <c r="V22" s="193">
        <f t="shared" si="9"/>
        <v>37246.147273019742</v>
      </c>
      <c r="W22" s="192">
        <f t="shared" si="1"/>
        <v>4246060.7891242495</v>
      </c>
    </row>
    <row r="23" spans="1:23" x14ac:dyDescent="0.25">
      <c r="A23" s="69">
        <f t="shared" si="10"/>
        <v>44621</v>
      </c>
      <c r="B23" s="70">
        <f t="shared" si="11"/>
        <v>6</v>
      </c>
      <c r="C23" s="65">
        <f t="shared" si="12"/>
        <v>9302069.9014713969</v>
      </c>
      <c r="D23" s="71">
        <f t="shared" si="13"/>
        <v>35657.934622307024</v>
      </c>
      <c r="E23" s="71">
        <f t="shared" si="14"/>
        <v>12598.904481347759</v>
      </c>
      <c r="F23" s="71">
        <f t="shared" si="2"/>
        <v>48256.839103654784</v>
      </c>
      <c r="G23" s="65">
        <f t="shared" si="3"/>
        <v>9289470.9969900493</v>
      </c>
      <c r="K23" s="84"/>
      <c r="L23" s="84"/>
      <c r="M23" s="86"/>
      <c r="Q23" s="190">
        <f t="shared" si="4"/>
        <v>44682</v>
      </c>
      <c r="R23" s="191">
        <f t="shared" si="5"/>
        <v>7</v>
      </c>
      <c r="S23" s="192">
        <f t="shared" si="6"/>
        <v>4246060.7891242495</v>
      </c>
      <c r="T23" s="193">
        <f t="shared" si="7"/>
        <v>0</v>
      </c>
      <c r="U23" s="193">
        <f t="shared" si="8"/>
        <v>37246.147273019742</v>
      </c>
      <c r="V23" s="193">
        <f t="shared" si="9"/>
        <v>37246.147273019742</v>
      </c>
      <c r="W23" s="192">
        <f t="shared" si="1"/>
        <v>4208814.6418512296</v>
      </c>
    </row>
    <row r="24" spans="1:23" x14ac:dyDescent="0.25">
      <c r="A24" s="69">
        <f t="shared" si="10"/>
        <v>44652</v>
      </c>
      <c r="B24" s="70">
        <f t="shared" si="11"/>
        <v>7</v>
      </c>
      <c r="C24" s="65">
        <f t="shared" si="12"/>
        <v>9289470.9969900493</v>
      </c>
      <c r="D24" s="71">
        <f t="shared" si="13"/>
        <v>35609.638821795197</v>
      </c>
      <c r="E24" s="71">
        <f t="shared" si="14"/>
        <v>12647.200281859592</v>
      </c>
      <c r="F24" s="71">
        <f t="shared" si="2"/>
        <v>48256.839103654791</v>
      </c>
      <c r="G24" s="65">
        <f t="shared" si="3"/>
        <v>9276823.796708189</v>
      </c>
      <c r="K24" s="84"/>
      <c r="L24" s="84"/>
      <c r="M24" s="86"/>
      <c r="Q24" s="190">
        <f t="shared" si="4"/>
        <v>44713</v>
      </c>
      <c r="R24" s="191">
        <f t="shared" si="5"/>
        <v>8</v>
      </c>
      <c r="S24" s="192">
        <f t="shared" si="6"/>
        <v>4208814.6418512296</v>
      </c>
      <c r="T24" s="193">
        <f t="shared" si="7"/>
        <v>0</v>
      </c>
      <c r="U24" s="193">
        <f t="shared" si="8"/>
        <v>37246.147273019742</v>
      </c>
      <c r="V24" s="193">
        <f t="shared" si="9"/>
        <v>37246.147273019742</v>
      </c>
      <c r="W24" s="192">
        <f t="shared" si="1"/>
        <v>4171568.4945782097</v>
      </c>
    </row>
    <row r="25" spans="1:23" x14ac:dyDescent="0.25">
      <c r="A25" s="69">
        <f t="shared" si="10"/>
        <v>44682</v>
      </c>
      <c r="B25" s="70">
        <f t="shared" si="11"/>
        <v>8</v>
      </c>
      <c r="C25" s="65">
        <f t="shared" si="12"/>
        <v>9276823.796708189</v>
      </c>
      <c r="D25" s="71">
        <f t="shared" si="13"/>
        <v>35561.1578873814</v>
      </c>
      <c r="E25" s="71">
        <f t="shared" si="14"/>
        <v>12695.681216273386</v>
      </c>
      <c r="F25" s="71">
        <f t="shared" si="2"/>
        <v>48256.839103654784</v>
      </c>
      <c r="G25" s="65">
        <f t="shared" si="3"/>
        <v>9264128.1154919155</v>
      </c>
      <c r="K25" s="84"/>
      <c r="L25" s="84"/>
      <c r="M25" s="86"/>
      <c r="Q25" s="190">
        <f t="shared" si="4"/>
        <v>44743</v>
      </c>
      <c r="R25" s="191">
        <f t="shared" si="5"/>
        <v>9</v>
      </c>
      <c r="S25" s="192">
        <f t="shared" si="6"/>
        <v>4171568.4945782097</v>
      </c>
      <c r="T25" s="193">
        <f t="shared" si="7"/>
        <v>0</v>
      </c>
      <c r="U25" s="193">
        <f t="shared" si="8"/>
        <v>37246.147273019742</v>
      </c>
      <c r="V25" s="193">
        <f t="shared" si="9"/>
        <v>37246.147273019742</v>
      </c>
      <c r="W25" s="192">
        <f t="shared" si="1"/>
        <v>4134322.3473051898</v>
      </c>
    </row>
    <row r="26" spans="1:23" x14ac:dyDescent="0.25">
      <c r="A26" s="69">
        <f t="shared" si="10"/>
        <v>44713</v>
      </c>
      <c r="B26" s="70">
        <f t="shared" si="11"/>
        <v>9</v>
      </c>
      <c r="C26" s="65">
        <f t="shared" si="12"/>
        <v>9264128.1154919155</v>
      </c>
      <c r="D26" s="71">
        <f t="shared" si="13"/>
        <v>35512.491109385679</v>
      </c>
      <c r="E26" s="71">
        <f t="shared" si="14"/>
        <v>12744.347994269101</v>
      </c>
      <c r="F26" s="71">
        <f t="shared" si="2"/>
        <v>48256.839103654784</v>
      </c>
      <c r="G26" s="65">
        <f t="shared" si="3"/>
        <v>9251383.7674976457</v>
      </c>
      <c r="K26" s="84"/>
      <c r="L26" s="84"/>
      <c r="M26" s="86"/>
      <c r="Q26" s="190">
        <f t="shared" si="4"/>
        <v>44774</v>
      </c>
      <c r="R26" s="191">
        <f t="shared" si="5"/>
        <v>10</v>
      </c>
      <c r="S26" s="192">
        <f t="shared" si="6"/>
        <v>4134322.3473051898</v>
      </c>
      <c r="T26" s="193">
        <f t="shared" si="7"/>
        <v>0</v>
      </c>
      <c r="U26" s="193">
        <f t="shared" si="8"/>
        <v>37246.147273019742</v>
      </c>
      <c r="V26" s="193">
        <f t="shared" si="9"/>
        <v>37246.147273019742</v>
      </c>
      <c r="W26" s="192">
        <f t="shared" si="1"/>
        <v>4097076.2000321699</v>
      </c>
    </row>
    <row r="27" spans="1:23" x14ac:dyDescent="0.25">
      <c r="A27" s="69">
        <f t="shared" si="10"/>
        <v>44743</v>
      </c>
      <c r="B27" s="70">
        <f t="shared" si="11"/>
        <v>10</v>
      </c>
      <c r="C27" s="65">
        <f t="shared" si="12"/>
        <v>9251383.7674976457</v>
      </c>
      <c r="D27" s="71">
        <f t="shared" si="13"/>
        <v>35463.637775407653</v>
      </c>
      <c r="E27" s="71">
        <f t="shared" si="14"/>
        <v>12793.201328247134</v>
      </c>
      <c r="F27" s="71">
        <f t="shared" si="2"/>
        <v>48256.839103654784</v>
      </c>
      <c r="G27" s="65">
        <f t="shared" si="3"/>
        <v>9238590.5661693979</v>
      </c>
      <c r="K27" s="84"/>
      <c r="L27" s="84"/>
      <c r="M27" s="86"/>
      <c r="Q27" s="190">
        <f t="shared" si="4"/>
        <v>44805</v>
      </c>
      <c r="R27" s="191">
        <f t="shared" si="5"/>
        <v>11</v>
      </c>
      <c r="S27" s="192">
        <f t="shared" si="6"/>
        <v>4097076.2000321699</v>
      </c>
      <c r="T27" s="193">
        <f t="shared" si="7"/>
        <v>0</v>
      </c>
      <c r="U27" s="193">
        <f t="shared" si="8"/>
        <v>37246.147273019742</v>
      </c>
      <c r="V27" s="193">
        <f t="shared" si="9"/>
        <v>37246.147273019742</v>
      </c>
      <c r="W27" s="192">
        <f t="shared" si="1"/>
        <v>4059830.05275915</v>
      </c>
    </row>
    <row r="28" spans="1:23" x14ac:dyDescent="0.25">
      <c r="A28" s="69">
        <f t="shared" si="10"/>
        <v>44774</v>
      </c>
      <c r="B28" s="70">
        <f t="shared" si="11"/>
        <v>11</v>
      </c>
      <c r="C28" s="65">
        <f t="shared" si="12"/>
        <v>9238590.5661693979</v>
      </c>
      <c r="D28" s="71">
        <f t="shared" si="13"/>
        <v>35414.597170316039</v>
      </c>
      <c r="E28" s="71">
        <f t="shared" si="14"/>
        <v>12842.241933338748</v>
      </c>
      <c r="F28" s="71">
        <f t="shared" si="2"/>
        <v>48256.839103654784</v>
      </c>
      <c r="G28" s="65">
        <f t="shared" si="3"/>
        <v>9225748.3242360596</v>
      </c>
      <c r="Q28" s="190">
        <f t="shared" si="4"/>
        <v>44835</v>
      </c>
      <c r="R28" s="191">
        <f t="shared" si="5"/>
        <v>12</v>
      </c>
      <c r="S28" s="192">
        <f t="shared" si="6"/>
        <v>4059830.05275915</v>
      </c>
      <c r="T28" s="193">
        <f t="shared" si="7"/>
        <v>0</v>
      </c>
      <c r="U28" s="193">
        <f t="shared" si="8"/>
        <v>37246.147273019742</v>
      </c>
      <c r="V28" s="193">
        <f t="shared" si="9"/>
        <v>37246.147273019742</v>
      </c>
      <c r="W28" s="192">
        <f t="shared" si="1"/>
        <v>4022583.9054861302</v>
      </c>
    </row>
    <row r="29" spans="1:23" x14ac:dyDescent="0.25">
      <c r="A29" s="69">
        <f t="shared" si="10"/>
        <v>44805</v>
      </c>
      <c r="B29" s="70">
        <f t="shared" si="11"/>
        <v>12</v>
      </c>
      <c r="C29" s="65">
        <f t="shared" si="12"/>
        <v>9225748.3242360596</v>
      </c>
      <c r="D29" s="71">
        <f t="shared" si="13"/>
        <v>35365.36857623823</v>
      </c>
      <c r="E29" s="71">
        <f t="shared" si="14"/>
        <v>12891.470527416546</v>
      </c>
      <c r="F29" s="71">
        <f t="shared" si="2"/>
        <v>48256.839103654776</v>
      </c>
      <c r="G29" s="65">
        <f t="shared" si="3"/>
        <v>9212856.8537086435</v>
      </c>
      <c r="Q29" s="190">
        <f t="shared" si="4"/>
        <v>44866</v>
      </c>
      <c r="R29" s="191">
        <f t="shared" si="5"/>
        <v>13</v>
      </c>
      <c r="S29" s="192">
        <f t="shared" si="6"/>
        <v>4022583.9054861302</v>
      </c>
      <c r="T29" s="193">
        <f t="shared" si="7"/>
        <v>0</v>
      </c>
      <c r="U29" s="193">
        <f t="shared" si="8"/>
        <v>37246.147273019742</v>
      </c>
      <c r="V29" s="193">
        <f t="shared" si="9"/>
        <v>37246.147273019742</v>
      </c>
      <c r="W29" s="192">
        <f t="shared" si="1"/>
        <v>3985337.7582131103</v>
      </c>
    </row>
    <row r="30" spans="1:23" x14ac:dyDescent="0.25">
      <c r="A30" s="69">
        <f t="shared" si="10"/>
        <v>44835</v>
      </c>
      <c r="B30" s="70">
        <f t="shared" si="11"/>
        <v>13</v>
      </c>
      <c r="C30" s="65">
        <f t="shared" si="12"/>
        <v>9212856.8537086435</v>
      </c>
      <c r="D30" s="71">
        <f t="shared" si="13"/>
        <v>35315.951272549806</v>
      </c>
      <c r="E30" s="71">
        <f t="shared" si="14"/>
        <v>12940.887831104976</v>
      </c>
      <c r="F30" s="71">
        <f t="shared" si="2"/>
        <v>48256.839103654784</v>
      </c>
      <c r="G30" s="65">
        <f t="shared" si="3"/>
        <v>9199915.9658775385</v>
      </c>
      <c r="Q30" s="190">
        <f t="shared" si="4"/>
        <v>44896</v>
      </c>
      <c r="R30" s="191">
        <f t="shared" si="5"/>
        <v>14</v>
      </c>
      <c r="S30" s="192">
        <f t="shared" si="6"/>
        <v>3985337.7582131103</v>
      </c>
      <c r="T30" s="193">
        <f t="shared" si="7"/>
        <v>0</v>
      </c>
      <c r="U30" s="193">
        <f t="shared" si="8"/>
        <v>37246.147273019742</v>
      </c>
      <c r="V30" s="193">
        <f t="shared" si="9"/>
        <v>37246.147273019742</v>
      </c>
      <c r="W30" s="192">
        <f t="shared" si="1"/>
        <v>3948091.6109400904</v>
      </c>
    </row>
    <row r="31" spans="1:23" x14ac:dyDescent="0.25">
      <c r="A31" s="69">
        <f t="shared" si="10"/>
        <v>44866</v>
      </c>
      <c r="B31" s="70">
        <f t="shared" si="11"/>
        <v>14</v>
      </c>
      <c r="C31" s="65">
        <f t="shared" si="12"/>
        <v>9199915.9658775385</v>
      </c>
      <c r="D31" s="71">
        <f t="shared" si="13"/>
        <v>35266.344535863907</v>
      </c>
      <c r="E31" s="71">
        <f t="shared" si="14"/>
        <v>12990.494567790878</v>
      </c>
      <c r="F31" s="71">
        <f t="shared" si="2"/>
        <v>48256.839103654784</v>
      </c>
      <c r="G31" s="65">
        <f t="shared" si="3"/>
        <v>9186925.4713097475</v>
      </c>
      <c r="Q31" s="190">
        <f t="shared" si="4"/>
        <v>44927</v>
      </c>
      <c r="R31" s="191">
        <f t="shared" si="5"/>
        <v>15</v>
      </c>
      <c r="S31" s="192">
        <f t="shared" si="6"/>
        <v>3948091.6109400904</v>
      </c>
      <c r="T31" s="193">
        <f t="shared" si="7"/>
        <v>0</v>
      </c>
      <c r="U31" s="193">
        <f t="shared" si="8"/>
        <v>37246.147273019742</v>
      </c>
      <c r="V31" s="193">
        <f t="shared" si="9"/>
        <v>37246.147273019742</v>
      </c>
      <c r="W31" s="192">
        <f t="shared" si="1"/>
        <v>3910845.4636670705</v>
      </c>
    </row>
    <row r="32" spans="1:23" x14ac:dyDescent="0.25">
      <c r="A32" s="69">
        <f t="shared" si="10"/>
        <v>44896</v>
      </c>
      <c r="B32" s="70">
        <f t="shared" si="11"/>
        <v>15</v>
      </c>
      <c r="C32" s="65">
        <f t="shared" si="12"/>
        <v>9186925.4713097475</v>
      </c>
      <c r="D32" s="71">
        <f t="shared" si="13"/>
        <v>35216.547640020712</v>
      </c>
      <c r="E32" s="71">
        <f t="shared" si="14"/>
        <v>13040.291463634077</v>
      </c>
      <c r="F32" s="71">
        <f t="shared" si="2"/>
        <v>48256.839103654791</v>
      </c>
      <c r="G32" s="65">
        <f t="shared" si="3"/>
        <v>9173885.1798461135</v>
      </c>
      <c r="Q32" s="190">
        <f t="shared" si="4"/>
        <v>44958</v>
      </c>
      <c r="R32" s="191">
        <f t="shared" si="5"/>
        <v>16</v>
      </c>
      <c r="S32" s="192">
        <f t="shared" si="6"/>
        <v>3910845.4636670705</v>
      </c>
      <c r="T32" s="193">
        <f t="shared" si="7"/>
        <v>0</v>
      </c>
      <c r="U32" s="193">
        <f t="shared" si="8"/>
        <v>37246.147273019742</v>
      </c>
      <c r="V32" s="193">
        <f t="shared" si="9"/>
        <v>37246.147273019742</v>
      </c>
      <c r="W32" s="192">
        <f t="shared" si="1"/>
        <v>3873599.3163940506</v>
      </c>
    </row>
    <row r="33" spans="1:23" x14ac:dyDescent="0.25">
      <c r="A33" s="69">
        <f t="shared" si="10"/>
        <v>44927</v>
      </c>
      <c r="B33" s="70">
        <f t="shared" si="11"/>
        <v>16</v>
      </c>
      <c r="C33" s="65">
        <f t="shared" si="12"/>
        <v>9173885.1798461135</v>
      </c>
      <c r="D33" s="71">
        <f t="shared" si="13"/>
        <v>35166.559856076783</v>
      </c>
      <c r="E33" s="71">
        <f t="shared" si="14"/>
        <v>13090.279247578008</v>
      </c>
      <c r="F33" s="71">
        <f t="shared" si="2"/>
        <v>48256.839103654791</v>
      </c>
      <c r="G33" s="65">
        <f t="shared" si="3"/>
        <v>9160794.9005985353</v>
      </c>
      <c r="Q33" s="190">
        <f t="shared" si="4"/>
        <v>44986</v>
      </c>
      <c r="R33" s="191">
        <f t="shared" si="5"/>
        <v>17</v>
      </c>
      <c r="S33" s="192">
        <f t="shared" si="6"/>
        <v>3873599.3163940506</v>
      </c>
      <c r="T33" s="193">
        <f t="shared" si="7"/>
        <v>0</v>
      </c>
      <c r="U33" s="193">
        <f t="shared" si="8"/>
        <v>37246.147273019742</v>
      </c>
      <c r="V33" s="193">
        <f t="shared" si="9"/>
        <v>37246.147273019742</v>
      </c>
      <c r="W33" s="192">
        <f t="shared" si="1"/>
        <v>3836353.1691210307</v>
      </c>
    </row>
    <row r="34" spans="1:23" x14ac:dyDescent="0.25">
      <c r="A34" s="69">
        <f t="shared" si="10"/>
        <v>44958</v>
      </c>
      <c r="B34" s="70">
        <f t="shared" si="11"/>
        <v>17</v>
      </c>
      <c r="C34" s="65">
        <f t="shared" si="12"/>
        <v>9160794.9005985353</v>
      </c>
      <c r="D34" s="71">
        <f t="shared" si="13"/>
        <v>35116.380452294397</v>
      </c>
      <c r="E34" s="71">
        <f t="shared" si="14"/>
        <v>13140.458651360388</v>
      </c>
      <c r="F34" s="71">
        <f t="shared" si="2"/>
        <v>48256.839103654784</v>
      </c>
      <c r="G34" s="65">
        <f t="shared" si="3"/>
        <v>9147654.4419471752</v>
      </c>
      <c r="Q34" s="190">
        <f t="shared" si="4"/>
        <v>45017</v>
      </c>
      <c r="R34" s="191">
        <f t="shared" si="5"/>
        <v>18</v>
      </c>
      <c r="S34" s="192">
        <f t="shared" si="6"/>
        <v>3836353.1691210307</v>
      </c>
      <c r="T34" s="193">
        <f t="shared" si="7"/>
        <v>0</v>
      </c>
      <c r="U34" s="193">
        <f t="shared" si="8"/>
        <v>37246.147273019742</v>
      </c>
      <c r="V34" s="193">
        <f t="shared" si="9"/>
        <v>37246.147273019742</v>
      </c>
      <c r="W34" s="192">
        <f t="shared" si="1"/>
        <v>3799107.0218480108</v>
      </c>
    </row>
    <row r="35" spans="1:23" x14ac:dyDescent="0.25">
      <c r="A35" s="69">
        <f t="shared" si="10"/>
        <v>44986</v>
      </c>
      <c r="B35" s="70">
        <f t="shared" si="11"/>
        <v>18</v>
      </c>
      <c r="C35" s="65">
        <f t="shared" si="12"/>
        <v>9147654.4419471752</v>
      </c>
      <c r="D35" s="71">
        <f t="shared" si="13"/>
        <v>35066.008694130847</v>
      </c>
      <c r="E35" s="71">
        <f t="shared" si="14"/>
        <v>13190.830409523938</v>
      </c>
      <c r="F35" s="71">
        <f t="shared" si="2"/>
        <v>48256.839103654784</v>
      </c>
      <c r="G35" s="65">
        <f t="shared" si="3"/>
        <v>9134463.6115376521</v>
      </c>
      <c r="Q35" s="190">
        <f t="shared" si="4"/>
        <v>45047</v>
      </c>
      <c r="R35" s="191">
        <f t="shared" si="5"/>
        <v>19</v>
      </c>
      <c r="S35" s="192">
        <f t="shared" si="6"/>
        <v>3799107.0218480108</v>
      </c>
      <c r="T35" s="193">
        <f t="shared" si="7"/>
        <v>0</v>
      </c>
      <c r="U35" s="193">
        <f t="shared" si="8"/>
        <v>37246.147273019742</v>
      </c>
      <c r="V35" s="193">
        <f t="shared" si="9"/>
        <v>37246.147273019742</v>
      </c>
      <c r="W35" s="192">
        <f t="shared" si="1"/>
        <v>3761860.8745749909</v>
      </c>
    </row>
    <row r="36" spans="1:23" x14ac:dyDescent="0.25">
      <c r="A36" s="69">
        <f t="shared" si="10"/>
        <v>45017</v>
      </c>
      <c r="B36" s="70">
        <f t="shared" si="11"/>
        <v>19</v>
      </c>
      <c r="C36" s="65">
        <f t="shared" si="12"/>
        <v>9134463.6115376521</v>
      </c>
      <c r="D36" s="71">
        <f t="shared" si="13"/>
        <v>35015.443844227673</v>
      </c>
      <c r="E36" s="71">
        <f t="shared" si="14"/>
        <v>13241.395259427112</v>
      </c>
      <c r="F36" s="71">
        <f t="shared" si="2"/>
        <v>48256.839103654784</v>
      </c>
      <c r="G36" s="65">
        <f t="shared" si="3"/>
        <v>9121222.2162782252</v>
      </c>
      <c r="Q36" s="190">
        <f t="shared" si="4"/>
        <v>45078</v>
      </c>
      <c r="R36" s="191">
        <f t="shared" si="5"/>
        <v>20</v>
      </c>
      <c r="S36" s="192">
        <f t="shared" si="6"/>
        <v>3761860.8745749909</v>
      </c>
      <c r="T36" s="193">
        <f t="shared" si="7"/>
        <v>0</v>
      </c>
      <c r="U36" s="193">
        <f t="shared" si="8"/>
        <v>37246.147273019742</v>
      </c>
      <c r="V36" s="193">
        <f t="shared" si="9"/>
        <v>37246.147273019742</v>
      </c>
      <c r="W36" s="192">
        <f t="shared" si="1"/>
        <v>3724614.7273019711</v>
      </c>
    </row>
    <row r="37" spans="1:23" x14ac:dyDescent="0.25">
      <c r="A37" s="69">
        <f t="shared" si="10"/>
        <v>45047</v>
      </c>
      <c r="B37" s="70">
        <f t="shared" si="11"/>
        <v>20</v>
      </c>
      <c r="C37" s="65">
        <f t="shared" si="12"/>
        <v>9121222.2162782252</v>
      </c>
      <c r="D37" s="71">
        <f t="shared" si="13"/>
        <v>34964.685162399866</v>
      </c>
      <c r="E37" s="71">
        <f t="shared" si="14"/>
        <v>13292.153941254917</v>
      </c>
      <c r="F37" s="71">
        <f t="shared" si="2"/>
        <v>48256.839103654784</v>
      </c>
      <c r="G37" s="65">
        <f t="shared" si="3"/>
        <v>9107930.0623369701</v>
      </c>
      <c r="Q37" s="190">
        <f t="shared" si="4"/>
        <v>45108</v>
      </c>
      <c r="R37" s="191">
        <f t="shared" si="5"/>
        <v>21</v>
      </c>
      <c r="S37" s="192">
        <f t="shared" si="6"/>
        <v>3724614.7273019711</v>
      </c>
      <c r="T37" s="193">
        <f t="shared" si="7"/>
        <v>0</v>
      </c>
      <c r="U37" s="193">
        <f t="shared" si="8"/>
        <v>37246.147273019742</v>
      </c>
      <c r="V37" s="193">
        <f t="shared" si="9"/>
        <v>37246.147273019742</v>
      </c>
      <c r="W37" s="192">
        <f t="shared" si="1"/>
        <v>3687368.5800289512</v>
      </c>
    </row>
    <row r="38" spans="1:23" x14ac:dyDescent="0.25">
      <c r="A38" s="69">
        <f t="shared" si="10"/>
        <v>45078</v>
      </c>
      <c r="B38" s="70">
        <f t="shared" si="11"/>
        <v>21</v>
      </c>
      <c r="C38" s="65">
        <f t="shared" si="12"/>
        <v>9107930.0623369701</v>
      </c>
      <c r="D38" s="71">
        <f t="shared" si="13"/>
        <v>34913.731905625056</v>
      </c>
      <c r="E38" s="71">
        <f t="shared" si="14"/>
        <v>13343.107198029729</v>
      </c>
      <c r="F38" s="71">
        <f t="shared" si="2"/>
        <v>48256.839103654784</v>
      </c>
      <c r="G38" s="65">
        <f t="shared" si="3"/>
        <v>9094586.9551389404</v>
      </c>
      <c r="Q38" s="190">
        <f t="shared" si="4"/>
        <v>45139</v>
      </c>
      <c r="R38" s="191">
        <f t="shared" si="5"/>
        <v>22</v>
      </c>
      <c r="S38" s="192">
        <f t="shared" si="6"/>
        <v>3687368.5800289512</v>
      </c>
      <c r="T38" s="193">
        <f t="shared" si="7"/>
        <v>0</v>
      </c>
      <c r="U38" s="193">
        <f t="shared" si="8"/>
        <v>37246.147273019742</v>
      </c>
      <c r="V38" s="193">
        <f t="shared" si="9"/>
        <v>37246.147273019742</v>
      </c>
      <c r="W38" s="192">
        <f t="shared" si="1"/>
        <v>3650122.4327559313</v>
      </c>
    </row>
    <row r="39" spans="1:23" x14ac:dyDescent="0.25">
      <c r="A39" s="69">
        <f t="shared" si="10"/>
        <v>45108</v>
      </c>
      <c r="B39" s="70">
        <f t="shared" si="11"/>
        <v>22</v>
      </c>
      <c r="C39" s="65">
        <f t="shared" si="12"/>
        <v>9094586.9551389404</v>
      </c>
      <c r="D39" s="71">
        <f t="shared" si="13"/>
        <v>34862.583328032611</v>
      </c>
      <c r="E39" s="71">
        <f t="shared" si="14"/>
        <v>13394.255775622172</v>
      </c>
      <c r="F39" s="71">
        <f t="shared" si="2"/>
        <v>48256.839103654784</v>
      </c>
      <c r="G39" s="65">
        <f t="shared" si="3"/>
        <v>9081192.6993633173</v>
      </c>
      <c r="Q39" s="190">
        <f t="shared" si="4"/>
        <v>45170</v>
      </c>
      <c r="R39" s="191">
        <f t="shared" si="5"/>
        <v>23</v>
      </c>
      <c r="S39" s="192">
        <f t="shared" si="6"/>
        <v>3650122.4327559313</v>
      </c>
      <c r="T39" s="193">
        <f t="shared" si="7"/>
        <v>0</v>
      </c>
      <c r="U39" s="193">
        <f t="shared" si="8"/>
        <v>37246.147273019742</v>
      </c>
      <c r="V39" s="193">
        <f t="shared" si="9"/>
        <v>37246.147273019742</v>
      </c>
      <c r="W39" s="192">
        <f t="shared" si="1"/>
        <v>3612876.2854829114</v>
      </c>
    </row>
    <row r="40" spans="1:23" x14ac:dyDescent="0.25">
      <c r="A40" s="69">
        <f t="shared" si="10"/>
        <v>45139</v>
      </c>
      <c r="B40" s="70">
        <f t="shared" si="11"/>
        <v>23</v>
      </c>
      <c r="C40" s="65">
        <f t="shared" si="12"/>
        <v>9081192.6993633173</v>
      </c>
      <c r="D40" s="71">
        <f t="shared" si="13"/>
        <v>34811.238680892719</v>
      </c>
      <c r="E40" s="71">
        <f t="shared" si="14"/>
        <v>13445.60042276206</v>
      </c>
      <c r="F40" s="71">
        <f t="shared" si="2"/>
        <v>48256.839103654776</v>
      </c>
      <c r="G40" s="65">
        <f t="shared" si="3"/>
        <v>9067747.098940555</v>
      </c>
      <c r="Q40" s="190">
        <f t="shared" si="4"/>
        <v>45200</v>
      </c>
      <c r="R40" s="191">
        <f t="shared" si="5"/>
        <v>24</v>
      </c>
      <c r="S40" s="192">
        <f t="shared" si="6"/>
        <v>3612876.2854829114</v>
      </c>
      <c r="T40" s="193">
        <f t="shared" si="7"/>
        <v>0</v>
      </c>
      <c r="U40" s="193">
        <f t="shared" si="8"/>
        <v>37246.147273019742</v>
      </c>
      <c r="V40" s="193">
        <f t="shared" si="9"/>
        <v>37246.147273019742</v>
      </c>
      <c r="W40" s="192">
        <f t="shared" si="1"/>
        <v>3575630.1382098915</v>
      </c>
    </row>
    <row r="41" spans="1:23" x14ac:dyDescent="0.25">
      <c r="A41" s="69">
        <f t="shared" si="10"/>
        <v>45170</v>
      </c>
      <c r="B41" s="70">
        <f t="shared" si="11"/>
        <v>24</v>
      </c>
      <c r="C41" s="65">
        <f t="shared" si="12"/>
        <v>9067747.098940555</v>
      </c>
      <c r="D41" s="71">
        <f t="shared" si="13"/>
        <v>34759.697212605475</v>
      </c>
      <c r="E41" s="71">
        <f t="shared" si="14"/>
        <v>13497.141891049316</v>
      </c>
      <c r="F41" s="71">
        <f t="shared" si="2"/>
        <v>48256.839103654791</v>
      </c>
      <c r="G41" s="65">
        <f t="shared" si="3"/>
        <v>9054249.9570495058</v>
      </c>
      <c r="Q41" s="190">
        <f t="shared" si="4"/>
        <v>45231</v>
      </c>
      <c r="R41" s="191">
        <f t="shared" si="5"/>
        <v>25</v>
      </c>
      <c r="S41" s="192">
        <f t="shared" si="6"/>
        <v>3575630.1382098915</v>
      </c>
      <c r="T41" s="193">
        <f t="shared" si="7"/>
        <v>0</v>
      </c>
      <c r="U41" s="193">
        <f t="shared" si="8"/>
        <v>37246.147273019742</v>
      </c>
      <c r="V41" s="193">
        <f t="shared" si="9"/>
        <v>37246.147273019742</v>
      </c>
      <c r="W41" s="192">
        <f t="shared" si="1"/>
        <v>3538383.9909368716</v>
      </c>
    </row>
    <row r="42" spans="1:23" x14ac:dyDescent="0.25">
      <c r="A42" s="69">
        <f t="shared" si="10"/>
        <v>45200</v>
      </c>
      <c r="B42" s="70">
        <f t="shared" si="11"/>
        <v>25</v>
      </c>
      <c r="C42" s="65">
        <f t="shared" si="12"/>
        <v>9054249.9570495058</v>
      </c>
      <c r="D42" s="71">
        <f t="shared" si="13"/>
        <v>34707.95816868978</v>
      </c>
      <c r="E42" s="71">
        <f t="shared" si="14"/>
        <v>13548.880934965002</v>
      </c>
      <c r="F42" s="71">
        <f t="shared" si="2"/>
        <v>48256.839103654784</v>
      </c>
      <c r="G42" s="65">
        <f t="shared" si="3"/>
        <v>9040701.0761145409</v>
      </c>
      <c r="Q42" s="190">
        <f t="shared" si="4"/>
        <v>45261</v>
      </c>
      <c r="R42" s="191">
        <f t="shared" si="5"/>
        <v>26</v>
      </c>
      <c r="S42" s="192">
        <f t="shared" si="6"/>
        <v>3538383.9909368716</v>
      </c>
      <c r="T42" s="193">
        <f t="shared" si="7"/>
        <v>0</v>
      </c>
      <c r="U42" s="193">
        <f t="shared" si="8"/>
        <v>37246.147273019742</v>
      </c>
      <c r="V42" s="193">
        <f t="shared" si="9"/>
        <v>37246.147273019742</v>
      </c>
      <c r="W42" s="192">
        <f t="shared" si="1"/>
        <v>3501137.8436638517</v>
      </c>
    </row>
    <row r="43" spans="1:23" x14ac:dyDescent="0.25">
      <c r="A43" s="69">
        <f t="shared" si="10"/>
        <v>45231</v>
      </c>
      <c r="B43" s="70">
        <f t="shared" si="11"/>
        <v>26</v>
      </c>
      <c r="C43" s="65">
        <f t="shared" si="12"/>
        <v>9040701.0761145409</v>
      </c>
      <c r="D43" s="71">
        <f t="shared" si="13"/>
        <v>34656.020791772418</v>
      </c>
      <c r="E43" s="71">
        <f t="shared" si="14"/>
        <v>13600.818311882367</v>
      </c>
      <c r="F43" s="71">
        <f t="shared" si="2"/>
        <v>48256.839103654784</v>
      </c>
      <c r="G43" s="65">
        <f t="shared" si="3"/>
        <v>9027100.2578026578</v>
      </c>
      <c r="Q43" s="190">
        <f t="shared" si="4"/>
        <v>45292</v>
      </c>
      <c r="R43" s="191">
        <f t="shared" si="5"/>
        <v>27</v>
      </c>
      <c r="S43" s="192">
        <f t="shared" si="6"/>
        <v>3501137.8436638517</v>
      </c>
      <c r="T43" s="193">
        <f t="shared" si="7"/>
        <v>0</v>
      </c>
      <c r="U43" s="193">
        <f t="shared" si="8"/>
        <v>37246.147273019742</v>
      </c>
      <c r="V43" s="193">
        <f t="shared" si="9"/>
        <v>37246.147273019742</v>
      </c>
      <c r="W43" s="192">
        <f t="shared" si="1"/>
        <v>3463891.6963908318</v>
      </c>
    </row>
    <row r="44" spans="1:23" x14ac:dyDescent="0.25">
      <c r="A44" s="69">
        <f t="shared" si="10"/>
        <v>45261</v>
      </c>
      <c r="B44" s="70">
        <f t="shared" si="11"/>
        <v>27</v>
      </c>
      <c r="C44" s="65">
        <f t="shared" si="12"/>
        <v>9027100.2578026578</v>
      </c>
      <c r="D44" s="71">
        <f t="shared" si="13"/>
        <v>34603.884321576865</v>
      </c>
      <c r="E44" s="71">
        <f t="shared" si="14"/>
        <v>13652.954782077917</v>
      </c>
      <c r="F44" s="71">
        <f t="shared" si="2"/>
        <v>48256.839103654784</v>
      </c>
      <c r="G44" s="65">
        <f t="shared" si="3"/>
        <v>9013447.3030205797</v>
      </c>
      <c r="Q44" s="190">
        <f t="shared" si="4"/>
        <v>45323</v>
      </c>
      <c r="R44" s="191">
        <f t="shared" si="5"/>
        <v>28</v>
      </c>
      <c r="S44" s="192">
        <f t="shared" si="6"/>
        <v>3463891.6963908318</v>
      </c>
      <c r="T44" s="193">
        <f t="shared" si="7"/>
        <v>0</v>
      </c>
      <c r="U44" s="193">
        <f t="shared" si="8"/>
        <v>37246.147273019742</v>
      </c>
      <c r="V44" s="193">
        <f t="shared" si="9"/>
        <v>37246.147273019742</v>
      </c>
      <c r="W44" s="192">
        <f t="shared" si="1"/>
        <v>3426645.549117812</v>
      </c>
    </row>
    <row r="45" spans="1:23" x14ac:dyDescent="0.25">
      <c r="A45" s="69">
        <f t="shared" si="10"/>
        <v>45292</v>
      </c>
      <c r="B45" s="70">
        <f t="shared" si="11"/>
        <v>28</v>
      </c>
      <c r="C45" s="65">
        <f t="shared" si="12"/>
        <v>9013447.3030205797</v>
      </c>
      <c r="D45" s="71">
        <f t="shared" si="13"/>
        <v>34551.547994912238</v>
      </c>
      <c r="E45" s="71">
        <f t="shared" si="14"/>
        <v>13705.291108742549</v>
      </c>
      <c r="F45" s="71">
        <f t="shared" si="2"/>
        <v>48256.839103654784</v>
      </c>
      <c r="G45" s="65">
        <f t="shared" si="3"/>
        <v>8999742.0119118374</v>
      </c>
      <c r="Q45" s="190">
        <f t="shared" si="4"/>
        <v>45352</v>
      </c>
      <c r="R45" s="191">
        <f t="shared" si="5"/>
        <v>29</v>
      </c>
      <c r="S45" s="192">
        <f t="shared" si="6"/>
        <v>3426645.549117812</v>
      </c>
      <c r="T45" s="193">
        <f t="shared" si="7"/>
        <v>0</v>
      </c>
      <c r="U45" s="193">
        <f t="shared" si="8"/>
        <v>37246.147273019742</v>
      </c>
      <c r="V45" s="193">
        <f t="shared" si="9"/>
        <v>37246.147273019742</v>
      </c>
      <c r="W45" s="192">
        <f t="shared" si="1"/>
        <v>3389399.4018447921</v>
      </c>
    </row>
    <row r="46" spans="1:23" x14ac:dyDescent="0.25">
      <c r="A46" s="69">
        <f t="shared" si="10"/>
        <v>45323</v>
      </c>
      <c r="B46" s="70">
        <f t="shared" si="11"/>
        <v>29</v>
      </c>
      <c r="C46" s="65">
        <f t="shared" si="12"/>
        <v>8999742.0119118374</v>
      </c>
      <c r="D46" s="71">
        <f t="shared" si="13"/>
        <v>34499.011045662046</v>
      </c>
      <c r="E46" s="71">
        <f t="shared" si="14"/>
        <v>13757.82805799273</v>
      </c>
      <c r="F46" s="71">
        <f t="shared" si="2"/>
        <v>48256.839103654776</v>
      </c>
      <c r="G46" s="65">
        <f t="shared" si="3"/>
        <v>8985984.1838538442</v>
      </c>
      <c r="Q46" s="190">
        <f t="shared" si="4"/>
        <v>45383</v>
      </c>
      <c r="R46" s="191">
        <f t="shared" si="5"/>
        <v>30</v>
      </c>
      <c r="S46" s="192">
        <f t="shared" si="6"/>
        <v>3389399.4018447921</v>
      </c>
      <c r="T46" s="193">
        <f t="shared" si="7"/>
        <v>0</v>
      </c>
      <c r="U46" s="193">
        <f t="shared" si="8"/>
        <v>37246.147273019742</v>
      </c>
      <c r="V46" s="193">
        <f t="shared" si="9"/>
        <v>37246.147273019742</v>
      </c>
      <c r="W46" s="192">
        <f t="shared" si="1"/>
        <v>3352153.2545717722</v>
      </c>
    </row>
    <row r="47" spans="1:23" x14ac:dyDescent="0.25">
      <c r="A47" s="69">
        <f t="shared" si="10"/>
        <v>45352</v>
      </c>
      <c r="B47" s="70">
        <f t="shared" si="11"/>
        <v>30</v>
      </c>
      <c r="C47" s="65">
        <f t="shared" si="12"/>
        <v>8985984.1838538442</v>
      </c>
      <c r="D47" s="71">
        <f t="shared" si="13"/>
        <v>34446.27270477308</v>
      </c>
      <c r="E47" s="71">
        <f t="shared" si="14"/>
        <v>13810.566398881703</v>
      </c>
      <c r="F47" s="71">
        <f t="shared" si="2"/>
        <v>48256.839103654784</v>
      </c>
      <c r="G47" s="65">
        <f t="shared" si="3"/>
        <v>8972173.6174549628</v>
      </c>
      <c r="Q47" s="190">
        <f t="shared" si="4"/>
        <v>45413</v>
      </c>
      <c r="R47" s="191">
        <f t="shared" si="5"/>
        <v>31</v>
      </c>
      <c r="S47" s="192">
        <f t="shared" si="6"/>
        <v>3352153.2545717722</v>
      </c>
      <c r="T47" s="193">
        <f t="shared" si="7"/>
        <v>0</v>
      </c>
      <c r="U47" s="193">
        <f t="shared" si="8"/>
        <v>37246.147273019742</v>
      </c>
      <c r="V47" s="193">
        <f t="shared" si="9"/>
        <v>37246.147273019742</v>
      </c>
      <c r="W47" s="192">
        <f t="shared" si="1"/>
        <v>3314907.1072987523</v>
      </c>
    </row>
    <row r="48" spans="1:23" x14ac:dyDescent="0.25">
      <c r="A48" s="69">
        <f t="shared" si="10"/>
        <v>45383</v>
      </c>
      <c r="B48" s="70">
        <f t="shared" si="11"/>
        <v>31</v>
      </c>
      <c r="C48" s="65">
        <f t="shared" si="12"/>
        <v>8972173.6174549628</v>
      </c>
      <c r="D48" s="71">
        <f t="shared" si="13"/>
        <v>34393.33220024404</v>
      </c>
      <c r="E48" s="71">
        <f t="shared" si="14"/>
        <v>13863.506903410746</v>
      </c>
      <c r="F48" s="71">
        <f t="shared" si="2"/>
        <v>48256.839103654784</v>
      </c>
      <c r="G48" s="65">
        <f t="shared" si="3"/>
        <v>8958310.1105515528</v>
      </c>
      <c r="Q48" s="190">
        <f t="shared" si="4"/>
        <v>45444</v>
      </c>
      <c r="R48" s="191">
        <f t="shared" si="5"/>
        <v>32</v>
      </c>
      <c r="S48" s="192">
        <f t="shared" si="6"/>
        <v>3314907.1072987523</v>
      </c>
      <c r="T48" s="193">
        <f t="shared" si="7"/>
        <v>0</v>
      </c>
      <c r="U48" s="193">
        <f t="shared" si="8"/>
        <v>37246.147273019742</v>
      </c>
      <c r="V48" s="193">
        <f t="shared" si="9"/>
        <v>37246.147273019742</v>
      </c>
      <c r="W48" s="192">
        <f t="shared" si="1"/>
        <v>3277660.9600257324</v>
      </c>
    </row>
    <row r="49" spans="1:23" x14ac:dyDescent="0.25">
      <c r="A49" s="69">
        <f t="shared" si="10"/>
        <v>45413</v>
      </c>
      <c r="B49" s="70">
        <f t="shared" si="11"/>
        <v>32</v>
      </c>
      <c r="C49" s="65">
        <f t="shared" si="12"/>
        <v>8958310.1105515528</v>
      </c>
      <c r="D49" s="71">
        <f t="shared" si="13"/>
        <v>34340.188757114302</v>
      </c>
      <c r="E49" s="71">
        <f t="shared" si="14"/>
        <v>13916.650346540489</v>
      </c>
      <c r="F49" s="71">
        <f t="shared" si="2"/>
        <v>48256.839103654791</v>
      </c>
      <c r="G49" s="65">
        <f t="shared" si="3"/>
        <v>8944393.4602050129</v>
      </c>
      <c r="Q49" s="190">
        <f t="shared" si="4"/>
        <v>45474</v>
      </c>
      <c r="R49" s="191">
        <f t="shared" si="5"/>
        <v>33</v>
      </c>
      <c r="S49" s="192">
        <f t="shared" si="6"/>
        <v>3277660.9600257324</v>
      </c>
      <c r="T49" s="193">
        <f t="shared" si="7"/>
        <v>0</v>
      </c>
      <c r="U49" s="193">
        <f t="shared" si="8"/>
        <v>37246.147273019742</v>
      </c>
      <c r="V49" s="193">
        <f t="shared" si="9"/>
        <v>37246.147273019742</v>
      </c>
      <c r="W49" s="192">
        <f t="shared" si="1"/>
        <v>3240414.8127527125</v>
      </c>
    </row>
    <row r="50" spans="1:23" x14ac:dyDescent="0.25">
      <c r="A50" s="69">
        <f t="shared" si="10"/>
        <v>45444</v>
      </c>
      <c r="B50" s="70">
        <f t="shared" si="11"/>
        <v>33</v>
      </c>
      <c r="C50" s="65">
        <f t="shared" si="12"/>
        <v>8944393.4602050129</v>
      </c>
      <c r="D50" s="71">
        <f t="shared" si="13"/>
        <v>34286.841597452556</v>
      </c>
      <c r="E50" s="71">
        <f t="shared" si="14"/>
        <v>13969.997506202226</v>
      </c>
      <c r="F50" s="71">
        <f t="shared" si="2"/>
        <v>48256.839103654784</v>
      </c>
      <c r="G50" s="65">
        <f t="shared" si="3"/>
        <v>8930423.4626988098</v>
      </c>
      <c r="Q50" s="190">
        <f t="shared" si="4"/>
        <v>45505</v>
      </c>
      <c r="R50" s="191">
        <f t="shared" si="5"/>
        <v>34</v>
      </c>
      <c r="S50" s="192">
        <f t="shared" si="6"/>
        <v>3240414.8127527125</v>
      </c>
      <c r="T50" s="193">
        <f t="shared" si="7"/>
        <v>0</v>
      </c>
      <c r="U50" s="193">
        <f t="shared" si="8"/>
        <v>37246.147273019742</v>
      </c>
      <c r="V50" s="193">
        <f t="shared" si="9"/>
        <v>37246.147273019742</v>
      </c>
      <c r="W50" s="192">
        <f t="shared" si="1"/>
        <v>3203168.6654796926</v>
      </c>
    </row>
    <row r="51" spans="1:23" x14ac:dyDescent="0.25">
      <c r="A51" s="69">
        <f t="shared" si="10"/>
        <v>45474</v>
      </c>
      <c r="B51" s="70">
        <f t="shared" si="11"/>
        <v>34</v>
      </c>
      <c r="C51" s="65">
        <f t="shared" si="12"/>
        <v>8930423.4626988098</v>
      </c>
      <c r="D51" s="71">
        <f t="shared" si="13"/>
        <v>34233.28994034545</v>
      </c>
      <c r="E51" s="71">
        <f t="shared" si="14"/>
        <v>14023.549163309337</v>
      </c>
      <c r="F51" s="71">
        <f t="shared" si="2"/>
        <v>48256.839103654784</v>
      </c>
      <c r="G51" s="65">
        <f t="shared" si="3"/>
        <v>8916399.9135354999</v>
      </c>
      <c r="Q51" s="190">
        <f t="shared" si="4"/>
        <v>45536</v>
      </c>
      <c r="R51" s="191">
        <f t="shared" si="5"/>
        <v>35</v>
      </c>
      <c r="S51" s="192">
        <f t="shared" si="6"/>
        <v>3203168.6654796926</v>
      </c>
      <c r="T51" s="193">
        <f t="shared" si="7"/>
        <v>0</v>
      </c>
      <c r="U51" s="193">
        <f t="shared" si="8"/>
        <v>37246.147273019742</v>
      </c>
      <c r="V51" s="193">
        <f t="shared" si="9"/>
        <v>37246.147273019742</v>
      </c>
      <c r="W51" s="192">
        <f t="shared" si="1"/>
        <v>3165922.5182066727</v>
      </c>
    </row>
    <row r="52" spans="1:23" x14ac:dyDescent="0.25">
      <c r="A52" s="69">
        <f t="shared" si="10"/>
        <v>45505</v>
      </c>
      <c r="B52" s="70">
        <f t="shared" si="11"/>
        <v>35</v>
      </c>
      <c r="C52" s="65">
        <f t="shared" si="12"/>
        <v>8916399.9135354999</v>
      </c>
      <c r="D52" s="71">
        <f t="shared" si="13"/>
        <v>34179.533001886099</v>
      </c>
      <c r="E52" s="71">
        <f t="shared" si="14"/>
        <v>14077.306101768687</v>
      </c>
      <c r="F52" s="71">
        <f t="shared" si="2"/>
        <v>48256.839103654784</v>
      </c>
      <c r="G52" s="65">
        <f t="shared" si="3"/>
        <v>8902322.6074337307</v>
      </c>
      <c r="Q52" s="190">
        <f t="shared" si="4"/>
        <v>45566</v>
      </c>
      <c r="R52" s="191">
        <f t="shared" si="5"/>
        <v>36</v>
      </c>
      <c r="S52" s="192">
        <f t="shared" si="6"/>
        <v>3165922.5182066727</v>
      </c>
      <c r="T52" s="193">
        <f t="shared" si="7"/>
        <v>0</v>
      </c>
      <c r="U52" s="193">
        <f t="shared" si="8"/>
        <v>37246.147273019742</v>
      </c>
      <c r="V52" s="193">
        <f t="shared" si="9"/>
        <v>37246.147273019742</v>
      </c>
      <c r="W52" s="192">
        <f t="shared" si="1"/>
        <v>3128676.3709336529</v>
      </c>
    </row>
    <row r="53" spans="1:23" x14ac:dyDescent="0.25">
      <c r="A53" s="69">
        <f t="shared" si="10"/>
        <v>45536</v>
      </c>
      <c r="B53" s="70">
        <f t="shared" si="11"/>
        <v>36</v>
      </c>
      <c r="C53" s="65">
        <f t="shared" si="12"/>
        <v>8902322.6074337307</v>
      </c>
      <c r="D53" s="71">
        <f t="shared" si="13"/>
        <v>34125.569995162645</v>
      </c>
      <c r="E53" s="71">
        <f t="shared" si="14"/>
        <v>14131.269108492135</v>
      </c>
      <c r="F53" s="71">
        <f t="shared" si="2"/>
        <v>48256.839103654784</v>
      </c>
      <c r="G53" s="65">
        <f t="shared" si="3"/>
        <v>8888191.3383252379</v>
      </c>
      <c r="Q53" s="190">
        <f t="shared" si="4"/>
        <v>45597</v>
      </c>
      <c r="R53" s="191">
        <f t="shared" si="5"/>
        <v>37</v>
      </c>
      <c r="S53" s="192">
        <f t="shared" si="6"/>
        <v>3128676.3709336529</v>
      </c>
      <c r="T53" s="193">
        <f t="shared" si="7"/>
        <v>0</v>
      </c>
      <c r="U53" s="193">
        <f t="shared" si="8"/>
        <v>37246.147273019742</v>
      </c>
      <c r="V53" s="193">
        <f t="shared" si="9"/>
        <v>37246.147273019742</v>
      </c>
      <c r="W53" s="192">
        <f t="shared" si="1"/>
        <v>3091430.223660633</v>
      </c>
    </row>
    <row r="54" spans="1:23" x14ac:dyDescent="0.25">
      <c r="A54" s="69">
        <f t="shared" si="10"/>
        <v>45566</v>
      </c>
      <c r="B54" s="70">
        <f t="shared" si="11"/>
        <v>37</v>
      </c>
      <c r="C54" s="65">
        <f t="shared" si="12"/>
        <v>8888191.3383252379</v>
      </c>
      <c r="D54" s="71">
        <f t="shared" si="13"/>
        <v>34071.400130246766</v>
      </c>
      <c r="E54" s="71">
        <f t="shared" si="14"/>
        <v>14185.43897340802</v>
      </c>
      <c r="F54" s="71">
        <f t="shared" si="2"/>
        <v>48256.839103654784</v>
      </c>
      <c r="G54" s="65">
        <f t="shared" si="3"/>
        <v>8874005.8993518297</v>
      </c>
      <c r="Q54" s="190">
        <f t="shared" si="4"/>
        <v>45627</v>
      </c>
      <c r="R54" s="191">
        <f t="shared" si="5"/>
        <v>38</v>
      </c>
      <c r="S54" s="192">
        <f t="shared" si="6"/>
        <v>3091430.223660633</v>
      </c>
      <c r="T54" s="193">
        <f t="shared" si="7"/>
        <v>0</v>
      </c>
      <c r="U54" s="193">
        <f t="shared" si="8"/>
        <v>37246.147273019742</v>
      </c>
      <c r="V54" s="193">
        <f t="shared" si="9"/>
        <v>37246.147273019742</v>
      </c>
      <c r="W54" s="192">
        <f t="shared" si="1"/>
        <v>3054184.0763876131</v>
      </c>
    </row>
    <row r="55" spans="1:23" x14ac:dyDescent="0.25">
      <c r="A55" s="69">
        <f t="shared" si="10"/>
        <v>45597</v>
      </c>
      <c r="B55" s="70">
        <f t="shared" si="11"/>
        <v>38</v>
      </c>
      <c r="C55" s="65">
        <f t="shared" si="12"/>
        <v>8874005.8993518297</v>
      </c>
      <c r="D55" s="71">
        <f t="shared" si="13"/>
        <v>34017.022614182031</v>
      </c>
      <c r="E55" s="71">
        <f t="shared" si="14"/>
        <v>14239.816489472751</v>
      </c>
      <c r="F55" s="71">
        <f t="shared" si="2"/>
        <v>48256.839103654784</v>
      </c>
      <c r="G55" s="65">
        <f t="shared" si="3"/>
        <v>8859766.0828623567</v>
      </c>
      <c r="Q55" s="190">
        <f t="shared" si="4"/>
        <v>45658</v>
      </c>
      <c r="R55" s="191">
        <f t="shared" si="5"/>
        <v>39</v>
      </c>
      <c r="S55" s="192">
        <f t="shared" si="6"/>
        <v>3054184.0763876131</v>
      </c>
      <c r="T55" s="193">
        <f t="shared" si="7"/>
        <v>0</v>
      </c>
      <c r="U55" s="193">
        <f t="shared" si="8"/>
        <v>37246.147273019742</v>
      </c>
      <c r="V55" s="193">
        <f t="shared" si="9"/>
        <v>37246.147273019742</v>
      </c>
      <c r="W55" s="192">
        <f t="shared" si="1"/>
        <v>3016937.9291145932</v>
      </c>
    </row>
    <row r="56" spans="1:23" x14ac:dyDescent="0.25">
      <c r="A56" s="69">
        <f t="shared" si="10"/>
        <v>45627</v>
      </c>
      <c r="B56" s="70">
        <f t="shared" si="11"/>
        <v>39</v>
      </c>
      <c r="C56" s="65">
        <f t="shared" si="12"/>
        <v>8859766.0828623567</v>
      </c>
      <c r="D56" s="71">
        <f t="shared" si="13"/>
        <v>33962.436650972384</v>
      </c>
      <c r="E56" s="71">
        <f t="shared" si="14"/>
        <v>14294.402452682398</v>
      </c>
      <c r="F56" s="71">
        <f t="shared" si="2"/>
        <v>48256.839103654784</v>
      </c>
      <c r="G56" s="65">
        <f t="shared" si="3"/>
        <v>8845471.6804096736</v>
      </c>
      <c r="Q56" s="190">
        <f t="shared" si="4"/>
        <v>45689</v>
      </c>
      <c r="R56" s="191">
        <f t="shared" si="5"/>
        <v>40</v>
      </c>
      <c r="S56" s="192">
        <f t="shared" si="6"/>
        <v>3016937.9291145932</v>
      </c>
      <c r="T56" s="193">
        <f t="shared" si="7"/>
        <v>0</v>
      </c>
      <c r="U56" s="193">
        <f t="shared" si="8"/>
        <v>37246.147273019742</v>
      </c>
      <c r="V56" s="193">
        <f t="shared" si="9"/>
        <v>37246.147273019742</v>
      </c>
      <c r="W56" s="192">
        <f t="shared" si="1"/>
        <v>2979691.7818415733</v>
      </c>
    </row>
    <row r="57" spans="1:23" x14ac:dyDescent="0.25">
      <c r="A57" s="69">
        <f t="shared" si="10"/>
        <v>45658</v>
      </c>
      <c r="B57" s="70">
        <f t="shared" si="11"/>
        <v>40</v>
      </c>
      <c r="C57" s="65">
        <f t="shared" si="12"/>
        <v>8845471.6804096736</v>
      </c>
      <c r="D57" s="71">
        <f t="shared" si="13"/>
        <v>33907.641441570435</v>
      </c>
      <c r="E57" s="71">
        <f t="shared" si="14"/>
        <v>14349.197662084345</v>
      </c>
      <c r="F57" s="71">
        <f t="shared" si="2"/>
        <v>48256.839103654784</v>
      </c>
      <c r="G57" s="65">
        <f t="shared" si="3"/>
        <v>8831122.4827475902</v>
      </c>
      <c r="Q57" s="190">
        <f t="shared" si="4"/>
        <v>45717</v>
      </c>
      <c r="R57" s="191">
        <f t="shared" si="5"/>
        <v>41</v>
      </c>
      <c r="S57" s="192">
        <f t="shared" si="6"/>
        <v>2979691.7818415733</v>
      </c>
      <c r="T57" s="193">
        <f t="shared" si="7"/>
        <v>0</v>
      </c>
      <c r="U57" s="193">
        <f t="shared" si="8"/>
        <v>37246.147273019742</v>
      </c>
      <c r="V57" s="193">
        <f t="shared" si="9"/>
        <v>37246.147273019742</v>
      </c>
      <c r="W57" s="192">
        <f t="shared" si="1"/>
        <v>2942445.6345685534</v>
      </c>
    </row>
    <row r="58" spans="1:23" x14ac:dyDescent="0.25">
      <c r="A58" s="69">
        <f t="shared" si="10"/>
        <v>45689</v>
      </c>
      <c r="B58" s="70">
        <f t="shared" si="11"/>
        <v>41</v>
      </c>
      <c r="C58" s="65">
        <f t="shared" si="12"/>
        <v>8831122.4827475902</v>
      </c>
      <c r="D58" s="71">
        <f t="shared" si="13"/>
        <v>33852.636183865776</v>
      </c>
      <c r="E58" s="71">
        <f t="shared" si="14"/>
        <v>14404.202919789004</v>
      </c>
      <c r="F58" s="71">
        <f t="shared" si="2"/>
        <v>48256.839103654784</v>
      </c>
      <c r="G58" s="65">
        <f t="shared" si="3"/>
        <v>8816718.2798278015</v>
      </c>
      <c r="Q58" s="190">
        <f t="shared" si="4"/>
        <v>45748</v>
      </c>
      <c r="R58" s="191">
        <f t="shared" si="5"/>
        <v>42</v>
      </c>
      <c r="S58" s="192">
        <f t="shared" si="6"/>
        <v>2942445.6345685534</v>
      </c>
      <c r="T58" s="193">
        <f t="shared" si="7"/>
        <v>0</v>
      </c>
      <c r="U58" s="193">
        <f t="shared" si="8"/>
        <v>37246.147273019742</v>
      </c>
      <c r="V58" s="193">
        <f t="shared" si="9"/>
        <v>37246.147273019742</v>
      </c>
      <c r="W58" s="192">
        <f t="shared" si="1"/>
        <v>2905199.4872955335</v>
      </c>
    </row>
    <row r="59" spans="1:23" x14ac:dyDescent="0.25">
      <c r="A59" s="69">
        <f t="shared" si="10"/>
        <v>45717</v>
      </c>
      <c r="B59" s="70">
        <f t="shared" si="11"/>
        <v>42</v>
      </c>
      <c r="C59" s="65">
        <f t="shared" si="12"/>
        <v>8816718.2798278015</v>
      </c>
      <c r="D59" s="71">
        <f t="shared" si="13"/>
        <v>33797.42007267326</v>
      </c>
      <c r="E59" s="71">
        <f t="shared" si="14"/>
        <v>14459.419030981526</v>
      </c>
      <c r="F59" s="71">
        <f t="shared" si="2"/>
        <v>48256.839103654784</v>
      </c>
      <c r="G59" s="65">
        <f t="shared" si="3"/>
        <v>8802258.8607968204</v>
      </c>
      <c r="Q59" s="190">
        <f t="shared" si="4"/>
        <v>45778</v>
      </c>
      <c r="R59" s="191">
        <f t="shared" si="5"/>
        <v>43</v>
      </c>
      <c r="S59" s="192">
        <f t="shared" si="6"/>
        <v>2905199.4872955335</v>
      </c>
      <c r="T59" s="193">
        <f t="shared" si="7"/>
        <v>0</v>
      </c>
      <c r="U59" s="193">
        <f t="shared" si="8"/>
        <v>37246.147273019742</v>
      </c>
      <c r="V59" s="193">
        <f t="shared" si="9"/>
        <v>37246.147273019742</v>
      </c>
      <c r="W59" s="192">
        <f t="shared" si="1"/>
        <v>2867953.3400225136</v>
      </c>
    </row>
    <row r="60" spans="1:23" x14ac:dyDescent="0.25">
      <c r="A60" s="69">
        <f t="shared" si="10"/>
        <v>45748</v>
      </c>
      <c r="B60" s="70">
        <f t="shared" si="11"/>
        <v>43</v>
      </c>
      <c r="C60" s="65">
        <f t="shared" si="12"/>
        <v>8802258.8607968204</v>
      </c>
      <c r="D60" s="71">
        <f t="shared" si="13"/>
        <v>33741.992299721154</v>
      </c>
      <c r="E60" s="71">
        <f t="shared" si="14"/>
        <v>14514.846803933624</v>
      </c>
      <c r="F60" s="71">
        <f t="shared" si="2"/>
        <v>48256.839103654776</v>
      </c>
      <c r="G60" s="65">
        <f t="shared" si="3"/>
        <v>8787744.013992887</v>
      </c>
      <c r="Q60" s="190">
        <f t="shared" si="4"/>
        <v>45809</v>
      </c>
      <c r="R60" s="191">
        <f t="shared" si="5"/>
        <v>44</v>
      </c>
      <c r="S60" s="192">
        <f t="shared" si="6"/>
        <v>2867953.3400225136</v>
      </c>
      <c r="T60" s="193">
        <f t="shared" si="7"/>
        <v>0</v>
      </c>
      <c r="U60" s="193">
        <f t="shared" si="8"/>
        <v>37246.147273019742</v>
      </c>
      <c r="V60" s="193">
        <f t="shared" si="9"/>
        <v>37246.147273019742</v>
      </c>
      <c r="W60" s="192">
        <f t="shared" si="1"/>
        <v>2830707.1927494938</v>
      </c>
    </row>
    <row r="61" spans="1:23" x14ac:dyDescent="0.25">
      <c r="A61" s="69">
        <f t="shared" si="10"/>
        <v>45778</v>
      </c>
      <c r="B61" s="70">
        <f t="shared" si="11"/>
        <v>44</v>
      </c>
      <c r="C61" s="65">
        <f t="shared" si="12"/>
        <v>8787744.013992887</v>
      </c>
      <c r="D61" s="71">
        <f t="shared" si="13"/>
        <v>33686.352053639413</v>
      </c>
      <c r="E61" s="71">
        <f t="shared" si="14"/>
        <v>14570.487050015368</v>
      </c>
      <c r="F61" s="71">
        <f t="shared" si="2"/>
        <v>48256.839103654784</v>
      </c>
      <c r="G61" s="65">
        <f t="shared" si="3"/>
        <v>8773173.5269428715</v>
      </c>
      <c r="Q61" s="190">
        <f t="shared" si="4"/>
        <v>45839</v>
      </c>
      <c r="R61" s="191">
        <f t="shared" si="5"/>
        <v>45</v>
      </c>
      <c r="S61" s="192">
        <f t="shared" si="6"/>
        <v>2830707.1927494938</v>
      </c>
      <c r="T61" s="193">
        <f t="shared" si="7"/>
        <v>0</v>
      </c>
      <c r="U61" s="193">
        <f t="shared" si="8"/>
        <v>37246.147273019742</v>
      </c>
      <c r="V61" s="193">
        <f t="shared" si="9"/>
        <v>37246.147273019742</v>
      </c>
      <c r="W61" s="192">
        <f t="shared" si="1"/>
        <v>2793461.0454764739</v>
      </c>
    </row>
    <row r="62" spans="1:23" x14ac:dyDescent="0.25">
      <c r="A62" s="69">
        <f t="shared" si="10"/>
        <v>45809</v>
      </c>
      <c r="B62" s="70">
        <f t="shared" si="11"/>
        <v>45</v>
      </c>
      <c r="C62" s="65">
        <f t="shared" si="12"/>
        <v>8773173.5269428715</v>
      </c>
      <c r="D62" s="71">
        <f t="shared" si="13"/>
        <v>33630.498519947687</v>
      </c>
      <c r="E62" s="71">
        <f t="shared" si="14"/>
        <v>14626.340583707097</v>
      </c>
      <c r="F62" s="71">
        <f t="shared" si="2"/>
        <v>48256.839103654784</v>
      </c>
      <c r="G62" s="65">
        <f t="shared" si="3"/>
        <v>8758547.1863591652</v>
      </c>
      <c r="Q62" s="190">
        <f t="shared" si="4"/>
        <v>45870</v>
      </c>
      <c r="R62" s="191">
        <f t="shared" si="5"/>
        <v>46</v>
      </c>
      <c r="S62" s="192">
        <f t="shared" si="6"/>
        <v>2793461.0454764739</v>
      </c>
      <c r="T62" s="193">
        <f t="shared" si="7"/>
        <v>0</v>
      </c>
      <c r="U62" s="193">
        <f t="shared" si="8"/>
        <v>37246.147273019742</v>
      </c>
      <c r="V62" s="193">
        <f t="shared" si="9"/>
        <v>37246.147273019742</v>
      </c>
      <c r="W62" s="192">
        <f t="shared" si="1"/>
        <v>2756214.898203454</v>
      </c>
    </row>
    <row r="63" spans="1:23" x14ac:dyDescent="0.25">
      <c r="A63" s="69">
        <f t="shared" si="10"/>
        <v>45839</v>
      </c>
      <c r="B63" s="70">
        <f t="shared" si="11"/>
        <v>46</v>
      </c>
      <c r="C63" s="65">
        <f t="shared" si="12"/>
        <v>8758547.1863591652</v>
      </c>
      <c r="D63" s="71">
        <f t="shared" si="13"/>
        <v>33574.430881043481</v>
      </c>
      <c r="E63" s="71">
        <f t="shared" si="14"/>
        <v>14682.40822261131</v>
      </c>
      <c r="F63" s="71">
        <f t="shared" si="2"/>
        <v>48256.839103654791</v>
      </c>
      <c r="G63" s="65">
        <f t="shared" si="3"/>
        <v>8743864.7781365532</v>
      </c>
      <c r="Q63" s="190">
        <f t="shared" si="4"/>
        <v>45901</v>
      </c>
      <c r="R63" s="191">
        <f t="shared" si="5"/>
        <v>47</v>
      </c>
      <c r="S63" s="192">
        <f t="shared" si="6"/>
        <v>2756214.898203454</v>
      </c>
      <c r="T63" s="193">
        <f t="shared" si="7"/>
        <v>0</v>
      </c>
      <c r="U63" s="193">
        <f t="shared" si="8"/>
        <v>37246.147273019742</v>
      </c>
      <c r="V63" s="193">
        <f t="shared" si="9"/>
        <v>37246.147273019742</v>
      </c>
      <c r="W63" s="192">
        <f t="shared" si="1"/>
        <v>2718968.7509304341</v>
      </c>
    </row>
    <row r="64" spans="1:23" x14ac:dyDescent="0.25">
      <c r="A64" s="69">
        <f t="shared" si="10"/>
        <v>45870</v>
      </c>
      <c r="B64" s="70">
        <f t="shared" si="11"/>
        <v>47</v>
      </c>
      <c r="C64" s="65">
        <f t="shared" si="12"/>
        <v>8743864.7781365532</v>
      </c>
      <c r="D64" s="71">
        <f t="shared" si="13"/>
        <v>33518.148316190134</v>
      </c>
      <c r="E64" s="71">
        <f t="shared" si="14"/>
        <v>14738.690787464651</v>
      </c>
      <c r="F64" s="71">
        <f t="shared" si="2"/>
        <v>48256.839103654784</v>
      </c>
      <c r="G64" s="65">
        <f t="shared" si="3"/>
        <v>8729126.0873490889</v>
      </c>
      <c r="Q64" s="190">
        <f t="shared" si="4"/>
        <v>45931</v>
      </c>
      <c r="R64" s="191">
        <f t="shared" si="5"/>
        <v>48</v>
      </c>
      <c r="S64" s="192">
        <f t="shared" si="6"/>
        <v>2718968.7509304341</v>
      </c>
      <c r="T64" s="193">
        <f t="shared" si="7"/>
        <v>0</v>
      </c>
      <c r="U64" s="193">
        <f t="shared" si="8"/>
        <v>37246.147273019742</v>
      </c>
      <c r="V64" s="193">
        <f t="shared" si="9"/>
        <v>37246.147273019742</v>
      </c>
      <c r="W64" s="192">
        <f t="shared" si="1"/>
        <v>2681722.6036574142</v>
      </c>
    </row>
    <row r="65" spans="1:23" x14ac:dyDescent="0.25">
      <c r="A65" s="69">
        <f t="shared" si="10"/>
        <v>45901</v>
      </c>
      <c r="B65" s="70">
        <f t="shared" si="11"/>
        <v>48</v>
      </c>
      <c r="C65" s="65">
        <f t="shared" si="12"/>
        <v>8729126.0873490889</v>
      </c>
      <c r="D65" s="71">
        <f t="shared" si="13"/>
        <v>33461.650001504844</v>
      </c>
      <c r="E65" s="71">
        <f t="shared" si="14"/>
        <v>14795.189102149934</v>
      </c>
      <c r="F65" s="71">
        <f t="shared" si="2"/>
        <v>48256.839103654776</v>
      </c>
      <c r="G65" s="65">
        <f t="shared" si="3"/>
        <v>8714330.8982469384</v>
      </c>
      <c r="Q65" s="190">
        <f t="shared" si="4"/>
        <v>45962</v>
      </c>
      <c r="R65" s="191">
        <f t="shared" si="5"/>
        <v>49</v>
      </c>
      <c r="S65" s="192">
        <f t="shared" si="6"/>
        <v>2681722.6036574142</v>
      </c>
      <c r="T65" s="193">
        <f t="shared" si="7"/>
        <v>0</v>
      </c>
      <c r="U65" s="193">
        <f t="shared" si="8"/>
        <v>37246.147273019742</v>
      </c>
      <c r="V65" s="193">
        <f t="shared" si="9"/>
        <v>37246.147273019742</v>
      </c>
      <c r="W65" s="192">
        <f t="shared" si="1"/>
        <v>2644476.4563843943</v>
      </c>
    </row>
    <row r="66" spans="1:23" x14ac:dyDescent="0.25">
      <c r="A66" s="69">
        <f t="shared" si="10"/>
        <v>45931</v>
      </c>
      <c r="B66" s="70">
        <f t="shared" si="11"/>
        <v>49</v>
      </c>
      <c r="C66" s="65">
        <f t="shared" si="12"/>
        <v>8714330.8982469384</v>
      </c>
      <c r="D66" s="71">
        <f t="shared" si="13"/>
        <v>33404.935109946608</v>
      </c>
      <c r="E66" s="71">
        <f t="shared" si="14"/>
        <v>14851.903993708172</v>
      </c>
      <c r="F66" s="71">
        <f t="shared" si="2"/>
        <v>48256.839103654784</v>
      </c>
      <c r="G66" s="65">
        <f t="shared" si="3"/>
        <v>8699478.9942532293</v>
      </c>
      <c r="Q66" s="190">
        <f t="shared" si="4"/>
        <v>45992</v>
      </c>
      <c r="R66" s="191">
        <f t="shared" si="5"/>
        <v>50</v>
      </c>
      <c r="S66" s="192">
        <f t="shared" si="6"/>
        <v>2644476.4563843943</v>
      </c>
      <c r="T66" s="193">
        <f t="shared" si="7"/>
        <v>0</v>
      </c>
      <c r="U66" s="193">
        <f t="shared" si="8"/>
        <v>37246.147273019742</v>
      </c>
      <c r="V66" s="193">
        <f t="shared" si="9"/>
        <v>37246.147273019742</v>
      </c>
      <c r="W66" s="192">
        <f t="shared" si="1"/>
        <v>2607230.3091113744</v>
      </c>
    </row>
    <row r="67" spans="1:23" x14ac:dyDescent="0.25">
      <c r="A67" s="69">
        <f t="shared" si="10"/>
        <v>45962</v>
      </c>
      <c r="B67" s="70">
        <f t="shared" si="11"/>
        <v>50</v>
      </c>
      <c r="C67" s="65">
        <f t="shared" si="12"/>
        <v>8699478.9942532293</v>
      </c>
      <c r="D67" s="71">
        <f t="shared" si="13"/>
        <v>33348.002811304061</v>
      </c>
      <c r="E67" s="71">
        <f t="shared" si="14"/>
        <v>14908.836292350721</v>
      </c>
      <c r="F67" s="71">
        <f t="shared" si="2"/>
        <v>48256.839103654784</v>
      </c>
      <c r="G67" s="65">
        <f t="shared" si="3"/>
        <v>8684570.1579608787</v>
      </c>
      <c r="Q67" s="190">
        <f t="shared" si="4"/>
        <v>46023</v>
      </c>
      <c r="R67" s="191">
        <f t="shared" si="5"/>
        <v>51</v>
      </c>
      <c r="S67" s="192">
        <f t="shared" si="6"/>
        <v>2607230.3091113744</v>
      </c>
      <c r="T67" s="193">
        <f t="shared" si="7"/>
        <v>0</v>
      </c>
      <c r="U67" s="193">
        <f t="shared" si="8"/>
        <v>37246.147273019742</v>
      </c>
      <c r="V67" s="193">
        <f t="shared" si="9"/>
        <v>37246.147273019742</v>
      </c>
      <c r="W67" s="192">
        <f t="shared" si="1"/>
        <v>2569984.1618383545</v>
      </c>
    </row>
    <row r="68" spans="1:23" x14ac:dyDescent="0.25">
      <c r="A68" s="69">
        <f t="shared" si="10"/>
        <v>45992</v>
      </c>
      <c r="B68" s="70">
        <f t="shared" si="11"/>
        <v>51</v>
      </c>
      <c r="C68" s="65">
        <f t="shared" si="12"/>
        <v>8684570.1579608787</v>
      </c>
      <c r="D68" s="71">
        <f t="shared" si="13"/>
        <v>33290.852272183387</v>
      </c>
      <c r="E68" s="71">
        <f t="shared" si="14"/>
        <v>14965.986831471399</v>
      </c>
      <c r="F68" s="71">
        <f t="shared" si="2"/>
        <v>48256.839103654784</v>
      </c>
      <c r="G68" s="65">
        <f t="shared" si="3"/>
        <v>8669604.1711294074</v>
      </c>
      <c r="Q68" s="190">
        <f t="shared" si="4"/>
        <v>46054</v>
      </c>
      <c r="R68" s="191">
        <f t="shared" si="5"/>
        <v>52</v>
      </c>
      <c r="S68" s="192">
        <f t="shared" si="6"/>
        <v>2569984.1618383545</v>
      </c>
      <c r="T68" s="193">
        <f t="shared" si="7"/>
        <v>0</v>
      </c>
      <c r="U68" s="193">
        <f t="shared" si="8"/>
        <v>37246.147273019742</v>
      </c>
      <c r="V68" s="193">
        <f t="shared" si="9"/>
        <v>37246.147273019742</v>
      </c>
      <c r="W68" s="192">
        <f t="shared" si="1"/>
        <v>2532738.0145653347</v>
      </c>
    </row>
    <row r="69" spans="1:23" x14ac:dyDescent="0.25">
      <c r="A69" s="69">
        <f t="shared" si="10"/>
        <v>46023</v>
      </c>
      <c r="B69" s="70">
        <f t="shared" si="11"/>
        <v>52</v>
      </c>
      <c r="C69" s="65">
        <f t="shared" si="12"/>
        <v>8669604.1711294074</v>
      </c>
      <c r="D69" s="71">
        <f t="shared" si="13"/>
        <v>33233.482655996078</v>
      </c>
      <c r="E69" s="71">
        <f t="shared" si="14"/>
        <v>15023.356447658707</v>
      </c>
      <c r="F69" s="71">
        <f t="shared" si="2"/>
        <v>48256.839103654784</v>
      </c>
      <c r="G69" s="65">
        <f t="shared" si="3"/>
        <v>8654580.8146817479</v>
      </c>
      <c r="Q69" s="190">
        <f t="shared" si="4"/>
        <v>46082</v>
      </c>
      <c r="R69" s="191">
        <f t="shared" si="5"/>
        <v>53</v>
      </c>
      <c r="S69" s="192">
        <f t="shared" si="6"/>
        <v>2532738.0145653347</v>
      </c>
      <c r="T69" s="193">
        <f t="shared" si="7"/>
        <v>0</v>
      </c>
      <c r="U69" s="193">
        <f t="shared" si="8"/>
        <v>37246.147273019742</v>
      </c>
      <c r="V69" s="193">
        <f t="shared" si="9"/>
        <v>37246.147273019742</v>
      </c>
      <c r="W69" s="192">
        <f t="shared" si="1"/>
        <v>2495491.8672923148</v>
      </c>
    </row>
    <row r="70" spans="1:23" x14ac:dyDescent="0.25">
      <c r="A70" s="69">
        <f t="shared" si="10"/>
        <v>46054</v>
      </c>
      <c r="B70" s="70">
        <f t="shared" si="11"/>
        <v>53</v>
      </c>
      <c r="C70" s="65">
        <f t="shared" si="12"/>
        <v>8654580.8146817479</v>
      </c>
      <c r="D70" s="71">
        <f t="shared" si="13"/>
        <v>33175.89312294672</v>
      </c>
      <c r="E70" s="71">
        <f t="shared" si="14"/>
        <v>15080.945980708064</v>
      </c>
      <c r="F70" s="71">
        <f t="shared" si="2"/>
        <v>48256.839103654784</v>
      </c>
      <c r="G70" s="65">
        <f t="shared" si="3"/>
        <v>8639499.8687010407</v>
      </c>
      <c r="Q70" s="190">
        <f t="shared" si="4"/>
        <v>46113</v>
      </c>
      <c r="R70" s="191">
        <f t="shared" si="5"/>
        <v>54</v>
      </c>
      <c r="S70" s="192">
        <f t="shared" si="6"/>
        <v>2495491.8672923148</v>
      </c>
      <c r="T70" s="193">
        <f t="shared" si="7"/>
        <v>0</v>
      </c>
      <c r="U70" s="193">
        <f t="shared" si="8"/>
        <v>37246.147273019742</v>
      </c>
      <c r="V70" s="193">
        <f t="shared" si="9"/>
        <v>37246.147273019742</v>
      </c>
      <c r="W70" s="192">
        <f t="shared" si="1"/>
        <v>2458245.7200192949</v>
      </c>
    </row>
    <row r="71" spans="1:23" x14ac:dyDescent="0.25">
      <c r="A71" s="69">
        <f t="shared" si="10"/>
        <v>46082</v>
      </c>
      <c r="B71" s="70">
        <f t="shared" si="11"/>
        <v>54</v>
      </c>
      <c r="C71" s="65">
        <f t="shared" si="12"/>
        <v>8639499.8687010407</v>
      </c>
      <c r="D71" s="71">
        <f t="shared" si="13"/>
        <v>33118.08283002067</v>
      </c>
      <c r="E71" s="71">
        <f t="shared" si="14"/>
        <v>15138.756273634111</v>
      </c>
      <c r="F71" s="71">
        <f t="shared" si="2"/>
        <v>48256.839103654784</v>
      </c>
      <c r="G71" s="65">
        <f t="shared" si="3"/>
        <v>8624361.112427406</v>
      </c>
      <c r="Q71" s="190">
        <f t="shared" si="4"/>
        <v>46143</v>
      </c>
      <c r="R71" s="191">
        <f t="shared" si="5"/>
        <v>55</v>
      </c>
      <c r="S71" s="192">
        <f t="shared" si="6"/>
        <v>2458245.7200192949</v>
      </c>
      <c r="T71" s="193">
        <f t="shared" si="7"/>
        <v>0</v>
      </c>
      <c r="U71" s="193">
        <f t="shared" si="8"/>
        <v>37246.147273019742</v>
      </c>
      <c r="V71" s="193">
        <f t="shared" si="9"/>
        <v>37246.147273019742</v>
      </c>
      <c r="W71" s="192">
        <f t="shared" si="1"/>
        <v>2420999.572746275</v>
      </c>
    </row>
    <row r="72" spans="1:23" x14ac:dyDescent="0.25">
      <c r="A72" s="69">
        <f t="shared" si="10"/>
        <v>46113</v>
      </c>
      <c r="B72" s="70">
        <f t="shared" si="11"/>
        <v>55</v>
      </c>
      <c r="C72" s="65">
        <f t="shared" si="12"/>
        <v>8624361.112427406</v>
      </c>
      <c r="D72" s="71">
        <f t="shared" si="13"/>
        <v>33060.050930971745</v>
      </c>
      <c r="E72" s="71">
        <f t="shared" si="14"/>
        <v>15196.788172683044</v>
      </c>
      <c r="F72" s="71">
        <f t="shared" si="2"/>
        <v>48256.839103654791</v>
      </c>
      <c r="G72" s="65">
        <f t="shared" si="3"/>
        <v>8609164.3242547233</v>
      </c>
      <c r="Q72" s="190">
        <f t="shared" si="4"/>
        <v>46174</v>
      </c>
      <c r="R72" s="191">
        <f t="shared" si="5"/>
        <v>56</v>
      </c>
      <c r="S72" s="192">
        <f t="shared" si="6"/>
        <v>2420999.572746275</v>
      </c>
      <c r="T72" s="193">
        <f t="shared" si="7"/>
        <v>0</v>
      </c>
      <c r="U72" s="193">
        <f t="shared" si="8"/>
        <v>37246.147273019742</v>
      </c>
      <c r="V72" s="193">
        <f t="shared" si="9"/>
        <v>37246.147273019742</v>
      </c>
      <c r="W72" s="192">
        <f t="shared" si="1"/>
        <v>2383753.4254732551</v>
      </c>
    </row>
    <row r="73" spans="1:23" x14ac:dyDescent="0.25">
      <c r="A73" s="69">
        <f t="shared" si="10"/>
        <v>46143</v>
      </c>
      <c r="B73" s="70">
        <f t="shared" si="11"/>
        <v>56</v>
      </c>
      <c r="C73" s="65">
        <f t="shared" si="12"/>
        <v>8609164.3242547233</v>
      </c>
      <c r="D73" s="71">
        <f t="shared" si="13"/>
        <v>33001.796576309782</v>
      </c>
      <c r="E73" s="71">
        <f t="shared" si="14"/>
        <v>15255.042527344995</v>
      </c>
      <c r="F73" s="71">
        <f t="shared" si="2"/>
        <v>48256.839103654776</v>
      </c>
      <c r="G73" s="65">
        <f t="shared" si="3"/>
        <v>8593909.2817273792</v>
      </c>
      <c r="Q73" s="190">
        <f t="shared" si="4"/>
        <v>46204</v>
      </c>
      <c r="R73" s="191">
        <f t="shared" si="5"/>
        <v>57</v>
      </c>
      <c r="S73" s="192">
        <f t="shared" si="6"/>
        <v>2383753.4254732551</v>
      </c>
      <c r="T73" s="193">
        <f t="shared" si="7"/>
        <v>0</v>
      </c>
      <c r="U73" s="193">
        <f t="shared" si="8"/>
        <v>37246.147273019742</v>
      </c>
      <c r="V73" s="193">
        <f t="shared" si="9"/>
        <v>37246.147273019742</v>
      </c>
      <c r="W73" s="192">
        <f t="shared" si="1"/>
        <v>2346507.2782002352</v>
      </c>
    </row>
    <row r="74" spans="1:23" x14ac:dyDescent="0.25">
      <c r="A74" s="69">
        <f t="shared" si="10"/>
        <v>46174</v>
      </c>
      <c r="B74" s="70">
        <f t="shared" si="11"/>
        <v>57</v>
      </c>
      <c r="C74" s="65">
        <f t="shared" si="12"/>
        <v>8593909.2817273792</v>
      </c>
      <c r="D74" s="71">
        <f t="shared" si="13"/>
        <v>32943.318913288298</v>
      </c>
      <c r="E74" s="71">
        <f t="shared" si="14"/>
        <v>15313.520190366484</v>
      </c>
      <c r="F74" s="71">
        <f t="shared" si="2"/>
        <v>48256.839103654784</v>
      </c>
      <c r="G74" s="65">
        <f t="shared" si="3"/>
        <v>8578595.7615370136</v>
      </c>
      <c r="Q74" s="190">
        <f t="shared" si="4"/>
        <v>46235</v>
      </c>
      <c r="R74" s="191">
        <f t="shared" si="5"/>
        <v>58</v>
      </c>
      <c r="S74" s="192">
        <f t="shared" si="6"/>
        <v>2346507.2782002352</v>
      </c>
      <c r="T74" s="193">
        <f t="shared" si="7"/>
        <v>0</v>
      </c>
      <c r="U74" s="193">
        <f t="shared" si="8"/>
        <v>37246.147273019742</v>
      </c>
      <c r="V74" s="193">
        <f t="shared" si="9"/>
        <v>37246.147273019742</v>
      </c>
      <c r="W74" s="192">
        <f t="shared" si="1"/>
        <v>2309261.1309272153</v>
      </c>
    </row>
    <row r="75" spans="1:23" x14ac:dyDescent="0.25">
      <c r="A75" s="69">
        <f t="shared" si="10"/>
        <v>46204</v>
      </c>
      <c r="B75" s="70">
        <f t="shared" si="11"/>
        <v>58</v>
      </c>
      <c r="C75" s="65">
        <f t="shared" si="12"/>
        <v>8578595.7615370136</v>
      </c>
      <c r="D75" s="71">
        <f t="shared" si="13"/>
        <v>32884.617085891892</v>
      </c>
      <c r="E75" s="71">
        <f t="shared" si="14"/>
        <v>15372.22201776289</v>
      </c>
      <c r="F75" s="71">
        <f t="shared" si="2"/>
        <v>48256.839103654784</v>
      </c>
      <c r="G75" s="65">
        <f t="shared" si="3"/>
        <v>8563223.5395192504</v>
      </c>
      <c r="Q75" s="190">
        <f t="shared" si="4"/>
        <v>46266</v>
      </c>
      <c r="R75" s="191">
        <f t="shared" si="5"/>
        <v>59</v>
      </c>
      <c r="S75" s="192">
        <f t="shared" si="6"/>
        <v>2309261.1309272153</v>
      </c>
      <c r="T75" s="193">
        <f t="shared" si="7"/>
        <v>0</v>
      </c>
      <c r="U75" s="193">
        <f t="shared" si="8"/>
        <v>37246.147273019742</v>
      </c>
      <c r="V75" s="193">
        <f t="shared" si="9"/>
        <v>37246.147273019742</v>
      </c>
      <c r="W75" s="192">
        <f t="shared" si="1"/>
        <v>2272014.9836541954</v>
      </c>
    </row>
    <row r="76" spans="1:23" x14ac:dyDescent="0.25">
      <c r="A76" s="69">
        <f t="shared" si="10"/>
        <v>46235</v>
      </c>
      <c r="B76" s="70">
        <f t="shared" si="11"/>
        <v>59</v>
      </c>
      <c r="C76" s="65">
        <f t="shared" si="12"/>
        <v>8563223.5395192504</v>
      </c>
      <c r="D76" s="71">
        <f t="shared" si="13"/>
        <v>32825.690234823807</v>
      </c>
      <c r="E76" s="71">
        <f t="shared" si="14"/>
        <v>15431.14886883098</v>
      </c>
      <c r="F76" s="71">
        <f t="shared" si="2"/>
        <v>48256.839103654784</v>
      </c>
      <c r="G76" s="65">
        <f t="shared" si="3"/>
        <v>8547792.3906504195</v>
      </c>
      <c r="Q76" s="190">
        <f t="shared" si="4"/>
        <v>46296</v>
      </c>
      <c r="R76" s="191">
        <f t="shared" si="5"/>
        <v>60</v>
      </c>
      <c r="S76" s="192">
        <f t="shared" si="6"/>
        <v>2272014.9836541954</v>
      </c>
      <c r="T76" s="193">
        <f t="shared" si="7"/>
        <v>0</v>
      </c>
      <c r="U76" s="193">
        <f t="shared" si="8"/>
        <v>37246.147273019742</v>
      </c>
      <c r="V76" s="193">
        <f t="shared" si="9"/>
        <v>37246.147273019742</v>
      </c>
      <c r="W76" s="192">
        <f t="shared" si="1"/>
        <v>2234768.8363811756</v>
      </c>
    </row>
    <row r="77" spans="1:23" x14ac:dyDescent="0.25">
      <c r="A77" s="69">
        <f t="shared" si="10"/>
        <v>46266</v>
      </c>
      <c r="B77" s="70">
        <f t="shared" si="11"/>
        <v>60</v>
      </c>
      <c r="C77" s="65">
        <f t="shared" si="12"/>
        <v>8547792.3906504195</v>
      </c>
      <c r="D77" s="71">
        <f t="shared" si="13"/>
        <v>32766.537497493286</v>
      </c>
      <c r="E77" s="71">
        <f t="shared" si="14"/>
        <v>15490.301606161498</v>
      </c>
      <c r="F77" s="71">
        <f t="shared" si="2"/>
        <v>48256.839103654784</v>
      </c>
      <c r="G77" s="65">
        <f t="shared" si="3"/>
        <v>8532302.089044258</v>
      </c>
      <c r="Q77" s="190">
        <f t="shared" si="4"/>
        <v>46327</v>
      </c>
      <c r="R77" s="191">
        <f t="shared" si="5"/>
        <v>61</v>
      </c>
      <c r="S77" s="192">
        <f t="shared" si="6"/>
        <v>2234768.8363811756</v>
      </c>
      <c r="T77" s="193">
        <f t="shared" si="7"/>
        <v>0</v>
      </c>
      <c r="U77" s="193">
        <f t="shared" si="8"/>
        <v>37246.147273019742</v>
      </c>
      <c r="V77" s="193">
        <f t="shared" si="9"/>
        <v>37246.147273019742</v>
      </c>
      <c r="W77" s="192">
        <f t="shared" si="1"/>
        <v>2197522.6891081557</v>
      </c>
    </row>
    <row r="78" spans="1:23" x14ac:dyDescent="0.25">
      <c r="A78" s="69">
        <f t="shared" si="10"/>
        <v>46296</v>
      </c>
      <c r="B78" s="70">
        <f t="shared" si="11"/>
        <v>61</v>
      </c>
      <c r="C78" s="65">
        <f t="shared" si="12"/>
        <v>8532302.089044258</v>
      </c>
      <c r="D78" s="71">
        <f t="shared" si="13"/>
        <v>32707.158008003</v>
      </c>
      <c r="E78" s="71">
        <f t="shared" si="14"/>
        <v>15549.681095651786</v>
      </c>
      <c r="F78" s="71">
        <f t="shared" si="2"/>
        <v>48256.839103654784</v>
      </c>
      <c r="G78" s="65">
        <f t="shared" si="3"/>
        <v>8516752.4079486057</v>
      </c>
      <c r="Q78" s="190">
        <f t="shared" si="4"/>
        <v>46357</v>
      </c>
      <c r="R78" s="191">
        <f t="shared" si="5"/>
        <v>62</v>
      </c>
      <c r="S78" s="192">
        <f t="shared" si="6"/>
        <v>2197522.6891081557</v>
      </c>
      <c r="T78" s="193">
        <f t="shared" si="7"/>
        <v>0</v>
      </c>
      <c r="U78" s="193">
        <f t="shared" si="8"/>
        <v>37246.147273019742</v>
      </c>
      <c r="V78" s="193">
        <f t="shared" si="9"/>
        <v>37246.147273019742</v>
      </c>
      <c r="W78" s="192">
        <f t="shared" si="1"/>
        <v>2160276.5418351358</v>
      </c>
    </row>
    <row r="79" spans="1:23" x14ac:dyDescent="0.25">
      <c r="A79" s="69">
        <f t="shared" si="10"/>
        <v>46327</v>
      </c>
      <c r="B79" s="70">
        <f t="shared" si="11"/>
        <v>62</v>
      </c>
      <c r="C79" s="65">
        <f t="shared" si="12"/>
        <v>8516752.4079486057</v>
      </c>
      <c r="D79" s="71">
        <f t="shared" si="13"/>
        <v>32647.550897136334</v>
      </c>
      <c r="E79" s="71">
        <f t="shared" si="14"/>
        <v>15609.288206518449</v>
      </c>
      <c r="F79" s="71">
        <f t="shared" si="2"/>
        <v>48256.839103654784</v>
      </c>
      <c r="G79" s="65">
        <f t="shared" si="3"/>
        <v>8501143.119742088</v>
      </c>
      <c r="Q79" s="190">
        <f t="shared" si="4"/>
        <v>46388</v>
      </c>
      <c r="R79" s="191">
        <f t="shared" si="5"/>
        <v>63</v>
      </c>
      <c r="S79" s="192">
        <f t="shared" si="6"/>
        <v>2160276.5418351358</v>
      </c>
      <c r="T79" s="193">
        <f t="shared" si="7"/>
        <v>0</v>
      </c>
      <c r="U79" s="193">
        <f t="shared" si="8"/>
        <v>37246.147273019742</v>
      </c>
      <c r="V79" s="193">
        <f t="shared" si="9"/>
        <v>37246.147273019742</v>
      </c>
      <c r="W79" s="192">
        <f t="shared" si="1"/>
        <v>2123030.3945621159</v>
      </c>
    </row>
    <row r="80" spans="1:23" x14ac:dyDescent="0.25">
      <c r="A80" s="69">
        <f t="shared" si="10"/>
        <v>46357</v>
      </c>
      <c r="B80" s="70">
        <f t="shared" si="11"/>
        <v>63</v>
      </c>
      <c r="C80" s="65">
        <f t="shared" si="12"/>
        <v>8501143.119742088</v>
      </c>
      <c r="D80" s="71">
        <f t="shared" si="13"/>
        <v>32587.715292344685</v>
      </c>
      <c r="E80" s="71">
        <f t="shared" si="14"/>
        <v>15669.123811310103</v>
      </c>
      <c r="F80" s="71">
        <f t="shared" si="2"/>
        <v>48256.839103654784</v>
      </c>
      <c r="G80" s="65">
        <f t="shared" si="3"/>
        <v>8485473.9959307779</v>
      </c>
      <c r="Q80" s="190">
        <f t="shared" si="4"/>
        <v>46419</v>
      </c>
      <c r="R80" s="191">
        <f t="shared" si="5"/>
        <v>64</v>
      </c>
      <c r="S80" s="192">
        <f t="shared" si="6"/>
        <v>2123030.3945621159</v>
      </c>
      <c r="T80" s="193">
        <f t="shared" si="7"/>
        <v>0</v>
      </c>
      <c r="U80" s="193">
        <f t="shared" si="8"/>
        <v>37246.147273019742</v>
      </c>
      <c r="V80" s="193">
        <f t="shared" si="9"/>
        <v>37246.147273019742</v>
      </c>
      <c r="W80" s="192">
        <f t="shared" si="1"/>
        <v>2085784.2472890962</v>
      </c>
    </row>
    <row r="81" spans="1:23" x14ac:dyDescent="0.25">
      <c r="A81" s="69">
        <f t="shared" si="10"/>
        <v>46388</v>
      </c>
      <c r="B81" s="70">
        <f t="shared" si="11"/>
        <v>64</v>
      </c>
      <c r="C81" s="65">
        <f t="shared" si="12"/>
        <v>8485473.9959307779</v>
      </c>
      <c r="D81" s="71">
        <f t="shared" si="13"/>
        <v>32527.65031773466</v>
      </c>
      <c r="E81" s="71">
        <f t="shared" si="14"/>
        <v>15729.188785920125</v>
      </c>
      <c r="F81" s="71">
        <f t="shared" si="2"/>
        <v>48256.839103654784</v>
      </c>
      <c r="G81" s="65">
        <f t="shared" si="3"/>
        <v>8469744.8071448579</v>
      </c>
      <c r="Q81" s="190">
        <f t="shared" si="4"/>
        <v>46447</v>
      </c>
      <c r="R81" s="191">
        <f t="shared" si="5"/>
        <v>65</v>
      </c>
      <c r="S81" s="192">
        <f t="shared" si="6"/>
        <v>2085784.2472890962</v>
      </c>
      <c r="T81" s="193">
        <f t="shared" si="7"/>
        <v>0</v>
      </c>
      <c r="U81" s="193">
        <f t="shared" si="8"/>
        <v>37246.147273019742</v>
      </c>
      <c r="V81" s="193">
        <f t="shared" si="9"/>
        <v>37246.147273019742</v>
      </c>
      <c r="W81" s="192">
        <f t="shared" si="1"/>
        <v>2048538.1000160766</v>
      </c>
    </row>
    <row r="82" spans="1:23" x14ac:dyDescent="0.25">
      <c r="A82" s="69">
        <f t="shared" si="10"/>
        <v>46419</v>
      </c>
      <c r="B82" s="70">
        <f t="shared" si="11"/>
        <v>65</v>
      </c>
      <c r="C82" s="65">
        <f t="shared" si="12"/>
        <v>8469744.8071448579</v>
      </c>
      <c r="D82" s="71">
        <f t="shared" si="13"/>
        <v>32467.355094055296</v>
      </c>
      <c r="E82" s="71">
        <f t="shared" si="14"/>
        <v>15789.484009599486</v>
      </c>
      <c r="F82" s="71">
        <f t="shared" si="2"/>
        <v>48256.839103654784</v>
      </c>
      <c r="G82" s="65">
        <f t="shared" si="3"/>
        <v>8453955.3231352586</v>
      </c>
      <c r="Q82" s="190">
        <f t="shared" si="4"/>
        <v>46478</v>
      </c>
      <c r="R82" s="191">
        <f t="shared" si="5"/>
        <v>66</v>
      </c>
      <c r="S82" s="192">
        <f t="shared" si="6"/>
        <v>2048538.1000160766</v>
      </c>
      <c r="T82" s="193">
        <f t="shared" si="7"/>
        <v>0</v>
      </c>
      <c r="U82" s="193">
        <f t="shared" si="8"/>
        <v>37246.147273019742</v>
      </c>
      <c r="V82" s="193">
        <f t="shared" si="9"/>
        <v>37246.147273019742</v>
      </c>
      <c r="W82" s="192">
        <f t="shared" ref="W82:W145" si="15">IF(R82="","",SUM(S82)-SUM(U82))</f>
        <v>2011291.9527430569</v>
      </c>
    </row>
    <row r="83" spans="1:23" x14ac:dyDescent="0.25">
      <c r="A83" s="69">
        <f t="shared" si="10"/>
        <v>46447</v>
      </c>
      <c r="B83" s="70">
        <f t="shared" si="11"/>
        <v>66</v>
      </c>
      <c r="C83" s="65">
        <f t="shared" si="12"/>
        <v>8453955.3231352586</v>
      </c>
      <c r="D83" s="71">
        <f t="shared" si="13"/>
        <v>32406.82873868517</v>
      </c>
      <c r="E83" s="71">
        <f t="shared" si="14"/>
        <v>15850.010364969616</v>
      </c>
      <c r="F83" s="71">
        <f t="shared" ref="F83:F146" si="16">IF(B83="","",SUM(D83:E83))</f>
        <v>48256.839103654784</v>
      </c>
      <c r="G83" s="65">
        <f t="shared" ref="G83:G146" si="17">IF(B83="","",SUM(C83)-SUM(E83))</f>
        <v>8438105.3127702884</v>
      </c>
      <c r="Q83" s="190">
        <f t="shared" ref="Q83:Q146" si="18">IF(R83="","",EDATE(Q82,1))</f>
        <v>46508</v>
      </c>
      <c r="R83" s="191">
        <f t="shared" ref="R83:R146" si="19">IF(R82="","",IF(SUM(R82)+1&lt;=$U$7,SUM(R82)+1,""))</f>
        <v>67</v>
      </c>
      <c r="S83" s="192">
        <f t="shared" ref="S83:S146" si="20">IF(R83="","",W82)</f>
        <v>2011291.9527430569</v>
      </c>
      <c r="T83" s="193">
        <f t="shared" ref="T83:T146" si="21">IF(R83="","",IPMT($U$13/12,R83,$U$7,-$U$11,$U$12,0))</f>
        <v>0</v>
      </c>
      <c r="U83" s="193">
        <f t="shared" ref="U83:U146" si="22">IF(R83="","",PPMT($U$13/12,R83,$U$7,-$U$11,$U$12,0))</f>
        <v>37246.147273019742</v>
      </c>
      <c r="V83" s="193">
        <f t="shared" ref="V83:V146" si="23">IF(R83="","",SUM(T83:U83))</f>
        <v>37246.147273019742</v>
      </c>
      <c r="W83" s="192">
        <f t="shared" si="15"/>
        <v>1974045.8054700373</v>
      </c>
    </row>
    <row r="84" spans="1:23" x14ac:dyDescent="0.25">
      <c r="A84" s="69">
        <f t="shared" ref="A84:A147" si="24">IF(B84="","",EDATE(A83,1))</f>
        <v>46478</v>
      </c>
      <c r="B84" s="70">
        <f t="shared" ref="B84:B147" si="25">IF(B83="","",IF(SUM(B83)+1&lt;=$E$7,SUM(B83)+1,""))</f>
        <v>67</v>
      </c>
      <c r="C84" s="65">
        <f t="shared" ref="C84:C147" si="26">IF(B84="","",G83)</f>
        <v>8438105.3127702884</v>
      </c>
      <c r="D84" s="71">
        <f t="shared" ref="D84:D147" si="27">IF(B84="","",IPMT($E$14/12,B84-1,$E$7-1,-$C$19,$E$13,0))</f>
        <v>32346.070365619453</v>
      </c>
      <c r="E84" s="71">
        <f t="shared" ref="E84:E147" si="28">IF(B84="","",PPMT($E$14/12,B84-1,$E$7-1,-$C$19,$E$13,0))</f>
        <v>15910.768738035335</v>
      </c>
      <c r="F84" s="71">
        <f t="shared" si="16"/>
        <v>48256.839103654784</v>
      </c>
      <c r="G84" s="65">
        <f t="shared" si="17"/>
        <v>8422194.5440322533</v>
      </c>
      <c r="Q84" s="190">
        <f t="shared" si="18"/>
        <v>46539</v>
      </c>
      <c r="R84" s="191">
        <f t="shared" si="19"/>
        <v>68</v>
      </c>
      <c r="S84" s="192">
        <f t="shared" si="20"/>
        <v>1974045.8054700373</v>
      </c>
      <c r="T84" s="193">
        <f t="shared" si="21"/>
        <v>0</v>
      </c>
      <c r="U84" s="193">
        <f t="shared" si="22"/>
        <v>37246.147273019742</v>
      </c>
      <c r="V84" s="193">
        <f t="shared" si="23"/>
        <v>37246.147273019742</v>
      </c>
      <c r="W84" s="192">
        <f t="shared" si="15"/>
        <v>1936799.6581970176</v>
      </c>
    </row>
    <row r="85" spans="1:23" x14ac:dyDescent="0.25">
      <c r="A85" s="69">
        <f t="shared" si="24"/>
        <v>46508</v>
      </c>
      <c r="B85" s="70">
        <f t="shared" si="25"/>
        <v>68</v>
      </c>
      <c r="C85" s="65">
        <f t="shared" si="26"/>
        <v>8422194.5440322533</v>
      </c>
      <c r="D85" s="71">
        <f t="shared" si="27"/>
        <v>32285.079085456982</v>
      </c>
      <c r="E85" s="71">
        <f t="shared" si="28"/>
        <v>15971.760018197803</v>
      </c>
      <c r="F85" s="71">
        <f t="shared" si="16"/>
        <v>48256.839103654784</v>
      </c>
      <c r="G85" s="65">
        <f t="shared" si="17"/>
        <v>8406222.7840140555</v>
      </c>
      <c r="Q85" s="190">
        <f t="shared" si="18"/>
        <v>46569</v>
      </c>
      <c r="R85" s="191">
        <f t="shared" si="19"/>
        <v>69</v>
      </c>
      <c r="S85" s="192">
        <f t="shared" si="20"/>
        <v>1936799.6581970176</v>
      </c>
      <c r="T85" s="193">
        <f t="shared" si="21"/>
        <v>0</v>
      </c>
      <c r="U85" s="193">
        <f t="shared" si="22"/>
        <v>37246.147273019742</v>
      </c>
      <c r="V85" s="193">
        <f t="shared" si="23"/>
        <v>37246.147273019742</v>
      </c>
      <c r="W85" s="192">
        <f t="shared" si="15"/>
        <v>1899553.510923998</v>
      </c>
    </row>
    <row r="86" spans="1:23" x14ac:dyDescent="0.25">
      <c r="A86" s="69">
        <f t="shared" si="24"/>
        <v>46539</v>
      </c>
      <c r="B86" s="70">
        <f t="shared" si="25"/>
        <v>69</v>
      </c>
      <c r="C86" s="65">
        <f t="shared" si="26"/>
        <v>8406222.7840140555</v>
      </c>
      <c r="D86" s="71">
        <f t="shared" si="27"/>
        <v>32223.854005387224</v>
      </c>
      <c r="E86" s="71">
        <f t="shared" si="28"/>
        <v>16032.98509826756</v>
      </c>
      <c r="F86" s="71">
        <f t="shared" si="16"/>
        <v>48256.839103654784</v>
      </c>
      <c r="G86" s="65">
        <f t="shared" si="17"/>
        <v>8390189.7989157885</v>
      </c>
      <c r="Q86" s="190">
        <f t="shared" si="18"/>
        <v>46600</v>
      </c>
      <c r="R86" s="191">
        <f t="shared" si="19"/>
        <v>70</v>
      </c>
      <c r="S86" s="192">
        <f t="shared" si="20"/>
        <v>1899553.510923998</v>
      </c>
      <c r="T86" s="193">
        <f t="shared" si="21"/>
        <v>0</v>
      </c>
      <c r="U86" s="193">
        <f t="shared" si="22"/>
        <v>37246.147273019742</v>
      </c>
      <c r="V86" s="193">
        <f t="shared" si="23"/>
        <v>37246.147273019742</v>
      </c>
      <c r="W86" s="192">
        <f t="shared" si="15"/>
        <v>1862307.3636509783</v>
      </c>
    </row>
    <row r="87" spans="1:23" x14ac:dyDescent="0.25">
      <c r="A87" s="69">
        <f t="shared" si="24"/>
        <v>46569</v>
      </c>
      <c r="B87" s="70">
        <f t="shared" si="25"/>
        <v>70</v>
      </c>
      <c r="C87" s="65">
        <f t="shared" si="26"/>
        <v>8390189.7989157885</v>
      </c>
      <c r="D87" s="71">
        <f t="shared" si="27"/>
        <v>32162.394229177196</v>
      </c>
      <c r="E87" s="71">
        <f t="shared" si="28"/>
        <v>16094.444874477585</v>
      </c>
      <c r="F87" s="71">
        <f t="shared" si="16"/>
        <v>48256.839103654784</v>
      </c>
      <c r="G87" s="65">
        <f t="shared" si="17"/>
        <v>8374095.354041311</v>
      </c>
      <c r="Q87" s="190">
        <f t="shared" si="18"/>
        <v>46631</v>
      </c>
      <c r="R87" s="191">
        <f t="shared" si="19"/>
        <v>71</v>
      </c>
      <c r="S87" s="192">
        <f t="shared" si="20"/>
        <v>1862307.3636509783</v>
      </c>
      <c r="T87" s="193">
        <f t="shared" si="21"/>
        <v>0</v>
      </c>
      <c r="U87" s="193">
        <f t="shared" si="22"/>
        <v>37246.147273019742</v>
      </c>
      <c r="V87" s="193">
        <f t="shared" si="23"/>
        <v>37246.147273019742</v>
      </c>
      <c r="W87" s="192">
        <f t="shared" si="15"/>
        <v>1825061.2163779587</v>
      </c>
    </row>
    <row r="88" spans="1:23" x14ac:dyDescent="0.25">
      <c r="A88" s="69">
        <f t="shared" si="24"/>
        <v>46600</v>
      </c>
      <c r="B88" s="70">
        <f t="shared" si="25"/>
        <v>71</v>
      </c>
      <c r="C88" s="65">
        <f t="shared" si="26"/>
        <v>8374095.354041311</v>
      </c>
      <c r="D88" s="71">
        <f t="shared" si="27"/>
        <v>32100.698857158368</v>
      </c>
      <c r="E88" s="71">
        <f t="shared" si="28"/>
        <v>16156.140246496418</v>
      </c>
      <c r="F88" s="71">
        <f t="shared" si="16"/>
        <v>48256.839103654784</v>
      </c>
      <c r="G88" s="65">
        <f t="shared" si="17"/>
        <v>8357939.2137948144</v>
      </c>
      <c r="Q88" s="190">
        <f t="shared" si="18"/>
        <v>46661</v>
      </c>
      <c r="R88" s="191">
        <f t="shared" si="19"/>
        <v>72</v>
      </c>
      <c r="S88" s="192">
        <f t="shared" si="20"/>
        <v>1825061.2163779587</v>
      </c>
      <c r="T88" s="193">
        <f t="shared" si="21"/>
        <v>0</v>
      </c>
      <c r="U88" s="193">
        <f t="shared" si="22"/>
        <v>37246.147273019742</v>
      </c>
      <c r="V88" s="193">
        <f t="shared" si="23"/>
        <v>37246.147273019742</v>
      </c>
      <c r="W88" s="192">
        <f t="shared" si="15"/>
        <v>1787815.069104939</v>
      </c>
    </row>
    <row r="89" spans="1:23" x14ac:dyDescent="0.25">
      <c r="A89" s="69">
        <f t="shared" si="24"/>
        <v>46631</v>
      </c>
      <c r="B89" s="70">
        <f t="shared" si="25"/>
        <v>72</v>
      </c>
      <c r="C89" s="65">
        <f t="shared" si="26"/>
        <v>8357939.2137948144</v>
      </c>
      <c r="D89" s="71">
        <f t="shared" si="27"/>
        <v>32038.766986213464</v>
      </c>
      <c r="E89" s="71">
        <f t="shared" si="28"/>
        <v>16218.072117441321</v>
      </c>
      <c r="F89" s="71">
        <f t="shared" si="16"/>
        <v>48256.839103654784</v>
      </c>
      <c r="G89" s="65">
        <f t="shared" si="17"/>
        <v>8341721.1416773731</v>
      </c>
      <c r="Q89" s="190">
        <f t="shared" si="18"/>
        <v>46692</v>
      </c>
      <c r="R89" s="191">
        <f t="shared" si="19"/>
        <v>73</v>
      </c>
      <c r="S89" s="192">
        <f t="shared" si="20"/>
        <v>1787815.069104939</v>
      </c>
      <c r="T89" s="193">
        <f t="shared" si="21"/>
        <v>0</v>
      </c>
      <c r="U89" s="193">
        <f t="shared" si="22"/>
        <v>37246.147273019742</v>
      </c>
      <c r="V89" s="193">
        <f t="shared" si="23"/>
        <v>37246.147273019742</v>
      </c>
      <c r="W89" s="192">
        <f t="shared" si="15"/>
        <v>1750568.9218319193</v>
      </c>
    </row>
    <row r="90" spans="1:23" x14ac:dyDescent="0.25">
      <c r="A90" s="69">
        <f t="shared" si="24"/>
        <v>46661</v>
      </c>
      <c r="B90" s="70">
        <f t="shared" si="25"/>
        <v>73</v>
      </c>
      <c r="C90" s="65">
        <f t="shared" si="26"/>
        <v>8341721.1416773731</v>
      </c>
      <c r="D90" s="71">
        <f t="shared" si="27"/>
        <v>31976.597709763271</v>
      </c>
      <c r="E90" s="71">
        <f t="shared" si="28"/>
        <v>16280.241393891512</v>
      </c>
      <c r="F90" s="71">
        <f t="shared" si="16"/>
        <v>48256.839103654784</v>
      </c>
      <c r="G90" s="65">
        <f t="shared" si="17"/>
        <v>8325440.9002834819</v>
      </c>
      <c r="Q90" s="190">
        <f t="shared" si="18"/>
        <v>46722</v>
      </c>
      <c r="R90" s="191">
        <f t="shared" si="19"/>
        <v>74</v>
      </c>
      <c r="S90" s="192">
        <f t="shared" si="20"/>
        <v>1750568.9218319193</v>
      </c>
      <c r="T90" s="193">
        <f t="shared" si="21"/>
        <v>0</v>
      </c>
      <c r="U90" s="193">
        <f t="shared" si="22"/>
        <v>37246.147273019742</v>
      </c>
      <c r="V90" s="193">
        <f t="shared" si="23"/>
        <v>37246.147273019742</v>
      </c>
      <c r="W90" s="192">
        <f t="shared" si="15"/>
        <v>1713322.7745588997</v>
      </c>
    </row>
    <row r="91" spans="1:23" x14ac:dyDescent="0.25">
      <c r="A91" s="69">
        <f t="shared" si="24"/>
        <v>46692</v>
      </c>
      <c r="B91" s="70">
        <f t="shared" si="25"/>
        <v>74</v>
      </c>
      <c r="C91" s="65">
        <f t="shared" si="26"/>
        <v>8325440.9002834819</v>
      </c>
      <c r="D91" s="71">
        <f t="shared" si="27"/>
        <v>31914.190117753355</v>
      </c>
      <c r="E91" s="71">
        <f t="shared" si="28"/>
        <v>16342.648985901429</v>
      </c>
      <c r="F91" s="71">
        <f t="shared" si="16"/>
        <v>48256.839103654784</v>
      </c>
      <c r="G91" s="65">
        <f t="shared" si="17"/>
        <v>8309098.2512975801</v>
      </c>
      <c r="Q91" s="190">
        <f t="shared" si="18"/>
        <v>46753</v>
      </c>
      <c r="R91" s="191">
        <f t="shared" si="19"/>
        <v>75</v>
      </c>
      <c r="S91" s="192">
        <f t="shared" si="20"/>
        <v>1713322.7745588997</v>
      </c>
      <c r="T91" s="193">
        <f t="shared" si="21"/>
        <v>0</v>
      </c>
      <c r="U91" s="193">
        <f t="shared" si="22"/>
        <v>37246.147273019742</v>
      </c>
      <c r="V91" s="193">
        <f t="shared" si="23"/>
        <v>37246.147273019742</v>
      </c>
      <c r="W91" s="192">
        <f t="shared" si="15"/>
        <v>1676076.62728588</v>
      </c>
    </row>
    <row r="92" spans="1:23" x14ac:dyDescent="0.25">
      <c r="A92" s="69">
        <f t="shared" si="24"/>
        <v>46722</v>
      </c>
      <c r="B92" s="70">
        <f t="shared" si="25"/>
        <v>75</v>
      </c>
      <c r="C92" s="65">
        <f t="shared" si="26"/>
        <v>8309098.2512975801</v>
      </c>
      <c r="D92" s="71">
        <f t="shared" si="27"/>
        <v>31851.543296640735</v>
      </c>
      <c r="E92" s="71">
        <f t="shared" si="28"/>
        <v>16405.295807014052</v>
      </c>
      <c r="F92" s="71">
        <f t="shared" si="16"/>
        <v>48256.839103654784</v>
      </c>
      <c r="G92" s="65">
        <f t="shared" si="17"/>
        <v>8292692.9554905659</v>
      </c>
      <c r="Q92" s="190">
        <f t="shared" si="18"/>
        <v>46784</v>
      </c>
      <c r="R92" s="191">
        <f t="shared" si="19"/>
        <v>76</v>
      </c>
      <c r="S92" s="192">
        <f t="shared" si="20"/>
        <v>1676076.62728588</v>
      </c>
      <c r="T92" s="193">
        <f t="shared" si="21"/>
        <v>0</v>
      </c>
      <c r="U92" s="193">
        <f t="shared" si="22"/>
        <v>37246.147273019742</v>
      </c>
      <c r="V92" s="193">
        <f t="shared" si="23"/>
        <v>37246.147273019742</v>
      </c>
      <c r="W92" s="192">
        <f t="shared" si="15"/>
        <v>1638830.4800128604</v>
      </c>
    </row>
    <row r="93" spans="1:23" x14ac:dyDescent="0.25">
      <c r="A93" s="69">
        <f t="shared" si="24"/>
        <v>46753</v>
      </c>
      <c r="B93" s="70">
        <f t="shared" si="25"/>
        <v>76</v>
      </c>
      <c r="C93" s="65">
        <f t="shared" si="26"/>
        <v>8292692.9554905659</v>
      </c>
      <c r="D93" s="71">
        <f t="shared" si="27"/>
        <v>31788.656329380508</v>
      </c>
      <c r="E93" s="71">
        <f t="shared" si="28"/>
        <v>16468.182774274272</v>
      </c>
      <c r="F93" s="71">
        <f t="shared" si="16"/>
        <v>48256.839103654784</v>
      </c>
      <c r="G93" s="65">
        <f t="shared" si="17"/>
        <v>8276224.7727162912</v>
      </c>
      <c r="Q93" s="190">
        <f t="shared" si="18"/>
        <v>46813</v>
      </c>
      <c r="R93" s="191">
        <f t="shared" si="19"/>
        <v>77</v>
      </c>
      <c r="S93" s="192">
        <f t="shared" si="20"/>
        <v>1638830.4800128604</v>
      </c>
      <c r="T93" s="193">
        <f t="shared" si="21"/>
        <v>0</v>
      </c>
      <c r="U93" s="193">
        <f t="shared" si="22"/>
        <v>37246.147273019742</v>
      </c>
      <c r="V93" s="193">
        <f t="shared" si="23"/>
        <v>37246.147273019742</v>
      </c>
      <c r="W93" s="192">
        <f t="shared" si="15"/>
        <v>1601584.3327398407</v>
      </c>
    </row>
    <row r="94" spans="1:23" x14ac:dyDescent="0.25">
      <c r="A94" s="69">
        <f t="shared" si="24"/>
        <v>46784</v>
      </c>
      <c r="B94" s="70">
        <f t="shared" si="25"/>
        <v>77</v>
      </c>
      <c r="C94" s="65">
        <f t="shared" si="26"/>
        <v>8276224.7727162912</v>
      </c>
      <c r="D94" s="71">
        <f t="shared" si="27"/>
        <v>31725.52829541246</v>
      </c>
      <c r="E94" s="71">
        <f t="shared" si="28"/>
        <v>16531.31080824232</v>
      </c>
      <c r="F94" s="71">
        <f t="shared" si="16"/>
        <v>48256.839103654784</v>
      </c>
      <c r="G94" s="65">
        <f t="shared" si="17"/>
        <v>8259693.461908049</v>
      </c>
      <c r="Q94" s="190">
        <f t="shared" si="18"/>
        <v>46844</v>
      </c>
      <c r="R94" s="191">
        <f t="shared" si="19"/>
        <v>78</v>
      </c>
      <c r="S94" s="192">
        <f t="shared" si="20"/>
        <v>1601584.3327398407</v>
      </c>
      <c r="T94" s="193">
        <f t="shared" si="21"/>
        <v>0</v>
      </c>
      <c r="U94" s="193">
        <f t="shared" si="22"/>
        <v>37246.147273019742</v>
      </c>
      <c r="V94" s="193">
        <f t="shared" si="23"/>
        <v>37246.147273019742</v>
      </c>
      <c r="W94" s="192">
        <f t="shared" si="15"/>
        <v>1564338.1854668211</v>
      </c>
    </row>
    <row r="95" spans="1:23" x14ac:dyDescent="0.25">
      <c r="A95" s="69">
        <f t="shared" si="24"/>
        <v>46813</v>
      </c>
      <c r="B95" s="70">
        <f t="shared" si="25"/>
        <v>78</v>
      </c>
      <c r="C95" s="65">
        <f t="shared" si="26"/>
        <v>8259693.461908049</v>
      </c>
      <c r="D95" s="71">
        <f t="shared" si="27"/>
        <v>31662.158270647531</v>
      </c>
      <c r="E95" s="71">
        <f t="shared" si="28"/>
        <v>16594.680833007253</v>
      </c>
      <c r="F95" s="71">
        <f t="shared" si="16"/>
        <v>48256.839103654784</v>
      </c>
      <c r="G95" s="65">
        <f t="shared" si="17"/>
        <v>8243098.7810750417</v>
      </c>
      <c r="Q95" s="190">
        <f t="shared" si="18"/>
        <v>46874</v>
      </c>
      <c r="R95" s="191">
        <f t="shared" si="19"/>
        <v>79</v>
      </c>
      <c r="S95" s="192">
        <f t="shared" si="20"/>
        <v>1564338.1854668211</v>
      </c>
      <c r="T95" s="193">
        <f t="shared" si="21"/>
        <v>0</v>
      </c>
      <c r="U95" s="193">
        <f t="shared" si="22"/>
        <v>37246.147273019742</v>
      </c>
      <c r="V95" s="193">
        <f t="shared" si="23"/>
        <v>37246.147273019742</v>
      </c>
      <c r="W95" s="192">
        <f t="shared" si="15"/>
        <v>1527092.0381938014</v>
      </c>
    </row>
    <row r="96" spans="1:23" x14ac:dyDescent="0.25">
      <c r="A96" s="69">
        <f t="shared" si="24"/>
        <v>46844</v>
      </c>
      <c r="B96" s="70">
        <f t="shared" si="25"/>
        <v>79</v>
      </c>
      <c r="C96" s="65">
        <f t="shared" si="26"/>
        <v>8243098.7810750417</v>
      </c>
      <c r="D96" s="71">
        <f t="shared" si="27"/>
        <v>31598.54532745434</v>
      </c>
      <c r="E96" s="71">
        <f t="shared" si="28"/>
        <v>16658.293776200444</v>
      </c>
      <c r="F96" s="71">
        <f t="shared" si="16"/>
        <v>48256.839103654784</v>
      </c>
      <c r="G96" s="65">
        <f t="shared" si="17"/>
        <v>8226440.4872988416</v>
      </c>
      <c r="Q96" s="190">
        <f t="shared" si="18"/>
        <v>46905</v>
      </c>
      <c r="R96" s="191">
        <f t="shared" si="19"/>
        <v>80</v>
      </c>
      <c r="S96" s="192">
        <f t="shared" si="20"/>
        <v>1527092.0381938014</v>
      </c>
      <c r="T96" s="193">
        <f t="shared" si="21"/>
        <v>0</v>
      </c>
      <c r="U96" s="193">
        <f t="shared" si="22"/>
        <v>37246.147273019742</v>
      </c>
      <c r="V96" s="193">
        <f t="shared" si="23"/>
        <v>37246.147273019742</v>
      </c>
      <c r="W96" s="192">
        <f t="shared" si="15"/>
        <v>1489845.8909207818</v>
      </c>
    </row>
    <row r="97" spans="1:23" x14ac:dyDescent="0.25">
      <c r="A97" s="69">
        <f t="shared" si="24"/>
        <v>46874</v>
      </c>
      <c r="B97" s="70">
        <f t="shared" si="25"/>
        <v>80</v>
      </c>
      <c r="C97" s="65">
        <f t="shared" si="26"/>
        <v>8226440.4872988416</v>
      </c>
      <c r="D97" s="71">
        <f t="shared" si="27"/>
        <v>31534.688534645571</v>
      </c>
      <c r="E97" s="71">
        <f t="shared" si="28"/>
        <v>16722.150569009213</v>
      </c>
      <c r="F97" s="71">
        <f t="shared" si="16"/>
        <v>48256.839103654784</v>
      </c>
      <c r="G97" s="65">
        <f t="shared" si="17"/>
        <v>8209718.336729832</v>
      </c>
      <c r="Q97" s="190">
        <f t="shared" si="18"/>
        <v>46935</v>
      </c>
      <c r="R97" s="191">
        <f t="shared" si="19"/>
        <v>81</v>
      </c>
      <c r="S97" s="192">
        <f t="shared" si="20"/>
        <v>1489845.8909207818</v>
      </c>
      <c r="T97" s="193">
        <f t="shared" si="21"/>
        <v>0</v>
      </c>
      <c r="U97" s="193">
        <f t="shared" si="22"/>
        <v>37246.147273019742</v>
      </c>
      <c r="V97" s="193">
        <f t="shared" si="23"/>
        <v>37246.147273019742</v>
      </c>
      <c r="W97" s="192">
        <f t="shared" si="15"/>
        <v>1452599.7436477621</v>
      </c>
    </row>
    <row r="98" spans="1:23" x14ac:dyDescent="0.25">
      <c r="A98" s="69">
        <f t="shared" si="24"/>
        <v>46905</v>
      </c>
      <c r="B98" s="70">
        <f t="shared" si="25"/>
        <v>81</v>
      </c>
      <c r="C98" s="65">
        <f t="shared" si="26"/>
        <v>8209718.336729832</v>
      </c>
      <c r="D98" s="71">
        <f t="shared" si="27"/>
        <v>31470.586957464366</v>
      </c>
      <c r="E98" s="71">
        <f t="shared" si="28"/>
        <v>16786.252146190414</v>
      </c>
      <c r="F98" s="71">
        <f t="shared" si="16"/>
        <v>48256.839103654784</v>
      </c>
      <c r="G98" s="65">
        <f t="shared" si="17"/>
        <v>8192932.084583642</v>
      </c>
      <c r="Q98" s="190">
        <f t="shared" si="18"/>
        <v>46966</v>
      </c>
      <c r="R98" s="191">
        <f t="shared" si="19"/>
        <v>82</v>
      </c>
      <c r="S98" s="192">
        <f t="shared" si="20"/>
        <v>1452599.7436477621</v>
      </c>
      <c r="T98" s="193">
        <f t="shared" si="21"/>
        <v>0</v>
      </c>
      <c r="U98" s="193">
        <f t="shared" si="22"/>
        <v>37246.147273019742</v>
      </c>
      <c r="V98" s="193">
        <f t="shared" si="23"/>
        <v>37246.147273019742</v>
      </c>
      <c r="W98" s="192">
        <f t="shared" si="15"/>
        <v>1415353.5963747425</v>
      </c>
    </row>
    <row r="99" spans="1:23" x14ac:dyDescent="0.25">
      <c r="A99" s="69">
        <f t="shared" si="24"/>
        <v>46935</v>
      </c>
      <c r="B99" s="70">
        <f t="shared" si="25"/>
        <v>82</v>
      </c>
      <c r="C99" s="65">
        <f t="shared" si="26"/>
        <v>8192932.084583642</v>
      </c>
      <c r="D99" s="71">
        <f t="shared" si="27"/>
        <v>31406.239657570641</v>
      </c>
      <c r="E99" s="71">
        <f t="shared" si="28"/>
        <v>16850.599446084143</v>
      </c>
      <c r="F99" s="71">
        <f t="shared" si="16"/>
        <v>48256.839103654784</v>
      </c>
      <c r="G99" s="65">
        <f t="shared" si="17"/>
        <v>8176081.4851375576</v>
      </c>
      <c r="Q99" s="190">
        <f t="shared" si="18"/>
        <v>46997</v>
      </c>
      <c r="R99" s="191">
        <f t="shared" si="19"/>
        <v>83</v>
      </c>
      <c r="S99" s="192">
        <f t="shared" si="20"/>
        <v>1415353.5963747425</v>
      </c>
      <c r="T99" s="193">
        <f t="shared" si="21"/>
        <v>0</v>
      </c>
      <c r="U99" s="193">
        <f t="shared" si="22"/>
        <v>37246.147273019742</v>
      </c>
      <c r="V99" s="193">
        <f t="shared" si="23"/>
        <v>37246.147273019742</v>
      </c>
      <c r="W99" s="192">
        <f t="shared" si="15"/>
        <v>1378107.4491017228</v>
      </c>
    </row>
    <row r="100" spans="1:23" x14ac:dyDescent="0.25">
      <c r="A100" s="69">
        <f t="shared" si="24"/>
        <v>46966</v>
      </c>
      <c r="B100" s="70">
        <f t="shared" si="25"/>
        <v>83</v>
      </c>
      <c r="C100" s="65">
        <f t="shared" si="26"/>
        <v>8176081.4851375576</v>
      </c>
      <c r="D100" s="71">
        <f t="shared" si="27"/>
        <v>31341.645693027316</v>
      </c>
      <c r="E100" s="71">
        <f t="shared" si="28"/>
        <v>16915.193410627468</v>
      </c>
      <c r="F100" s="71">
        <f t="shared" si="16"/>
        <v>48256.839103654784</v>
      </c>
      <c r="G100" s="65">
        <f t="shared" si="17"/>
        <v>8159166.2917269301</v>
      </c>
      <c r="Q100" s="190">
        <f t="shared" si="18"/>
        <v>47027</v>
      </c>
      <c r="R100" s="191">
        <f t="shared" si="19"/>
        <v>84</v>
      </c>
      <c r="S100" s="192">
        <f t="shared" si="20"/>
        <v>1378107.4491017228</v>
      </c>
      <c r="T100" s="193">
        <f t="shared" si="21"/>
        <v>0</v>
      </c>
      <c r="U100" s="193">
        <f t="shared" si="22"/>
        <v>37246.147273019742</v>
      </c>
      <c r="V100" s="193">
        <f t="shared" si="23"/>
        <v>37246.147273019742</v>
      </c>
      <c r="W100" s="192">
        <f t="shared" si="15"/>
        <v>1340861.3018287031</v>
      </c>
    </row>
    <row r="101" spans="1:23" x14ac:dyDescent="0.25">
      <c r="A101" s="69">
        <f t="shared" si="24"/>
        <v>46997</v>
      </c>
      <c r="B101" s="70">
        <f t="shared" si="25"/>
        <v>84</v>
      </c>
      <c r="C101" s="65">
        <f t="shared" si="26"/>
        <v>8159166.2917269301</v>
      </c>
      <c r="D101" s="71">
        <f t="shared" si="27"/>
        <v>31276.804118286578</v>
      </c>
      <c r="E101" s="71">
        <f t="shared" si="28"/>
        <v>16980.034985368206</v>
      </c>
      <c r="F101" s="71">
        <f t="shared" si="16"/>
        <v>48256.839103654784</v>
      </c>
      <c r="G101" s="65">
        <f t="shared" si="17"/>
        <v>8142186.2567415619</v>
      </c>
      <c r="Q101" s="190">
        <f t="shared" si="18"/>
        <v>47058</v>
      </c>
      <c r="R101" s="191">
        <f t="shared" si="19"/>
        <v>85</v>
      </c>
      <c r="S101" s="192">
        <f t="shared" si="20"/>
        <v>1340861.3018287031</v>
      </c>
      <c r="T101" s="193">
        <f t="shared" si="21"/>
        <v>0</v>
      </c>
      <c r="U101" s="193">
        <f t="shared" si="22"/>
        <v>37246.147273019742</v>
      </c>
      <c r="V101" s="193">
        <f t="shared" si="23"/>
        <v>37246.147273019742</v>
      </c>
      <c r="W101" s="192">
        <f t="shared" si="15"/>
        <v>1303615.1545556835</v>
      </c>
    </row>
    <row r="102" spans="1:23" x14ac:dyDescent="0.25">
      <c r="A102" s="69">
        <f t="shared" si="24"/>
        <v>47027</v>
      </c>
      <c r="B102" s="70">
        <f t="shared" si="25"/>
        <v>85</v>
      </c>
      <c r="C102" s="65">
        <f t="shared" si="26"/>
        <v>8142186.2567415619</v>
      </c>
      <c r="D102" s="71">
        <f t="shared" si="27"/>
        <v>31211.713984176</v>
      </c>
      <c r="E102" s="71">
        <f t="shared" si="28"/>
        <v>17045.125119478784</v>
      </c>
      <c r="F102" s="71">
        <f t="shared" si="16"/>
        <v>48256.839103654784</v>
      </c>
      <c r="G102" s="65">
        <f t="shared" si="17"/>
        <v>8125141.1316220835</v>
      </c>
      <c r="Q102" s="190">
        <f t="shared" si="18"/>
        <v>47088</v>
      </c>
      <c r="R102" s="191">
        <f t="shared" si="19"/>
        <v>86</v>
      </c>
      <c r="S102" s="192">
        <f t="shared" si="20"/>
        <v>1303615.1545556835</v>
      </c>
      <c r="T102" s="193">
        <f t="shared" si="21"/>
        <v>0</v>
      </c>
      <c r="U102" s="193">
        <f t="shared" si="22"/>
        <v>37246.147273019742</v>
      </c>
      <c r="V102" s="193">
        <f t="shared" si="23"/>
        <v>37246.147273019742</v>
      </c>
      <c r="W102" s="192">
        <f t="shared" si="15"/>
        <v>1266369.0072826638</v>
      </c>
    </row>
    <row r="103" spans="1:23" x14ac:dyDescent="0.25">
      <c r="A103" s="69">
        <f t="shared" si="24"/>
        <v>47058</v>
      </c>
      <c r="B103" s="70">
        <f t="shared" si="25"/>
        <v>86</v>
      </c>
      <c r="C103" s="65">
        <f t="shared" si="26"/>
        <v>8125141.1316220835</v>
      </c>
      <c r="D103" s="71">
        <f t="shared" si="27"/>
        <v>31146.374337884663</v>
      </c>
      <c r="E103" s="71">
        <f t="shared" si="28"/>
        <v>17110.464765770121</v>
      </c>
      <c r="F103" s="71">
        <f t="shared" si="16"/>
        <v>48256.839103654784</v>
      </c>
      <c r="G103" s="65">
        <f t="shared" si="17"/>
        <v>8108030.6668563131</v>
      </c>
      <c r="Q103" s="190">
        <f t="shared" si="18"/>
        <v>47119</v>
      </c>
      <c r="R103" s="191">
        <f t="shared" si="19"/>
        <v>87</v>
      </c>
      <c r="S103" s="192">
        <f t="shared" si="20"/>
        <v>1266369.0072826638</v>
      </c>
      <c r="T103" s="193">
        <f t="shared" si="21"/>
        <v>0</v>
      </c>
      <c r="U103" s="193">
        <f t="shared" si="22"/>
        <v>37246.147273019742</v>
      </c>
      <c r="V103" s="193">
        <f t="shared" si="23"/>
        <v>37246.147273019742</v>
      </c>
      <c r="W103" s="192">
        <f t="shared" si="15"/>
        <v>1229122.8600096442</v>
      </c>
    </row>
    <row r="104" spans="1:23" x14ac:dyDescent="0.25">
      <c r="A104" s="69">
        <f t="shared" si="24"/>
        <v>47088</v>
      </c>
      <c r="B104" s="70">
        <f t="shared" si="25"/>
        <v>87</v>
      </c>
      <c r="C104" s="65">
        <f t="shared" si="26"/>
        <v>8108030.6668563131</v>
      </c>
      <c r="D104" s="71">
        <f t="shared" si="27"/>
        <v>31080.784222949216</v>
      </c>
      <c r="E104" s="71">
        <f t="shared" si="28"/>
        <v>17176.054880705571</v>
      </c>
      <c r="F104" s="71">
        <f t="shared" si="16"/>
        <v>48256.839103654784</v>
      </c>
      <c r="G104" s="65">
        <f t="shared" si="17"/>
        <v>8090854.6119756075</v>
      </c>
      <c r="Q104" s="190">
        <f t="shared" si="18"/>
        <v>47150</v>
      </c>
      <c r="R104" s="191">
        <f t="shared" si="19"/>
        <v>88</v>
      </c>
      <c r="S104" s="192">
        <f t="shared" si="20"/>
        <v>1229122.8600096442</v>
      </c>
      <c r="T104" s="193">
        <f t="shared" si="21"/>
        <v>0</v>
      </c>
      <c r="U104" s="193">
        <f t="shared" si="22"/>
        <v>37246.147273019742</v>
      </c>
      <c r="V104" s="193">
        <f t="shared" si="23"/>
        <v>37246.147273019742</v>
      </c>
      <c r="W104" s="192">
        <f t="shared" si="15"/>
        <v>1191876.7127366245</v>
      </c>
    </row>
    <row r="105" spans="1:23" x14ac:dyDescent="0.25">
      <c r="A105" s="69">
        <f t="shared" si="24"/>
        <v>47119</v>
      </c>
      <c r="B105" s="70">
        <f t="shared" si="25"/>
        <v>88</v>
      </c>
      <c r="C105" s="65">
        <f t="shared" si="26"/>
        <v>8090854.6119756075</v>
      </c>
      <c r="D105" s="71">
        <f t="shared" si="27"/>
        <v>31014.942679239841</v>
      </c>
      <c r="E105" s="71">
        <f t="shared" si="28"/>
        <v>17241.896424414943</v>
      </c>
      <c r="F105" s="71">
        <f t="shared" si="16"/>
        <v>48256.839103654784</v>
      </c>
      <c r="G105" s="65">
        <f t="shared" si="17"/>
        <v>8073612.7155511929</v>
      </c>
      <c r="Q105" s="190">
        <f t="shared" si="18"/>
        <v>47178</v>
      </c>
      <c r="R105" s="191">
        <f t="shared" si="19"/>
        <v>89</v>
      </c>
      <c r="S105" s="192">
        <f t="shared" si="20"/>
        <v>1191876.7127366245</v>
      </c>
      <c r="T105" s="193">
        <f t="shared" si="21"/>
        <v>0</v>
      </c>
      <c r="U105" s="193">
        <f t="shared" si="22"/>
        <v>37246.147273019742</v>
      </c>
      <c r="V105" s="193">
        <f t="shared" si="23"/>
        <v>37246.147273019742</v>
      </c>
      <c r="W105" s="192">
        <f t="shared" si="15"/>
        <v>1154630.5654636049</v>
      </c>
    </row>
    <row r="106" spans="1:23" x14ac:dyDescent="0.25">
      <c r="A106" s="69">
        <f t="shared" si="24"/>
        <v>47150</v>
      </c>
      <c r="B106" s="70">
        <f t="shared" si="25"/>
        <v>89</v>
      </c>
      <c r="C106" s="65">
        <f t="shared" si="26"/>
        <v>8073612.7155511929</v>
      </c>
      <c r="D106" s="71">
        <f t="shared" si="27"/>
        <v>30948.848742946248</v>
      </c>
      <c r="E106" s="71">
        <f t="shared" si="28"/>
        <v>17307.990360708536</v>
      </c>
      <c r="F106" s="71">
        <f t="shared" si="16"/>
        <v>48256.839103654784</v>
      </c>
      <c r="G106" s="65">
        <f t="shared" si="17"/>
        <v>8056304.725190484</v>
      </c>
      <c r="Q106" s="190">
        <f t="shared" si="18"/>
        <v>47209</v>
      </c>
      <c r="R106" s="191">
        <f t="shared" si="19"/>
        <v>90</v>
      </c>
      <c r="S106" s="192">
        <f t="shared" si="20"/>
        <v>1154630.5654636049</v>
      </c>
      <c r="T106" s="193">
        <f t="shared" si="21"/>
        <v>0</v>
      </c>
      <c r="U106" s="193">
        <f t="shared" si="22"/>
        <v>37246.147273019742</v>
      </c>
      <c r="V106" s="193">
        <f t="shared" si="23"/>
        <v>37246.147273019742</v>
      </c>
      <c r="W106" s="192">
        <f t="shared" si="15"/>
        <v>1117384.4181905852</v>
      </c>
    </row>
    <row r="107" spans="1:23" x14ac:dyDescent="0.25">
      <c r="A107" s="69">
        <f t="shared" si="24"/>
        <v>47178</v>
      </c>
      <c r="B107" s="70">
        <f t="shared" si="25"/>
        <v>90</v>
      </c>
      <c r="C107" s="65">
        <f t="shared" si="26"/>
        <v>8056304.725190484</v>
      </c>
      <c r="D107" s="71">
        <f t="shared" si="27"/>
        <v>30882.501446563536</v>
      </c>
      <c r="E107" s="71">
        <f t="shared" si="28"/>
        <v>17374.337657091251</v>
      </c>
      <c r="F107" s="71">
        <f t="shared" si="16"/>
        <v>48256.839103654784</v>
      </c>
      <c r="G107" s="65">
        <f t="shared" si="17"/>
        <v>8038930.3875333928</v>
      </c>
      <c r="Q107" s="190">
        <f t="shared" si="18"/>
        <v>47239</v>
      </c>
      <c r="R107" s="191">
        <f t="shared" si="19"/>
        <v>91</v>
      </c>
      <c r="S107" s="192">
        <f t="shared" si="20"/>
        <v>1117384.4181905852</v>
      </c>
      <c r="T107" s="193">
        <f t="shared" si="21"/>
        <v>0</v>
      </c>
      <c r="U107" s="193">
        <f t="shared" si="22"/>
        <v>37246.147273019742</v>
      </c>
      <c r="V107" s="193">
        <f t="shared" si="23"/>
        <v>37246.147273019742</v>
      </c>
      <c r="W107" s="192">
        <f t="shared" si="15"/>
        <v>1080138.2709175656</v>
      </c>
    </row>
    <row r="108" spans="1:23" x14ac:dyDescent="0.25">
      <c r="A108" s="69">
        <f t="shared" si="24"/>
        <v>47209</v>
      </c>
      <c r="B108" s="70">
        <f t="shared" si="25"/>
        <v>91</v>
      </c>
      <c r="C108" s="65">
        <f t="shared" si="26"/>
        <v>8038930.3875333928</v>
      </c>
      <c r="D108" s="71">
        <f t="shared" si="27"/>
        <v>30815.899818878017</v>
      </c>
      <c r="E108" s="71">
        <f t="shared" si="28"/>
        <v>17440.939284776767</v>
      </c>
      <c r="F108" s="71">
        <f t="shared" si="16"/>
        <v>48256.839103654784</v>
      </c>
      <c r="G108" s="65">
        <f t="shared" si="17"/>
        <v>8021489.4482486164</v>
      </c>
      <c r="Q108" s="190">
        <f t="shared" si="18"/>
        <v>47270</v>
      </c>
      <c r="R108" s="191">
        <f t="shared" si="19"/>
        <v>92</v>
      </c>
      <c r="S108" s="192">
        <f t="shared" si="20"/>
        <v>1080138.2709175656</v>
      </c>
      <c r="T108" s="193">
        <f t="shared" si="21"/>
        <v>0</v>
      </c>
      <c r="U108" s="193">
        <f t="shared" si="22"/>
        <v>37246.147273019742</v>
      </c>
      <c r="V108" s="193">
        <f t="shared" si="23"/>
        <v>37246.147273019742</v>
      </c>
      <c r="W108" s="192">
        <f t="shared" si="15"/>
        <v>1042892.1236445458</v>
      </c>
    </row>
    <row r="109" spans="1:23" x14ac:dyDescent="0.25">
      <c r="A109" s="69">
        <f t="shared" si="24"/>
        <v>47239</v>
      </c>
      <c r="B109" s="70">
        <f t="shared" si="25"/>
        <v>92</v>
      </c>
      <c r="C109" s="65">
        <f t="shared" si="26"/>
        <v>8021489.4482486164</v>
      </c>
      <c r="D109" s="71">
        <f t="shared" si="27"/>
        <v>30749.04288495304</v>
      </c>
      <c r="E109" s="71">
        <f t="shared" si="28"/>
        <v>17507.796218701747</v>
      </c>
      <c r="F109" s="71">
        <f t="shared" si="16"/>
        <v>48256.839103654784</v>
      </c>
      <c r="G109" s="65">
        <f t="shared" si="17"/>
        <v>8003981.6520299148</v>
      </c>
      <c r="Q109" s="190">
        <f t="shared" si="18"/>
        <v>47300</v>
      </c>
      <c r="R109" s="191">
        <f t="shared" si="19"/>
        <v>93</v>
      </c>
      <c r="S109" s="192">
        <f t="shared" si="20"/>
        <v>1042892.1236445458</v>
      </c>
      <c r="T109" s="193">
        <f t="shared" si="21"/>
        <v>0</v>
      </c>
      <c r="U109" s="193">
        <f t="shared" si="22"/>
        <v>37246.147273019742</v>
      </c>
      <c r="V109" s="193">
        <f t="shared" si="23"/>
        <v>37246.147273019742</v>
      </c>
      <c r="W109" s="192">
        <f t="shared" si="15"/>
        <v>1005645.976371526</v>
      </c>
    </row>
    <row r="110" spans="1:23" x14ac:dyDescent="0.25">
      <c r="A110" s="69">
        <f t="shared" si="24"/>
        <v>47270</v>
      </c>
      <c r="B110" s="70">
        <f t="shared" si="25"/>
        <v>93</v>
      </c>
      <c r="C110" s="65">
        <f t="shared" si="26"/>
        <v>8003981.6520299148</v>
      </c>
      <c r="D110" s="71">
        <f t="shared" si="27"/>
        <v>30681.929666114684</v>
      </c>
      <c r="E110" s="71">
        <f t="shared" si="28"/>
        <v>17574.909437540104</v>
      </c>
      <c r="F110" s="71">
        <f t="shared" si="16"/>
        <v>48256.839103654784</v>
      </c>
      <c r="G110" s="65">
        <f t="shared" si="17"/>
        <v>7986406.7425923748</v>
      </c>
      <c r="Q110" s="190">
        <f t="shared" si="18"/>
        <v>47331</v>
      </c>
      <c r="R110" s="191">
        <f t="shared" si="19"/>
        <v>94</v>
      </c>
      <c r="S110" s="192">
        <f t="shared" si="20"/>
        <v>1005645.976371526</v>
      </c>
      <c r="T110" s="193">
        <f t="shared" si="21"/>
        <v>0</v>
      </c>
      <c r="U110" s="193">
        <f t="shared" si="22"/>
        <v>37246.147273019742</v>
      </c>
      <c r="V110" s="193">
        <f t="shared" si="23"/>
        <v>37246.147273019742</v>
      </c>
      <c r="W110" s="192">
        <f t="shared" si="15"/>
        <v>968399.82909850625</v>
      </c>
    </row>
    <row r="111" spans="1:23" x14ac:dyDescent="0.25">
      <c r="A111" s="69">
        <f t="shared" si="24"/>
        <v>47300</v>
      </c>
      <c r="B111" s="70">
        <f t="shared" si="25"/>
        <v>94</v>
      </c>
      <c r="C111" s="65">
        <f t="shared" si="26"/>
        <v>7986406.7425923748</v>
      </c>
      <c r="D111" s="71">
        <f t="shared" si="27"/>
        <v>30614.559179937445</v>
      </c>
      <c r="E111" s="71">
        <f t="shared" si="28"/>
        <v>17642.279923717339</v>
      </c>
      <c r="F111" s="71">
        <f t="shared" si="16"/>
        <v>48256.839103654784</v>
      </c>
      <c r="G111" s="65">
        <f t="shared" si="17"/>
        <v>7968764.4626686573</v>
      </c>
      <c r="Q111" s="190">
        <f t="shared" si="18"/>
        <v>47362</v>
      </c>
      <c r="R111" s="191">
        <f t="shared" si="19"/>
        <v>95</v>
      </c>
      <c r="S111" s="192">
        <f t="shared" si="20"/>
        <v>968399.82909850625</v>
      </c>
      <c r="T111" s="193">
        <f t="shared" si="21"/>
        <v>0</v>
      </c>
      <c r="U111" s="193">
        <f t="shared" si="22"/>
        <v>37246.147273019742</v>
      </c>
      <c r="V111" s="193">
        <f t="shared" si="23"/>
        <v>37246.147273019742</v>
      </c>
      <c r="W111" s="192">
        <f t="shared" si="15"/>
        <v>931153.68182548648</v>
      </c>
    </row>
    <row r="112" spans="1:23" x14ac:dyDescent="0.25">
      <c r="A112" s="69">
        <f t="shared" si="24"/>
        <v>47331</v>
      </c>
      <c r="B112" s="70">
        <f t="shared" si="25"/>
        <v>95</v>
      </c>
      <c r="C112" s="65">
        <f t="shared" si="26"/>
        <v>7968764.4626686573</v>
      </c>
      <c r="D112" s="71">
        <f t="shared" si="27"/>
        <v>30546.930440229866</v>
      </c>
      <c r="E112" s="71">
        <f t="shared" si="28"/>
        <v>17709.908663424918</v>
      </c>
      <c r="F112" s="71">
        <f t="shared" si="16"/>
        <v>48256.839103654784</v>
      </c>
      <c r="G112" s="65">
        <f t="shared" si="17"/>
        <v>7951054.5540052326</v>
      </c>
      <c r="Q112" s="190">
        <f t="shared" si="18"/>
        <v>47392</v>
      </c>
      <c r="R112" s="191">
        <f t="shared" si="19"/>
        <v>96</v>
      </c>
      <c r="S112" s="192">
        <f t="shared" si="20"/>
        <v>931153.68182548648</v>
      </c>
      <c r="T112" s="193">
        <f t="shared" si="21"/>
        <v>0</v>
      </c>
      <c r="U112" s="193">
        <f t="shared" si="22"/>
        <v>37246.147273019742</v>
      </c>
      <c r="V112" s="193">
        <f t="shared" si="23"/>
        <v>37246.147273019742</v>
      </c>
      <c r="W112" s="192">
        <f t="shared" si="15"/>
        <v>893907.53455246671</v>
      </c>
    </row>
    <row r="113" spans="1:23" x14ac:dyDescent="0.25">
      <c r="A113" s="69">
        <f t="shared" si="24"/>
        <v>47362</v>
      </c>
      <c r="B113" s="70">
        <f t="shared" si="25"/>
        <v>96</v>
      </c>
      <c r="C113" s="65">
        <f t="shared" si="26"/>
        <v>7951054.5540052326</v>
      </c>
      <c r="D113" s="71">
        <f t="shared" si="27"/>
        <v>30479.042457020059</v>
      </c>
      <c r="E113" s="71">
        <f t="shared" si="28"/>
        <v>17777.796646634717</v>
      </c>
      <c r="F113" s="71">
        <f t="shared" si="16"/>
        <v>48256.839103654776</v>
      </c>
      <c r="G113" s="65">
        <f t="shared" si="17"/>
        <v>7933276.7573585976</v>
      </c>
      <c r="Q113" s="190">
        <f t="shared" si="18"/>
        <v>47423</v>
      </c>
      <c r="R113" s="191">
        <f t="shared" si="19"/>
        <v>97</v>
      </c>
      <c r="S113" s="192">
        <f t="shared" si="20"/>
        <v>893907.53455246671</v>
      </c>
      <c r="T113" s="193">
        <f t="shared" si="21"/>
        <v>0</v>
      </c>
      <c r="U113" s="193">
        <f t="shared" si="22"/>
        <v>37246.147273019742</v>
      </c>
      <c r="V113" s="193">
        <f t="shared" si="23"/>
        <v>37246.147273019742</v>
      </c>
      <c r="W113" s="192">
        <f t="shared" si="15"/>
        <v>856661.38727944694</v>
      </c>
    </row>
    <row r="114" spans="1:23" x14ac:dyDescent="0.25">
      <c r="A114" s="69">
        <f t="shared" si="24"/>
        <v>47392</v>
      </c>
      <c r="B114" s="70">
        <f t="shared" si="25"/>
        <v>97</v>
      </c>
      <c r="C114" s="65">
        <f t="shared" si="26"/>
        <v>7933276.7573585976</v>
      </c>
      <c r="D114" s="71">
        <f t="shared" si="27"/>
        <v>30410.894236541302</v>
      </c>
      <c r="E114" s="71">
        <f t="shared" si="28"/>
        <v>17845.944867113485</v>
      </c>
      <c r="F114" s="71">
        <f t="shared" si="16"/>
        <v>48256.839103654784</v>
      </c>
      <c r="G114" s="65">
        <f t="shared" si="17"/>
        <v>7915430.812491484</v>
      </c>
      <c r="Q114" s="190">
        <f t="shared" si="18"/>
        <v>47453</v>
      </c>
      <c r="R114" s="191">
        <f t="shared" si="19"/>
        <v>98</v>
      </c>
      <c r="S114" s="192">
        <f t="shared" si="20"/>
        <v>856661.38727944694</v>
      </c>
      <c r="T114" s="193">
        <f t="shared" si="21"/>
        <v>0</v>
      </c>
      <c r="U114" s="193">
        <f t="shared" si="22"/>
        <v>37246.147273019742</v>
      </c>
      <c r="V114" s="193">
        <f t="shared" si="23"/>
        <v>37246.147273019742</v>
      </c>
      <c r="W114" s="192">
        <f t="shared" si="15"/>
        <v>819415.24000642716</v>
      </c>
    </row>
    <row r="115" spans="1:23" x14ac:dyDescent="0.25">
      <c r="A115" s="69">
        <f t="shared" si="24"/>
        <v>47423</v>
      </c>
      <c r="B115" s="70">
        <f t="shared" si="25"/>
        <v>98</v>
      </c>
      <c r="C115" s="65">
        <f t="shared" si="26"/>
        <v>7915430.812491484</v>
      </c>
      <c r="D115" s="71">
        <f t="shared" si="27"/>
        <v>30342.484781217365</v>
      </c>
      <c r="E115" s="71">
        <f t="shared" si="28"/>
        <v>17914.354322437419</v>
      </c>
      <c r="F115" s="71">
        <f t="shared" si="16"/>
        <v>48256.839103654784</v>
      </c>
      <c r="G115" s="65">
        <f t="shared" si="17"/>
        <v>7897516.4581690468</v>
      </c>
      <c r="Q115" s="190">
        <f t="shared" si="18"/>
        <v>47484</v>
      </c>
      <c r="R115" s="191">
        <f t="shared" si="19"/>
        <v>99</v>
      </c>
      <c r="S115" s="192">
        <f t="shared" si="20"/>
        <v>819415.24000642716</v>
      </c>
      <c r="T115" s="193">
        <f t="shared" si="21"/>
        <v>0</v>
      </c>
      <c r="U115" s="193">
        <f t="shared" si="22"/>
        <v>37246.147273019742</v>
      </c>
      <c r="V115" s="193">
        <f t="shared" si="23"/>
        <v>37246.147273019742</v>
      </c>
      <c r="W115" s="192">
        <f t="shared" si="15"/>
        <v>782169.09273340739</v>
      </c>
    </row>
    <row r="116" spans="1:23" x14ac:dyDescent="0.25">
      <c r="A116" s="69">
        <f t="shared" si="24"/>
        <v>47453</v>
      </c>
      <c r="B116" s="70">
        <f t="shared" si="25"/>
        <v>99</v>
      </c>
      <c r="C116" s="65">
        <f t="shared" si="26"/>
        <v>7897516.4581690468</v>
      </c>
      <c r="D116" s="71">
        <f t="shared" si="27"/>
        <v>30273.813089648022</v>
      </c>
      <c r="E116" s="71">
        <f t="shared" si="28"/>
        <v>17983.026014006762</v>
      </c>
      <c r="F116" s="71">
        <f t="shared" si="16"/>
        <v>48256.839103654784</v>
      </c>
      <c r="G116" s="65">
        <f t="shared" si="17"/>
        <v>7879533.4321550401</v>
      </c>
      <c r="Q116" s="190">
        <f t="shared" si="18"/>
        <v>47515</v>
      </c>
      <c r="R116" s="191">
        <f t="shared" si="19"/>
        <v>100</v>
      </c>
      <c r="S116" s="192">
        <f t="shared" si="20"/>
        <v>782169.09273340739</v>
      </c>
      <c r="T116" s="193">
        <f t="shared" si="21"/>
        <v>0</v>
      </c>
      <c r="U116" s="193">
        <f t="shared" si="22"/>
        <v>37246.147273019742</v>
      </c>
      <c r="V116" s="193">
        <f t="shared" si="23"/>
        <v>37246.147273019742</v>
      </c>
      <c r="W116" s="192">
        <f t="shared" si="15"/>
        <v>744922.94546038762</v>
      </c>
    </row>
    <row r="117" spans="1:23" x14ac:dyDescent="0.25">
      <c r="A117" s="69">
        <f t="shared" si="24"/>
        <v>47484</v>
      </c>
      <c r="B117" s="70">
        <f t="shared" si="25"/>
        <v>100</v>
      </c>
      <c r="C117" s="65">
        <f t="shared" si="26"/>
        <v>7879533.4321550401</v>
      </c>
      <c r="D117" s="71">
        <f t="shared" si="27"/>
        <v>30204.878156594332</v>
      </c>
      <c r="E117" s="71">
        <f t="shared" si="28"/>
        <v>18051.960947060456</v>
      </c>
      <c r="F117" s="71">
        <f t="shared" si="16"/>
        <v>48256.839103654784</v>
      </c>
      <c r="G117" s="65">
        <f t="shared" si="17"/>
        <v>7861481.4712079801</v>
      </c>
      <c r="Q117" s="190">
        <f t="shared" si="18"/>
        <v>47543</v>
      </c>
      <c r="R117" s="191">
        <f t="shared" si="19"/>
        <v>101</v>
      </c>
      <c r="S117" s="192">
        <f t="shared" si="20"/>
        <v>744922.94546038762</v>
      </c>
      <c r="T117" s="193">
        <f t="shared" si="21"/>
        <v>0</v>
      </c>
      <c r="U117" s="193">
        <f t="shared" si="22"/>
        <v>37246.147273019742</v>
      </c>
      <c r="V117" s="193">
        <f t="shared" si="23"/>
        <v>37246.147273019742</v>
      </c>
      <c r="W117" s="192">
        <f t="shared" si="15"/>
        <v>707676.79818736785</v>
      </c>
    </row>
    <row r="118" spans="1:23" x14ac:dyDescent="0.25">
      <c r="A118" s="69">
        <f t="shared" si="24"/>
        <v>47515</v>
      </c>
      <c r="B118" s="70">
        <f t="shared" si="25"/>
        <v>101</v>
      </c>
      <c r="C118" s="65">
        <f t="shared" si="26"/>
        <v>7861481.4712079801</v>
      </c>
      <c r="D118" s="71">
        <f t="shared" si="27"/>
        <v>30135.678972963928</v>
      </c>
      <c r="E118" s="71">
        <f t="shared" si="28"/>
        <v>18121.160130690852</v>
      </c>
      <c r="F118" s="71">
        <f t="shared" si="16"/>
        <v>48256.839103654784</v>
      </c>
      <c r="G118" s="65">
        <f t="shared" si="17"/>
        <v>7843360.3110772893</v>
      </c>
      <c r="Q118" s="190">
        <f t="shared" si="18"/>
        <v>47574</v>
      </c>
      <c r="R118" s="191">
        <f t="shared" si="19"/>
        <v>102</v>
      </c>
      <c r="S118" s="192">
        <f t="shared" si="20"/>
        <v>707676.79818736785</v>
      </c>
      <c r="T118" s="193">
        <f t="shared" si="21"/>
        <v>0</v>
      </c>
      <c r="U118" s="193">
        <f t="shared" si="22"/>
        <v>37246.147273019742</v>
      </c>
      <c r="V118" s="193">
        <f t="shared" si="23"/>
        <v>37246.147273019742</v>
      </c>
      <c r="W118" s="192">
        <f t="shared" si="15"/>
        <v>670430.65091434808</v>
      </c>
    </row>
    <row r="119" spans="1:23" x14ac:dyDescent="0.25">
      <c r="A119" s="69">
        <f t="shared" si="24"/>
        <v>47543</v>
      </c>
      <c r="B119" s="70">
        <f t="shared" si="25"/>
        <v>102</v>
      </c>
      <c r="C119" s="65">
        <f t="shared" si="26"/>
        <v>7843360.3110772893</v>
      </c>
      <c r="D119" s="71">
        <f t="shared" si="27"/>
        <v>30066.214525796284</v>
      </c>
      <c r="E119" s="71">
        <f t="shared" si="28"/>
        <v>18190.6245778585</v>
      </c>
      <c r="F119" s="71">
        <f t="shared" si="16"/>
        <v>48256.839103654784</v>
      </c>
      <c r="G119" s="65">
        <f t="shared" si="17"/>
        <v>7825169.6864994308</v>
      </c>
      <c r="Q119" s="190">
        <f t="shared" si="18"/>
        <v>47604</v>
      </c>
      <c r="R119" s="191">
        <f t="shared" si="19"/>
        <v>103</v>
      </c>
      <c r="S119" s="192">
        <f t="shared" si="20"/>
        <v>670430.65091434808</v>
      </c>
      <c r="T119" s="193">
        <f t="shared" si="21"/>
        <v>0</v>
      </c>
      <c r="U119" s="193">
        <f t="shared" si="22"/>
        <v>37246.147273019742</v>
      </c>
      <c r="V119" s="193">
        <f t="shared" si="23"/>
        <v>37246.147273019742</v>
      </c>
      <c r="W119" s="192">
        <f t="shared" si="15"/>
        <v>633184.50364132831</v>
      </c>
    </row>
    <row r="120" spans="1:23" x14ac:dyDescent="0.25">
      <c r="A120" s="69">
        <f t="shared" si="24"/>
        <v>47574</v>
      </c>
      <c r="B120" s="70">
        <f t="shared" si="25"/>
        <v>103</v>
      </c>
      <c r="C120" s="65">
        <f t="shared" si="26"/>
        <v>7825169.6864994308</v>
      </c>
      <c r="D120" s="71">
        <f t="shared" si="27"/>
        <v>29996.483798247828</v>
      </c>
      <c r="E120" s="71">
        <f t="shared" si="28"/>
        <v>18260.355305406956</v>
      </c>
      <c r="F120" s="71">
        <f t="shared" si="16"/>
        <v>48256.839103654784</v>
      </c>
      <c r="G120" s="65">
        <f t="shared" si="17"/>
        <v>7806909.3311940236</v>
      </c>
      <c r="Q120" s="190">
        <f t="shared" si="18"/>
        <v>47635</v>
      </c>
      <c r="R120" s="191">
        <f t="shared" si="19"/>
        <v>104</v>
      </c>
      <c r="S120" s="192">
        <f t="shared" si="20"/>
        <v>633184.50364132831</v>
      </c>
      <c r="T120" s="193">
        <f t="shared" si="21"/>
        <v>0</v>
      </c>
      <c r="U120" s="193">
        <f t="shared" si="22"/>
        <v>37246.147273019742</v>
      </c>
      <c r="V120" s="193">
        <f t="shared" si="23"/>
        <v>37246.147273019742</v>
      </c>
      <c r="W120" s="192">
        <f t="shared" si="15"/>
        <v>595938.35636830854</v>
      </c>
    </row>
    <row r="121" spans="1:23" x14ac:dyDescent="0.25">
      <c r="A121" s="69">
        <f t="shared" si="24"/>
        <v>47604</v>
      </c>
      <c r="B121" s="70">
        <f t="shared" si="25"/>
        <v>104</v>
      </c>
      <c r="C121" s="65">
        <f t="shared" si="26"/>
        <v>7806909.3311940236</v>
      </c>
      <c r="D121" s="71">
        <f t="shared" si="27"/>
        <v>29926.485769577102</v>
      </c>
      <c r="E121" s="71">
        <f t="shared" si="28"/>
        <v>18330.353334077685</v>
      </c>
      <c r="F121" s="71">
        <f t="shared" si="16"/>
        <v>48256.839103654784</v>
      </c>
      <c r="G121" s="65">
        <f t="shared" si="17"/>
        <v>7788578.977859946</v>
      </c>
      <c r="Q121" s="190">
        <f t="shared" si="18"/>
        <v>47665</v>
      </c>
      <c r="R121" s="191">
        <f t="shared" si="19"/>
        <v>105</v>
      </c>
      <c r="S121" s="192">
        <f t="shared" si="20"/>
        <v>595938.35636830854</v>
      </c>
      <c r="T121" s="193">
        <f t="shared" si="21"/>
        <v>0</v>
      </c>
      <c r="U121" s="193">
        <f t="shared" si="22"/>
        <v>37246.147273019742</v>
      </c>
      <c r="V121" s="193">
        <f t="shared" si="23"/>
        <v>37246.147273019742</v>
      </c>
      <c r="W121" s="192">
        <f t="shared" si="15"/>
        <v>558692.20909528877</v>
      </c>
    </row>
    <row r="122" spans="1:23" x14ac:dyDescent="0.25">
      <c r="A122" s="69">
        <f t="shared" si="24"/>
        <v>47635</v>
      </c>
      <c r="B122" s="70">
        <f t="shared" si="25"/>
        <v>105</v>
      </c>
      <c r="C122" s="65">
        <f t="shared" si="26"/>
        <v>7788578.977859946</v>
      </c>
      <c r="D122" s="71">
        <f t="shared" si="27"/>
        <v>29856.219415129806</v>
      </c>
      <c r="E122" s="71">
        <f t="shared" si="28"/>
        <v>18400.619688524981</v>
      </c>
      <c r="F122" s="71">
        <f t="shared" si="16"/>
        <v>48256.839103654784</v>
      </c>
      <c r="G122" s="65">
        <f t="shared" si="17"/>
        <v>7770178.3581714211</v>
      </c>
      <c r="Q122" s="190">
        <f t="shared" si="18"/>
        <v>47696</v>
      </c>
      <c r="R122" s="191">
        <f t="shared" si="19"/>
        <v>106</v>
      </c>
      <c r="S122" s="192">
        <f t="shared" si="20"/>
        <v>558692.20909528877</v>
      </c>
      <c r="T122" s="193">
        <f t="shared" si="21"/>
        <v>0</v>
      </c>
      <c r="U122" s="193">
        <f t="shared" si="22"/>
        <v>37246.147273019742</v>
      </c>
      <c r="V122" s="193">
        <f t="shared" si="23"/>
        <v>37246.147273019742</v>
      </c>
      <c r="W122" s="192">
        <f t="shared" si="15"/>
        <v>521446.061822269</v>
      </c>
    </row>
    <row r="123" spans="1:23" x14ac:dyDescent="0.25">
      <c r="A123" s="69">
        <f t="shared" si="24"/>
        <v>47665</v>
      </c>
      <c r="B123" s="70">
        <f t="shared" si="25"/>
        <v>106</v>
      </c>
      <c r="C123" s="65">
        <f t="shared" si="26"/>
        <v>7770178.3581714211</v>
      </c>
      <c r="D123" s="71">
        <f t="shared" si="27"/>
        <v>29785.683706323787</v>
      </c>
      <c r="E123" s="71">
        <f t="shared" si="28"/>
        <v>18471.155397330996</v>
      </c>
      <c r="F123" s="71">
        <f t="shared" si="16"/>
        <v>48256.839103654784</v>
      </c>
      <c r="G123" s="65">
        <f t="shared" si="17"/>
        <v>7751707.2027740898</v>
      </c>
      <c r="Q123" s="190">
        <f t="shared" si="18"/>
        <v>47727</v>
      </c>
      <c r="R123" s="191">
        <f t="shared" si="19"/>
        <v>107</v>
      </c>
      <c r="S123" s="192">
        <f t="shared" si="20"/>
        <v>521446.061822269</v>
      </c>
      <c r="T123" s="193">
        <f t="shared" si="21"/>
        <v>0</v>
      </c>
      <c r="U123" s="193">
        <f t="shared" si="22"/>
        <v>37246.147273019742</v>
      </c>
      <c r="V123" s="193">
        <f t="shared" si="23"/>
        <v>37246.147273019742</v>
      </c>
      <c r="W123" s="192">
        <f t="shared" si="15"/>
        <v>484199.91454924922</v>
      </c>
    </row>
    <row r="124" spans="1:23" x14ac:dyDescent="0.25">
      <c r="A124" s="69">
        <f t="shared" si="24"/>
        <v>47696</v>
      </c>
      <c r="B124" s="70">
        <f t="shared" si="25"/>
        <v>107</v>
      </c>
      <c r="C124" s="65">
        <f t="shared" si="26"/>
        <v>7751707.2027740898</v>
      </c>
      <c r="D124" s="71">
        <f t="shared" si="27"/>
        <v>29714.877610634023</v>
      </c>
      <c r="E124" s="71">
        <f t="shared" si="28"/>
        <v>18541.961493020764</v>
      </c>
      <c r="F124" s="71">
        <f t="shared" si="16"/>
        <v>48256.839103654784</v>
      </c>
      <c r="G124" s="65">
        <f t="shared" si="17"/>
        <v>7733165.2412810689</v>
      </c>
      <c r="Q124" s="190">
        <f t="shared" si="18"/>
        <v>47757</v>
      </c>
      <c r="R124" s="191">
        <f t="shared" si="19"/>
        <v>108</v>
      </c>
      <c r="S124" s="192">
        <f t="shared" si="20"/>
        <v>484199.91454924922</v>
      </c>
      <c r="T124" s="193">
        <f t="shared" si="21"/>
        <v>0</v>
      </c>
      <c r="U124" s="193">
        <f t="shared" si="22"/>
        <v>37246.147273019742</v>
      </c>
      <c r="V124" s="193">
        <f t="shared" si="23"/>
        <v>37246.147273019742</v>
      </c>
      <c r="W124" s="192">
        <f t="shared" si="15"/>
        <v>446953.76727622945</v>
      </c>
    </row>
    <row r="125" spans="1:23" x14ac:dyDescent="0.25">
      <c r="A125" s="69">
        <f t="shared" si="24"/>
        <v>47727</v>
      </c>
      <c r="B125" s="70">
        <f t="shared" si="25"/>
        <v>108</v>
      </c>
      <c r="C125" s="65">
        <f t="shared" si="26"/>
        <v>7733165.2412810689</v>
      </c>
      <c r="D125" s="71">
        <f t="shared" si="27"/>
        <v>29643.800091577439</v>
      </c>
      <c r="E125" s="71">
        <f t="shared" si="28"/>
        <v>18613.039012077345</v>
      </c>
      <c r="F125" s="71">
        <f t="shared" si="16"/>
        <v>48256.839103654784</v>
      </c>
      <c r="G125" s="65">
        <f t="shared" si="17"/>
        <v>7714552.2022689916</v>
      </c>
      <c r="Q125" s="190">
        <f t="shared" si="18"/>
        <v>47788</v>
      </c>
      <c r="R125" s="191">
        <f t="shared" si="19"/>
        <v>109</v>
      </c>
      <c r="S125" s="192">
        <f t="shared" si="20"/>
        <v>446953.76727622945</v>
      </c>
      <c r="T125" s="193">
        <f t="shared" si="21"/>
        <v>0</v>
      </c>
      <c r="U125" s="193">
        <f t="shared" si="22"/>
        <v>37246.147273019742</v>
      </c>
      <c r="V125" s="193">
        <f t="shared" si="23"/>
        <v>37246.147273019742</v>
      </c>
      <c r="W125" s="192">
        <f t="shared" si="15"/>
        <v>409707.62000320968</v>
      </c>
    </row>
    <row r="126" spans="1:23" x14ac:dyDescent="0.25">
      <c r="A126" s="69">
        <f t="shared" si="24"/>
        <v>47757</v>
      </c>
      <c r="B126" s="70">
        <f t="shared" si="25"/>
        <v>109</v>
      </c>
      <c r="C126" s="65">
        <f t="shared" si="26"/>
        <v>7714552.2022689916</v>
      </c>
      <c r="D126" s="71">
        <f t="shared" si="27"/>
        <v>29572.450108697805</v>
      </c>
      <c r="E126" s="71">
        <f t="shared" si="28"/>
        <v>18684.388994956975</v>
      </c>
      <c r="F126" s="71">
        <f t="shared" si="16"/>
        <v>48256.839103654784</v>
      </c>
      <c r="G126" s="65">
        <f t="shared" si="17"/>
        <v>7695867.8132740343</v>
      </c>
      <c r="Q126" s="190">
        <f t="shared" si="18"/>
        <v>47818</v>
      </c>
      <c r="R126" s="191">
        <f t="shared" si="19"/>
        <v>110</v>
      </c>
      <c r="S126" s="192">
        <f t="shared" si="20"/>
        <v>409707.62000320968</v>
      </c>
      <c r="T126" s="193">
        <f t="shared" si="21"/>
        <v>0</v>
      </c>
      <c r="U126" s="193">
        <f t="shared" si="22"/>
        <v>37246.147273019742</v>
      </c>
      <c r="V126" s="193">
        <f t="shared" si="23"/>
        <v>37246.147273019742</v>
      </c>
      <c r="W126" s="192">
        <f t="shared" si="15"/>
        <v>372461.47273018991</v>
      </c>
    </row>
    <row r="127" spans="1:23" x14ac:dyDescent="0.25">
      <c r="A127" s="69">
        <f t="shared" si="24"/>
        <v>47788</v>
      </c>
      <c r="B127" s="70">
        <f t="shared" si="25"/>
        <v>110</v>
      </c>
      <c r="C127" s="65">
        <f t="shared" si="26"/>
        <v>7695867.8132740343</v>
      </c>
      <c r="D127" s="71">
        <f t="shared" si="27"/>
        <v>29500.826617550465</v>
      </c>
      <c r="E127" s="71">
        <f t="shared" si="28"/>
        <v>18756.012486104308</v>
      </c>
      <c r="F127" s="71">
        <f t="shared" si="16"/>
        <v>48256.839103654769</v>
      </c>
      <c r="G127" s="65">
        <f t="shared" si="17"/>
        <v>7677111.8007879304</v>
      </c>
      <c r="Q127" s="190">
        <f t="shared" si="18"/>
        <v>47849</v>
      </c>
      <c r="R127" s="191">
        <f t="shared" si="19"/>
        <v>111</v>
      </c>
      <c r="S127" s="192">
        <f t="shared" si="20"/>
        <v>372461.47273018991</v>
      </c>
      <c r="T127" s="193">
        <f t="shared" si="21"/>
        <v>0</v>
      </c>
      <c r="U127" s="193">
        <f t="shared" si="22"/>
        <v>37246.147273019742</v>
      </c>
      <c r="V127" s="193">
        <f t="shared" si="23"/>
        <v>37246.147273019742</v>
      </c>
      <c r="W127" s="192">
        <f t="shared" si="15"/>
        <v>335215.32545717014</v>
      </c>
    </row>
    <row r="128" spans="1:23" x14ac:dyDescent="0.25">
      <c r="A128" s="69">
        <f t="shared" si="24"/>
        <v>47818</v>
      </c>
      <c r="B128" s="70">
        <f t="shared" si="25"/>
        <v>111</v>
      </c>
      <c r="C128" s="65">
        <f t="shared" si="26"/>
        <v>7677111.8007879304</v>
      </c>
      <c r="D128" s="71">
        <f t="shared" si="27"/>
        <v>29428.928569687079</v>
      </c>
      <c r="E128" s="71">
        <f t="shared" si="28"/>
        <v>18827.910533967708</v>
      </c>
      <c r="F128" s="71">
        <f t="shared" si="16"/>
        <v>48256.839103654784</v>
      </c>
      <c r="G128" s="65">
        <f t="shared" si="17"/>
        <v>7658283.8902539629</v>
      </c>
      <c r="Q128" s="190">
        <f t="shared" si="18"/>
        <v>47880</v>
      </c>
      <c r="R128" s="191">
        <f t="shared" si="19"/>
        <v>112</v>
      </c>
      <c r="S128" s="192">
        <f t="shared" si="20"/>
        <v>335215.32545717014</v>
      </c>
      <c r="T128" s="193">
        <f t="shared" si="21"/>
        <v>0</v>
      </c>
      <c r="U128" s="193">
        <f t="shared" si="22"/>
        <v>37246.147273019742</v>
      </c>
      <c r="V128" s="193">
        <f t="shared" si="23"/>
        <v>37246.147273019742</v>
      </c>
      <c r="W128" s="192">
        <f t="shared" si="15"/>
        <v>297969.17818415037</v>
      </c>
    </row>
    <row r="129" spans="1:23" x14ac:dyDescent="0.25">
      <c r="A129" s="69">
        <f t="shared" si="24"/>
        <v>47849</v>
      </c>
      <c r="B129" s="70">
        <f t="shared" si="25"/>
        <v>112</v>
      </c>
      <c r="C129" s="65">
        <f t="shared" si="26"/>
        <v>7658283.8902539629</v>
      </c>
      <c r="D129" s="71">
        <f t="shared" si="27"/>
        <v>29356.754912640205</v>
      </c>
      <c r="E129" s="71">
        <f t="shared" si="28"/>
        <v>18900.084191014583</v>
      </c>
      <c r="F129" s="71">
        <f t="shared" si="16"/>
        <v>48256.839103654784</v>
      </c>
      <c r="G129" s="65">
        <f t="shared" si="17"/>
        <v>7639383.806062948</v>
      </c>
      <c r="Q129" s="190">
        <f t="shared" si="18"/>
        <v>47908</v>
      </c>
      <c r="R129" s="191">
        <f t="shared" si="19"/>
        <v>113</v>
      </c>
      <c r="S129" s="192">
        <f t="shared" si="20"/>
        <v>297969.17818415037</v>
      </c>
      <c r="T129" s="193">
        <f t="shared" si="21"/>
        <v>0</v>
      </c>
      <c r="U129" s="193">
        <f t="shared" si="22"/>
        <v>37246.147273019742</v>
      </c>
      <c r="V129" s="193">
        <f t="shared" si="23"/>
        <v>37246.147273019742</v>
      </c>
      <c r="W129" s="192">
        <f t="shared" si="15"/>
        <v>260723.03091113063</v>
      </c>
    </row>
    <row r="130" spans="1:23" x14ac:dyDescent="0.25">
      <c r="A130" s="69">
        <f t="shared" si="24"/>
        <v>47880</v>
      </c>
      <c r="B130" s="70">
        <f t="shared" si="25"/>
        <v>113</v>
      </c>
      <c r="C130" s="65">
        <f t="shared" si="26"/>
        <v>7639383.806062948</v>
      </c>
      <c r="D130" s="71">
        <f t="shared" si="27"/>
        <v>29284.304589907977</v>
      </c>
      <c r="E130" s="71">
        <f t="shared" si="28"/>
        <v>18972.534513746807</v>
      </c>
      <c r="F130" s="71">
        <f t="shared" si="16"/>
        <v>48256.839103654784</v>
      </c>
      <c r="G130" s="65">
        <f t="shared" si="17"/>
        <v>7620411.2715492016</v>
      </c>
      <c r="Q130" s="190">
        <f t="shared" si="18"/>
        <v>47939</v>
      </c>
      <c r="R130" s="191">
        <f t="shared" si="19"/>
        <v>114</v>
      </c>
      <c r="S130" s="192">
        <f t="shared" si="20"/>
        <v>260723.03091113063</v>
      </c>
      <c r="T130" s="193">
        <f t="shared" si="21"/>
        <v>0</v>
      </c>
      <c r="U130" s="193">
        <f t="shared" si="22"/>
        <v>37246.147273019742</v>
      </c>
      <c r="V130" s="193">
        <f t="shared" si="23"/>
        <v>37246.147273019742</v>
      </c>
      <c r="W130" s="192">
        <f t="shared" si="15"/>
        <v>223476.88363811088</v>
      </c>
    </row>
    <row r="131" spans="1:23" x14ac:dyDescent="0.25">
      <c r="A131" s="69">
        <f t="shared" si="24"/>
        <v>47908</v>
      </c>
      <c r="B131" s="70">
        <f t="shared" si="25"/>
        <v>114</v>
      </c>
      <c r="C131" s="65">
        <f t="shared" si="26"/>
        <v>7620411.2715492016</v>
      </c>
      <c r="D131" s="71">
        <f t="shared" si="27"/>
        <v>29211.576540938611</v>
      </c>
      <c r="E131" s="71">
        <f t="shared" si="28"/>
        <v>19045.262562716169</v>
      </c>
      <c r="F131" s="71">
        <f t="shared" si="16"/>
        <v>48256.839103654784</v>
      </c>
      <c r="G131" s="65">
        <f t="shared" si="17"/>
        <v>7601366.0089864852</v>
      </c>
      <c r="Q131" s="190">
        <f t="shared" si="18"/>
        <v>47969</v>
      </c>
      <c r="R131" s="191">
        <f t="shared" si="19"/>
        <v>115</v>
      </c>
      <c r="S131" s="192">
        <f t="shared" si="20"/>
        <v>223476.88363811088</v>
      </c>
      <c r="T131" s="193">
        <f t="shared" si="21"/>
        <v>0</v>
      </c>
      <c r="U131" s="193">
        <f t="shared" si="22"/>
        <v>37246.147273019742</v>
      </c>
      <c r="V131" s="193">
        <f t="shared" si="23"/>
        <v>37246.147273019742</v>
      </c>
      <c r="W131" s="192">
        <f t="shared" si="15"/>
        <v>186230.73636509114</v>
      </c>
    </row>
    <row r="132" spans="1:23" x14ac:dyDescent="0.25">
      <c r="A132" s="69">
        <f t="shared" si="24"/>
        <v>47939</v>
      </c>
      <c r="B132" s="70">
        <f t="shared" si="25"/>
        <v>115</v>
      </c>
      <c r="C132" s="65">
        <f t="shared" si="26"/>
        <v>7601366.0089864852</v>
      </c>
      <c r="D132" s="71">
        <f t="shared" si="27"/>
        <v>29138.56970111487</v>
      </c>
      <c r="E132" s="71">
        <f t="shared" si="28"/>
        <v>19118.269402539914</v>
      </c>
      <c r="F132" s="71">
        <f t="shared" si="16"/>
        <v>48256.839103654784</v>
      </c>
      <c r="G132" s="65">
        <f t="shared" si="17"/>
        <v>7582247.7395839449</v>
      </c>
      <c r="Q132" s="190">
        <f t="shared" si="18"/>
        <v>48000</v>
      </c>
      <c r="R132" s="191">
        <f t="shared" si="19"/>
        <v>116</v>
      </c>
      <c r="S132" s="192">
        <f t="shared" si="20"/>
        <v>186230.73636509114</v>
      </c>
      <c r="T132" s="193">
        <f t="shared" si="21"/>
        <v>0</v>
      </c>
      <c r="U132" s="193">
        <f t="shared" si="22"/>
        <v>37246.147273019742</v>
      </c>
      <c r="V132" s="193">
        <f t="shared" si="23"/>
        <v>37246.147273019742</v>
      </c>
      <c r="W132" s="192">
        <f t="shared" si="15"/>
        <v>148984.5890920714</v>
      </c>
    </row>
    <row r="133" spans="1:23" x14ac:dyDescent="0.25">
      <c r="A133" s="69">
        <f t="shared" si="24"/>
        <v>47969</v>
      </c>
      <c r="B133" s="70">
        <f t="shared" si="25"/>
        <v>116</v>
      </c>
      <c r="C133" s="65">
        <f t="shared" si="26"/>
        <v>7582247.7395839449</v>
      </c>
      <c r="D133" s="71">
        <f t="shared" si="27"/>
        <v>29065.283001738462</v>
      </c>
      <c r="E133" s="71">
        <f t="shared" si="28"/>
        <v>19191.556101916321</v>
      </c>
      <c r="F133" s="71">
        <f t="shared" si="16"/>
        <v>48256.839103654784</v>
      </c>
      <c r="G133" s="65">
        <f t="shared" si="17"/>
        <v>7563056.1834820285</v>
      </c>
      <c r="Q133" s="190">
        <f t="shared" si="18"/>
        <v>48030</v>
      </c>
      <c r="R133" s="191">
        <f t="shared" si="19"/>
        <v>117</v>
      </c>
      <c r="S133" s="192">
        <f t="shared" si="20"/>
        <v>148984.5890920714</v>
      </c>
      <c r="T133" s="193">
        <f t="shared" si="21"/>
        <v>0</v>
      </c>
      <c r="U133" s="193">
        <f t="shared" si="22"/>
        <v>37246.147273019742</v>
      </c>
      <c r="V133" s="193">
        <f t="shared" si="23"/>
        <v>37246.147273019742</v>
      </c>
      <c r="W133" s="192">
        <f t="shared" si="15"/>
        <v>111738.44181905166</v>
      </c>
    </row>
    <row r="134" spans="1:23" x14ac:dyDescent="0.25">
      <c r="A134" s="69">
        <f t="shared" si="24"/>
        <v>48000</v>
      </c>
      <c r="B134" s="70">
        <f t="shared" si="25"/>
        <v>117</v>
      </c>
      <c r="C134" s="65">
        <f t="shared" si="26"/>
        <v>7563056.1834820285</v>
      </c>
      <c r="D134" s="71">
        <f t="shared" si="27"/>
        <v>28991.715370014444</v>
      </c>
      <c r="E134" s="71">
        <f t="shared" si="28"/>
        <v>19265.123733640332</v>
      </c>
      <c r="F134" s="71">
        <f t="shared" si="16"/>
        <v>48256.839103654776</v>
      </c>
      <c r="G134" s="65">
        <f t="shared" si="17"/>
        <v>7543791.0597483879</v>
      </c>
      <c r="Q134" s="190">
        <f t="shared" si="18"/>
        <v>48061</v>
      </c>
      <c r="R134" s="191">
        <f t="shared" si="19"/>
        <v>118</v>
      </c>
      <c r="S134" s="192">
        <f t="shared" si="20"/>
        <v>111738.44181905166</v>
      </c>
      <c r="T134" s="193">
        <f t="shared" si="21"/>
        <v>0</v>
      </c>
      <c r="U134" s="193">
        <f t="shared" si="22"/>
        <v>37246.147273019742</v>
      </c>
      <c r="V134" s="193">
        <f t="shared" si="23"/>
        <v>37246.147273019742</v>
      </c>
      <c r="W134" s="192">
        <f t="shared" si="15"/>
        <v>74492.294546031917</v>
      </c>
    </row>
    <row r="135" spans="1:23" x14ac:dyDescent="0.25">
      <c r="A135" s="69">
        <f t="shared" si="24"/>
        <v>48030</v>
      </c>
      <c r="B135" s="70">
        <f t="shared" si="25"/>
        <v>118</v>
      </c>
      <c r="C135" s="65">
        <f t="shared" si="26"/>
        <v>7543791.0597483879</v>
      </c>
      <c r="D135" s="71">
        <f t="shared" si="27"/>
        <v>28917.865729035497</v>
      </c>
      <c r="E135" s="71">
        <f t="shared" si="28"/>
        <v>19338.973374619287</v>
      </c>
      <c r="F135" s="71">
        <f t="shared" si="16"/>
        <v>48256.839103654784</v>
      </c>
      <c r="G135" s="65">
        <f t="shared" si="17"/>
        <v>7524452.0863737687</v>
      </c>
      <c r="Q135" s="190">
        <f t="shared" si="18"/>
        <v>48092</v>
      </c>
      <c r="R135" s="191">
        <f t="shared" si="19"/>
        <v>119</v>
      </c>
      <c r="S135" s="192">
        <f t="shared" si="20"/>
        <v>74492.294546031917</v>
      </c>
      <c r="T135" s="193">
        <f t="shared" si="21"/>
        <v>0</v>
      </c>
      <c r="U135" s="193">
        <f t="shared" si="22"/>
        <v>37246.147273019742</v>
      </c>
      <c r="V135" s="193">
        <f t="shared" si="23"/>
        <v>37246.147273019742</v>
      </c>
      <c r="W135" s="192">
        <f t="shared" si="15"/>
        <v>37246.147273012175</v>
      </c>
    </row>
    <row r="136" spans="1:23" x14ac:dyDescent="0.25">
      <c r="A136" s="69">
        <f t="shared" si="24"/>
        <v>48061</v>
      </c>
      <c r="B136" s="70">
        <f t="shared" si="25"/>
        <v>119</v>
      </c>
      <c r="C136" s="65">
        <f t="shared" si="26"/>
        <v>7524452.0863737687</v>
      </c>
      <c r="D136" s="71">
        <f t="shared" si="27"/>
        <v>28843.732997766121</v>
      </c>
      <c r="E136" s="71">
        <f t="shared" si="28"/>
        <v>19413.106105888663</v>
      </c>
      <c r="F136" s="71">
        <f t="shared" si="16"/>
        <v>48256.839103654784</v>
      </c>
      <c r="G136" s="65">
        <f t="shared" si="17"/>
        <v>7505038.9802678805</v>
      </c>
      <c r="Q136" s="190">
        <f t="shared" si="18"/>
        <v>48122</v>
      </c>
      <c r="R136" s="191">
        <f t="shared" si="19"/>
        <v>120</v>
      </c>
      <c r="S136" s="192">
        <f t="shared" si="20"/>
        <v>37246.147273012175</v>
      </c>
      <c r="T136" s="193">
        <f t="shared" si="21"/>
        <v>0</v>
      </c>
      <c r="U136" s="193">
        <f t="shared" si="22"/>
        <v>37246.147273019742</v>
      </c>
      <c r="V136" s="193">
        <f t="shared" si="23"/>
        <v>37246.147273019742</v>
      </c>
      <c r="W136" s="192">
        <f t="shared" si="15"/>
        <v>-7.5669959187507629E-9</v>
      </c>
    </row>
    <row r="137" spans="1:23" x14ac:dyDescent="0.25">
      <c r="A137" s="69">
        <f t="shared" si="24"/>
        <v>48092</v>
      </c>
      <c r="B137" s="70">
        <f t="shared" si="25"/>
        <v>120</v>
      </c>
      <c r="C137" s="65">
        <f t="shared" si="26"/>
        <v>7505038.9802678805</v>
      </c>
      <c r="D137" s="71">
        <f t="shared" si="27"/>
        <v>28769.316091026885</v>
      </c>
      <c r="E137" s="71">
        <f t="shared" si="28"/>
        <v>19487.523012627902</v>
      </c>
      <c r="F137" s="71">
        <f t="shared" si="16"/>
        <v>48256.839103654784</v>
      </c>
      <c r="G137" s="65">
        <f t="shared" si="17"/>
        <v>7485551.4572552526</v>
      </c>
      <c r="Q137" s="190" t="str">
        <f t="shared" si="18"/>
        <v/>
      </c>
      <c r="R137" s="191" t="str">
        <f t="shared" si="19"/>
        <v/>
      </c>
      <c r="S137" s="192" t="str">
        <f t="shared" si="20"/>
        <v/>
      </c>
      <c r="T137" s="193" t="str">
        <f t="shared" si="21"/>
        <v/>
      </c>
      <c r="U137" s="193" t="str">
        <f t="shared" si="22"/>
        <v/>
      </c>
      <c r="V137" s="193" t="str">
        <f t="shared" si="23"/>
        <v/>
      </c>
      <c r="W137" s="192" t="str">
        <f t="shared" si="15"/>
        <v/>
      </c>
    </row>
    <row r="138" spans="1:23" x14ac:dyDescent="0.25">
      <c r="A138" s="69">
        <f t="shared" si="24"/>
        <v>48122</v>
      </c>
      <c r="B138" s="70">
        <f t="shared" si="25"/>
        <v>121</v>
      </c>
      <c r="C138" s="65">
        <f t="shared" si="26"/>
        <v>7485551.4572552526</v>
      </c>
      <c r="D138" s="71">
        <f t="shared" si="27"/>
        <v>28694.613919478474</v>
      </c>
      <c r="E138" s="71">
        <f t="shared" si="28"/>
        <v>19562.225184176306</v>
      </c>
      <c r="F138" s="71">
        <f t="shared" si="16"/>
        <v>48256.839103654784</v>
      </c>
      <c r="G138" s="65">
        <f t="shared" si="17"/>
        <v>7465989.2320710765</v>
      </c>
      <c r="Q138" s="190" t="str">
        <f t="shared" si="18"/>
        <v/>
      </c>
      <c r="R138" s="191" t="str">
        <f t="shared" si="19"/>
        <v/>
      </c>
      <c r="S138" s="192" t="str">
        <f t="shared" si="20"/>
        <v/>
      </c>
      <c r="T138" s="193" t="str">
        <f t="shared" si="21"/>
        <v/>
      </c>
      <c r="U138" s="193" t="str">
        <f t="shared" si="22"/>
        <v/>
      </c>
      <c r="V138" s="193" t="str">
        <f t="shared" si="23"/>
        <v/>
      </c>
      <c r="W138" s="192" t="str">
        <f t="shared" si="15"/>
        <v/>
      </c>
    </row>
    <row r="139" spans="1:23" x14ac:dyDescent="0.25">
      <c r="A139" s="69">
        <f t="shared" si="24"/>
        <v>48153</v>
      </c>
      <c r="B139" s="70">
        <f t="shared" si="25"/>
        <v>122</v>
      </c>
      <c r="C139" s="65">
        <f t="shared" si="26"/>
        <v>7465989.2320710765</v>
      </c>
      <c r="D139" s="71">
        <f t="shared" si="27"/>
        <v>28619.625389605801</v>
      </c>
      <c r="E139" s="71">
        <f t="shared" si="28"/>
        <v>19637.213714048983</v>
      </c>
      <c r="F139" s="71">
        <f t="shared" si="16"/>
        <v>48256.839103654784</v>
      </c>
      <c r="G139" s="65">
        <f t="shared" si="17"/>
        <v>7446352.0183570273</v>
      </c>
      <c r="Q139" s="190" t="str">
        <f t="shared" si="18"/>
        <v/>
      </c>
      <c r="R139" s="191" t="str">
        <f t="shared" si="19"/>
        <v/>
      </c>
      <c r="S139" s="192" t="str">
        <f t="shared" si="20"/>
        <v/>
      </c>
      <c r="T139" s="193" t="str">
        <f t="shared" si="21"/>
        <v/>
      </c>
      <c r="U139" s="193" t="str">
        <f t="shared" si="22"/>
        <v/>
      </c>
      <c r="V139" s="193" t="str">
        <f t="shared" si="23"/>
        <v/>
      </c>
      <c r="W139" s="192" t="str">
        <f t="shared" si="15"/>
        <v/>
      </c>
    </row>
    <row r="140" spans="1:23" x14ac:dyDescent="0.25">
      <c r="A140" s="69">
        <f t="shared" si="24"/>
        <v>48183</v>
      </c>
      <c r="B140" s="70">
        <f t="shared" si="25"/>
        <v>123</v>
      </c>
      <c r="C140" s="65">
        <f t="shared" si="26"/>
        <v>7446352.0183570273</v>
      </c>
      <c r="D140" s="71">
        <f t="shared" si="27"/>
        <v>28544.349403701945</v>
      </c>
      <c r="E140" s="71">
        <f t="shared" si="28"/>
        <v>19712.489699952843</v>
      </c>
      <c r="F140" s="71">
        <f t="shared" si="16"/>
        <v>48256.839103654784</v>
      </c>
      <c r="G140" s="65">
        <f t="shared" si="17"/>
        <v>7426639.5286570741</v>
      </c>
      <c r="Q140" s="190" t="str">
        <f t="shared" si="18"/>
        <v/>
      </c>
      <c r="R140" s="191" t="str">
        <f t="shared" si="19"/>
        <v/>
      </c>
      <c r="S140" s="192" t="str">
        <f t="shared" si="20"/>
        <v/>
      </c>
      <c r="T140" s="193" t="str">
        <f t="shared" si="21"/>
        <v/>
      </c>
      <c r="U140" s="193" t="str">
        <f t="shared" si="22"/>
        <v/>
      </c>
      <c r="V140" s="193" t="str">
        <f t="shared" si="23"/>
        <v/>
      </c>
      <c r="W140" s="192" t="str">
        <f t="shared" si="15"/>
        <v/>
      </c>
    </row>
    <row r="141" spans="1:23" x14ac:dyDescent="0.25">
      <c r="A141" s="69">
        <f t="shared" si="24"/>
        <v>48214</v>
      </c>
      <c r="B141" s="70">
        <f t="shared" si="25"/>
        <v>124</v>
      </c>
      <c r="C141" s="65">
        <f t="shared" si="26"/>
        <v>7426639.5286570741</v>
      </c>
      <c r="D141" s="71">
        <f t="shared" si="27"/>
        <v>28468.78485985213</v>
      </c>
      <c r="E141" s="71">
        <f t="shared" si="28"/>
        <v>19788.054243802657</v>
      </c>
      <c r="F141" s="71">
        <f t="shared" si="16"/>
        <v>48256.839103654784</v>
      </c>
      <c r="G141" s="65">
        <f t="shared" si="17"/>
        <v>7406851.4744132711</v>
      </c>
      <c r="Q141" s="190" t="str">
        <f t="shared" si="18"/>
        <v/>
      </c>
      <c r="R141" s="191" t="str">
        <f t="shared" si="19"/>
        <v/>
      </c>
      <c r="S141" s="192" t="str">
        <f t="shared" si="20"/>
        <v/>
      </c>
      <c r="T141" s="193" t="str">
        <f t="shared" si="21"/>
        <v/>
      </c>
      <c r="U141" s="193" t="str">
        <f t="shared" si="22"/>
        <v/>
      </c>
      <c r="V141" s="193" t="str">
        <f t="shared" si="23"/>
        <v/>
      </c>
      <c r="W141" s="192" t="str">
        <f t="shared" si="15"/>
        <v/>
      </c>
    </row>
    <row r="142" spans="1:23" x14ac:dyDescent="0.25">
      <c r="A142" s="69">
        <f t="shared" si="24"/>
        <v>48245</v>
      </c>
      <c r="B142" s="70">
        <f t="shared" si="25"/>
        <v>125</v>
      </c>
      <c r="C142" s="65">
        <f t="shared" si="26"/>
        <v>7406851.4744132711</v>
      </c>
      <c r="D142" s="71">
        <f t="shared" si="27"/>
        <v>28392.930651917552</v>
      </c>
      <c r="E142" s="71">
        <f t="shared" si="28"/>
        <v>19863.908451737232</v>
      </c>
      <c r="F142" s="71">
        <f t="shared" si="16"/>
        <v>48256.839103654784</v>
      </c>
      <c r="G142" s="65">
        <f t="shared" si="17"/>
        <v>7386987.5659615342</v>
      </c>
      <c r="Q142" s="190" t="str">
        <f t="shared" si="18"/>
        <v/>
      </c>
      <c r="R142" s="191" t="str">
        <f t="shared" si="19"/>
        <v/>
      </c>
      <c r="S142" s="192" t="str">
        <f t="shared" si="20"/>
        <v/>
      </c>
      <c r="T142" s="193" t="str">
        <f t="shared" si="21"/>
        <v/>
      </c>
      <c r="U142" s="193" t="str">
        <f t="shared" si="22"/>
        <v/>
      </c>
      <c r="V142" s="193" t="str">
        <f t="shared" si="23"/>
        <v/>
      </c>
      <c r="W142" s="192" t="str">
        <f t="shared" si="15"/>
        <v/>
      </c>
    </row>
    <row r="143" spans="1:23" x14ac:dyDescent="0.25">
      <c r="A143" s="69">
        <f t="shared" si="24"/>
        <v>48274</v>
      </c>
      <c r="B143" s="70">
        <f t="shared" si="25"/>
        <v>126</v>
      </c>
      <c r="C143" s="65">
        <f t="shared" si="26"/>
        <v>7386987.5659615342</v>
      </c>
      <c r="D143" s="71">
        <f t="shared" si="27"/>
        <v>28316.78566951922</v>
      </c>
      <c r="E143" s="71">
        <f t="shared" si="28"/>
        <v>19940.05343413556</v>
      </c>
      <c r="F143" s="71">
        <f t="shared" si="16"/>
        <v>48256.839103654784</v>
      </c>
      <c r="G143" s="65">
        <f t="shared" si="17"/>
        <v>7367047.5125273988</v>
      </c>
      <c r="Q143" s="190" t="str">
        <f t="shared" si="18"/>
        <v/>
      </c>
      <c r="R143" s="191" t="str">
        <f t="shared" si="19"/>
        <v/>
      </c>
      <c r="S143" s="192" t="str">
        <f t="shared" si="20"/>
        <v/>
      </c>
      <c r="T143" s="193" t="str">
        <f t="shared" si="21"/>
        <v/>
      </c>
      <c r="U143" s="193" t="str">
        <f t="shared" si="22"/>
        <v/>
      </c>
      <c r="V143" s="193" t="str">
        <f t="shared" si="23"/>
        <v/>
      </c>
      <c r="W143" s="192" t="str">
        <f t="shared" si="15"/>
        <v/>
      </c>
    </row>
    <row r="144" spans="1:23" x14ac:dyDescent="0.25">
      <c r="A144" s="69">
        <f t="shared" si="24"/>
        <v>48305</v>
      </c>
      <c r="B144" s="70">
        <f t="shared" si="25"/>
        <v>127</v>
      </c>
      <c r="C144" s="65">
        <f t="shared" si="26"/>
        <v>7367047.5125273988</v>
      </c>
      <c r="D144" s="71">
        <f t="shared" si="27"/>
        <v>28240.348798021703</v>
      </c>
      <c r="E144" s="71">
        <f t="shared" si="28"/>
        <v>20016.49030563308</v>
      </c>
      <c r="F144" s="71">
        <f t="shared" si="16"/>
        <v>48256.839103654784</v>
      </c>
      <c r="G144" s="65">
        <f t="shared" si="17"/>
        <v>7347031.0222217655</v>
      </c>
      <c r="Q144" s="190" t="str">
        <f t="shared" si="18"/>
        <v/>
      </c>
      <c r="R144" s="191" t="str">
        <f t="shared" si="19"/>
        <v/>
      </c>
      <c r="S144" s="192" t="str">
        <f t="shared" si="20"/>
        <v/>
      </c>
      <c r="T144" s="193" t="str">
        <f t="shared" si="21"/>
        <v/>
      </c>
      <c r="U144" s="193" t="str">
        <f t="shared" si="22"/>
        <v/>
      </c>
      <c r="V144" s="193" t="str">
        <f t="shared" si="23"/>
        <v/>
      </c>
      <c r="W144" s="192" t="str">
        <f t="shared" si="15"/>
        <v/>
      </c>
    </row>
    <row r="145" spans="1:23" x14ac:dyDescent="0.25">
      <c r="A145" s="69">
        <f t="shared" si="24"/>
        <v>48335</v>
      </c>
      <c r="B145" s="70">
        <f t="shared" si="25"/>
        <v>128</v>
      </c>
      <c r="C145" s="65">
        <f t="shared" si="26"/>
        <v>7347031.0222217655</v>
      </c>
      <c r="D145" s="71">
        <f t="shared" si="27"/>
        <v>28163.618918516779</v>
      </c>
      <c r="E145" s="71">
        <f t="shared" si="28"/>
        <v>20093.220185138009</v>
      </c>
      <c r="F145" s="71">
        <f t="shared" si="16"/>
        <v>48256.839103654784</v>
      </c>
      <c r="G145" s="65">
        <f t="shared" si="17"/>
        <v>7326937.8020366272</v>
      </c>
      <c r="Q145" s="190" t="str">
        <f t="shared" si="18"/>
        <v/>
      </c>
      <c r="R145" s="191" t="str">
        <f t="shared" si="19"/>
        <v/>
      </c>
      <c r="S145" s="192" t="str">
        <f t="shared" si="20"/>
        <v/>
      </c>
      <c r="T145" s="193" t="str">
        <f t="shared" si="21"/>
        <v/>
      </c>
      <c r="U145" s="193" t="str">
        <f t="shared" si="22"/>
        <v/>
      </c>
      <c r="V145" s="193" t="str">
        <f t="shared" si="23"/>
        <v/>
      </c>
      <c r="W145" s="192" t="str">
        <f t="shared" si="15"/>
        <v/>
      </c>
    </row>
    <row r="146" spans="1:23" x14ac:dyDescent="0.25">
      <c r="A146" s="69">
        <f t="shared" si="24"/>
        <v>48366</v>
      </c>
      <c r="B146" s="70">
        <f t="shared" si="25"/>
        <v>129</v>
      </c>
      <c r="C146" s="65">
        <f t="shared" si="26"/>
        <v>7326937.8020366272</v>
      </c>
      <c r="D146" s="71">
        <f t="shared" si="27"/>
        <v>28086.594907807081</v>
      </c>
      <c r="E146" s="71">
        <f t="shared" si="28"/>
        <v>20170.244195847699</v>
      </c>
      <c r="F146" s="71">
        <f t="shared" si="16"/>
        <v>48256.839103654784</v>
      </c>
      <c r="G146" s="65">
        <f t="shared" si="17"/>
        <v>7306767.5578407794</v>
      </c>
      <c r="Q146" s="190" t="str">
        <f t="shared" si="18"/>
        <v/>
      </c>
      <c r="R146" s="191" t="str">
        <f t="shared" si="19"/>
        <v/>
      </c>
      <c r="S146" s="192" t="str">
        <f t="shared" si="20"/>
        <v/>
      </c>
      <c r="T146" s="193" t="str">
        <f t="shared" si="21"/>
        <v/>
      </c>
      <c r="U146" s="193" t="str">
        <f t="shared" si="22"/>
        <v/>
      </c>
      <c r="V146" s="193" t="str">
        <f t="shared" si="23"/>
        <v/>
      </c>
      <c r="W146" s="192" t="str">
        <f t="shared" ref="W146:W209" si="29">IF(R146="","",SUM(S146)-SUM(U146))</f>
        <v/>
      </c>
    </row>
    <row r="147" spans="1:23" x14ac:dyDescent="0.25">
      <c r="A147" s="69">
        <f t="shared" si="24"/>
        <v>48396</v>
      </c>
      <c r="B147" s="70">
        <f t="shared" si="25"/>
        <v>130</v>
      </c>
      <c r="C147" s="65">
        <f t="shared" si="26"/>
        <v>7306767.5578407794</v>
      </c>
      <c r="D147" s="71">
        <f t="shared" si="27"/>
        <v>28009.275638389659</v>
      </c>
      <c r="E147" s="71">
        <f t="shared" si="28"/>
        <v>20247.563465265117</v>
      </c>
      <c r="F147" s="71">
        <f t="shared" ref="F147:F210" si="30">IF(B147="","",SUM(D147:E147))</f>
        <v>48256.839103654776</v>
      </c>
      <c r="G147" s="65">
        <f t="shared" ref="G147:G210" si="31">IF(B147="","",SUM(C147)-SUM(E147))</f>
        <v>7286519.9943755139</v>
      </c>
      <c r="Q147" s="190" t="str">
        <f t="shared" ref="Q147:Q210" si="32">IF(R147="","",EDATE(Q146,1))</f>
        <v/>
      </c>
      <c r="R147" s="191" t="str">
        <f t="shared" ref="R147:R210" si="33">IF(R146="","",IF(SUM(R146)+1&lt;=$U$7,SUM(R146)+1,""))</f>
        <v/>
      </c>
      <c r="S147" s="192" t="str">
        <f t="shared" ref="S147:S210" si="34">IF(R147="","",W146)</f>
        <v/>
      </c>
      <c r="T147" s="193" t="str">
        <f t="shared" ref="T147:T210" si="35">IF(R147="","",IPMT($U$13/12,R147,$U$7,-$U$11,$U$12,0))</f>
        <v/>
      </c>
      <c r="U147" s="193" t="str">
        <f t="shared" ref="U147:U210" si="36">IF(R147="","",PPMT($U$13/12,R147,$U$7,-$U$11,$U$12,0))</f>
        <v/>
      </c>
      <c r="V147" s="193" t="str">
        <f t="shared" ref="V147:V210" si="37">IF(R147="","",SUM(T147:U147))</f>
        <v/>
      </c>
      <c r="W147" s="192" t="str">
        <f t="shared" si="29"/>
        <v/>
      </c>
    </row>
    <row r="148" spans="1:23" x14ac:dyDescent="0.25">
      <c r="A148" s="69">
        <f t="shared" ref="A148:A211" si="38">IF(B148="","",EDATE(A147,1))</f>
        <v>48427</v>
      </c>
      <c r="B148" s="70">
        <f t="shared" ref="B148:B211" si="39">IF(B147="","",IF(SUM(B147)+1&lt;=$E$7,SUM(B147)+1,""))</f>
        <v>131</v>
      </c>
      <c r="C148" s="65">
        <f t="shared" ref="C148:C211" si="40">IF(B148="","",G147)</f>
        <v>7286519.9943755139</v>
      </c>
      <c r="D148" s="71">
        <f t="shared" ref="D148:D211" si="41">IF(B148="","",IPMT($E$14/12,B148-1,$E$7-1,-$C$19,$E$13,0))</f>
        <v>27931.659978439475</v>
      </c>
      <c r="E148" s="71">
        <f t="shared" ref="E148:E211" si="42">IF(B148="","",PPMT($E$14/12,B148-1,$E$7-1,-$C$19,$E$13,0))</f>
        <v>20325.179125215302</v>
      </c>
      <c r="F148" s="71">
        <f t="shared" si="30"/>
        <v>48256.839103654776</v>
      </c>
      <c r="G148" s="65">
        <f t="shared" si="31"/>
        <v>7266194.8152502989</v>
      </c>
      <c r="Q148" s="190" t="str">
        <f t="shared" si="32"/>
        <v/>
      </c>
      <c r="R148" s="191" t="str">
        <f t="shared" si="33"/>
        <v/>
      </c>
      <c r="S148" s="192" t="str">
        <f t="shared" si="34"/>
        <v/>
      </c>
      <c r="T148" s="193" t="str">
        <f t="shared" si="35"/>
        <v/>
      </c>
      <c r="U148" s="193" t="str">
        <f t="shared" si="36"/>
        <v/>
      </c>
      <c r="V148" s="193" t="str">
        <f t="shared" si="37"/>
        <v/>
      </c>
      <c r="W148" s="192" t="str">
        <f t="shared" si="29"/>
        <v/>
      </c>
    </row>
    <row r="149" spans="1:23" x14ac:dyDescent="0.25">
      <c r="A149" s="69">
        <f t="shared" si="38"/>
        <v>48458</v>
      </c>
      <c r="B149" s="70">
        <f t="shared" si="39"/>
        <v>132</v>
      </c>
      <c r="C149" s="65">
        <f t="shared" si="40"/>
        <v>7266194.8152502989</v>
      </c>
      <c r="D149" s="71">
        <f t="shared" si="41"/>
        <v>27853.746791792822</v>
      </c>
      <c r="E149" s="71">
        <f t="shared" si="42"/>
        <v>20403.092311861958</v>
      </c>
      <c r="F149" s="71">
        <f t="shared" si="30"/>
        <v>48256.839103654784</v>
      </c>
      <c r="G149" s="65">
        <f t="shared" si="31"/>
        <v>7245791.722938437</v>
      </c>
      <c r="Q149" s="190" t="str">
        <f t="shared" si="32"/>
        <v/>
      </c>
      <c r="R149" s="191" t="str">
        <f t="shared" si="33"/>
        <v/>
      </c>
      <c r="S149" s="192" t="str">
        <f t="shared" si="34"/>
        <v/>
      </c>
      <c r="T149" s="193" t="str">
        <f t="shared" si="35"/>
        <v/>
      </c>
      <c r="U149" s="193" t="str">
        <f t="shared" si="36"/>
        <v/>
      </c>
      <c r="V149" s="193" t="str">
        <f t="shared" si="37"/>
        <v/>
      </c>
      <c r="W149" s="192" t="str">
        <f t="shared" si="29"/>
        <v/>
      </c>
    </row>
    <row r="150" spans="1:23" x14ac:dyDescent="0.25">
      <c r="A150" s="69">
        <f t="shared" si="38"/>
        <v>48488</v>
      </c>
      <c r="B150" s="70">
        <f t="shared" si="39"/>
        <v>133</v>
      </c>
      <c r="C150" s="65">
        <f t="shared" si="40"/>
        <v>7245791.722938437</v>
      </c>
      <c r="D150" s="71">
        <f t="shared" si="41"/>
        <v>27775.534937930686</v>
      </c>
      <c r="E150" s="71">
        <f t="shared" si="42"/>
        <v>20481.304165724097</v>
      </c>
      <c r="F150" s="71">
        <f t="shared" si="30"/>
        <v>48256.839103654784</v>
      </c>
      <c r="G150" s="65">
        <f t="shared" si="31"/>
        <v>7225310.4187727133</v>
      </c>
      <c r="Q150" s="190" t="str">
        <f t="shared" si="32"/>
        <v/>
      </c>
      <c r="R150" s="191" t="str">
        <f t="shared" si="33"/>
        <v/>
      </c>
      <c r="S150" s="192" t="str">
        <f t="shared" si="34"/>
        <v/>
      </c>
      <c r="T150" s="193" t="str">
        <f t="shared" si="35"/>
        <v/>
      </c>
      <c r="U150" s="193" t="str">
        <f t="shared" si="36"/>
        <v/>
      </c>
      <c r="V150" s="193" t="str">
        <f t="shared" si="37"/>
        <v/>
      </c>
      <c r="W150" s="192" t="str">
        <f t="shared" si="29"/>
        <v/>
      </c>
    </row>
    <row r="151" spans="1:23" x14ac:dyDescent="0.25">
      <c r="A151" s="69">
        <f t="shared" si="38"/>
        <v>48519</v>
      </c>
      <c r="B151" s="70">
        <f t="shared" si="39"/>
        <v>134</v>
      </c>
      <c r="C151" s="65">
        <f t="shared" si="40"/>
        <v>7225310.4187727133</v>
      </c>
      <c r="D151" s="71">
        <f t="shared" si="41"/>
        <v>27697.023271962076</v>
      </c>
      <c r="E151" s="71">
        <f t="shared" si="42"/>
        <v>20559.815831692707</v>
      </c>
      <c r="F151" s="71">
        <f t="shared" si="30"/>
        <v>48256.839103654784</v>
      </c>
      <c r="G151" s="65">
        <f t="shared" si="31"/>
        <v>7204750.6029410204</v>
      </c>
      <c r="Q151" s="190" t="str">
        <f t="shared" si="32"/>
        <v/>
      </c>
      <c r="R151" s="191" t="str">
        <f t="shared" si="33"/>
        <v/>
      </c>
      <c r="S151" s="192" t="str">
        <f t="shared" si="34"/>
        <v/>
      </c>
      <c r="T151" s="193" t="str">
        <f t="shared" si="35"/>
        <v/>
      </c>
      <c r="U151" s="193" t="str">
        <f t="shared" si="36"/>
        <v/>
      </c>
      <c r="V151" s="193" t="str">
        <f t="shared" si="37"/>
        <v/>
      </c>
      <c r="W151" s="192" t="str">
        <f t="shared" si="29"/>
        <v/>
      </c>
    </row>
    <row r="152" spans="1:23" x14ac:dyDescent="0.25">
      <c r="A152" s="69">
        <f t="shared" si="38"/>
        <v>48549</v>
      </c>
      <c r="B152" s="70">
        <f t="shared" si="39"/>
        <v>135</v>
      </c>
      <c r="C152" s="65">
        <f t="shared" si="40"/>
        <v>7204750.6029410204</v>
      </c>
      <c r="D152" s="71">
        <f t="shared" si="41"/>
        <v>27618.210644607258</v>
      </c>
      <c r="E152" s="71">
        <f t="shared" si="42"/>
        <v>20638.628459047526</v>
      </c>
      <c r="F152" s="71">
        <f t="shared" si="30"/>
        <v>48256.839103654784</v>
      </c>
      <c r="G152" s="65">
        <f t="shared" si="31"/>
        <v>7184111.9744819729</v>
      </c>
      <c r="Q152" s="190" t="str">
        <f t="shared" si="32"/>
        <v/>
      </c>
      <c r="R152" s="191" t="str">
        <f t="shared" si="33"/>
        <v/>
      </c>
      <c r="S152" s="192" t="str">
        <f t="shared" si="34"/>
        <v/>
      </c>
      <c r="T152" s="193" t="str">
        <f t="shared" si="35"/>
        <v/>
      </c>
      <c r="U152" s="193" t="str">
        <f t="shared" si="36"/>
        <v/>
      </c>
      <c r="V152" s="193" t="str">
        <f t="shared" si="37"/>
        <v/>
      </c>
      <c r="W152" s="192" t="str">
        <f t="shared" si="29"/>
        <v/>
      </c>
    </row>
    <row r="153" spans="1:23" x14ac:dyDescent="0.25">
      <c r="A153" s="69">
        <f t="shared" si="38"/>
        <v>48580</v>
      </c>
      <c r="B153" s="70">
        <f t="shared" si="39"/>
        <v>136</v>
      </c>
      <c r="C153" s="65">
        <f t="shared" si="40"/>
        <v>7184111.9744819729</v>
      </c>
      <c r="D153" s="71">
        <f t="shared" si="41"/>
        <v>27539.095902180907</v>
      </c>
      <c r="E153" s="71">
        <f t="shared" si="42"/>
        <v>20717.743201473877</v>
      </c>
      <c r="F153" s="71">
        <f t="shared" si="30"/>
        <v>48256.839103654784</v>
      </c>
      <c r="G153" s="65">
        <f t="shared" si="31"/>
        <v>7163394.2312804991</v>
      </c>
      <c r="Q153" s="190" t="str">
        <f t="shared" si="32"/>
        <v/>
      </c>
      <c r="R153" s="191" t="str">
        <f t="shared" si="33"/>
        <v/>
      </c>
      <c r="S153" s="192" t="str">
        <f t="shared" si="34"/>
        <v/>
      </c>
      <c r="T153" s="193" t="str">
        <f t="shared" si="35"/>
        <v/>
      </c>
      <c r="U153" s="193" t="str">
        <f t="shared" si="36"/>
        <v/>
      </c>
      <c r="V153" s="193" t="str">
        <f t="shared" si="37"/>
        <v/>
      </c>
      <c r="W153" s="192" t="str">
        <f t="shared" si="29"/>
        <v/>
      </c>
    </row>
    <row r="154" spans="1:23" x14ac:dyDescent="0.25">
      <c r="A154" s="69">
        <f t="shared" si="38"/>
        <v>48611</v>
      </c>
      <c r="B154" s="70">
        <f t="shared" si="39"/>
        <v>137</v>
      </c>
      <c r="C154" s="65">
        <f t="shared" si="40"/>
        <v>7163394.2312804991</v>
      </c>
      <c r="D154" s="71">
        <f t="shared" si="41"/>
        <v>27459.677886575257</v>
      </c>
      <c r="E154" s="71">
        <f t="shared" si="42"/>
        <v>20797.161217079523</v>
      </c>
      <c r="F154" s="71">
        <f t="shared" si="30"/>
        <v>48256.839103654784</v>
      </c>
      <c r="G154" s="65">
        <f t="shared" si="31"/>
        <v>7142597.0700634196</v>
      </c>
      <c r="Q154" s="190" t="str">
        <f t="shared" si="32"/>
        <v/>
      </c>
      <c r="R154" s="191" t="str">
        <f t="shared" si="33"/>
        <v/>
      </c>
      <c r="S154" s="192" t="str">
        <f t="shared" si="34"/>
        <v/>
      </c>
      <c r="T154" s="193" t="str">
        <f t="shared" si="35"/>
        <v/>
      </c>
      <c r="U154" s="193" t="str">
        <f t="shared" si="36"/>
        <v/>
      </c>
      <c r="V154" s="193" t="str">
        <f t="shared" si="37"/>
        <v/>
      </c>
      <c r="W154" s="192" t="str">
        <f t="shared" si="29"/>
        <v/>
      </c>
    </row>
    <row r="155" spans="1:23" x14ac:dyDescent="0.25">
      <c r="A155" s="69">
        <f t="shared" si="38"/>
        <v>48639</v>
      </c>
      <c r="B155" s="70">
        <f t="shared" si="39"/>
        <v>138</v>
      </c>
      <c r="C155" s="65">
        <f t="shared" si="40"/>
        <v>7142597.0700634196</v>
      </c>
      <c r="D155" s="71">
        <f t="shared" si="41"/>
        <v>27379.955435243122</v>
      </c>
      <c r="E155" s="71">
        <f t="shared" si="42"/>
        <v>20876.883668411665</v>
      </c>
      <c r="F155" s="71">
        <f t="shared" si="30"/>
        <v>48256.839103654784</v>
      </c>
      <c r="G155" s="65">
        <f t="shared" si="31"/>
        <v>7121720.1863950081</v>
      </c>
      <c r="Q155" s="190" t="str">
        <f t="shared" si="32"/>
        <v/>
      </c>
      <c r="R155" s="191" t="str">
        <f t="shared" si="33"/>
        <v/>
      </c>
      <c r="S155" s="192" t="str">
        <f t="shared" si="34"/>
        <v/>
      </c>
      <c r="T155" s="193" t="str">
        <f t="shared" si="35"/>
        <v/>
      </c>
      <c r="U155" s="193" t="str">
        <f t="shared" si="36"/>
        <v/>
      </c>
      <c r="V155" s="193" t="str">
        <f t="shared" si="37"/>
        <v/>
      </c>
      <c r="W155" s="192" t="str">
        <f t="shared" si="29"/>
        <v/>
      </c>
    </row>
    <row r="156" spans="1:23" x14ac:dyDescent="0.25">
      <c r="A156" s="69">
        <f t="shared" si="38"/>
        <v>48670</v>
      </c>
      <c r="B156" s="70">
        <f t="shared" si="39"/>
        <v>139</v>
      </c>
      <c r="C156" s="65">
        <f t="shared" si="40"/>
        <v>7121720.1863950081</v>
      </c>
      <c r="D156" s="71">
        <f t="shared" si="41"/>
        <v>27299.927381180878</v>
      </c>
      <c r="E156" s="71">
        <f t="shared" si="42"/>
        <v>20956.911722473909</v>
      </c>
      <c r="F156" s="71">
        <f t="shared" si="30"/>
        <v>48256.839103654784</v>
      </c>
      <c r="G156" s="65">
        <f t="shared" si="31"/>
        <v>7100763.2746725343</v>
      </c>
      <c r="Q156" s="190" t="str">
        <f t="shared" si="32"/>
        <v/>
      </c>
      <c r="R156" s="191" t="str">
        <f t="shared" si="33"/>
        <v/>
      </c>
      <c r="S156" s="192" t="str">
        <f t="shared" si="34"/>
        <v/>
      </c>
      <c r="T156" s="193" t="str">
        <f t="shared" si="35"/>
        <v/>
      </c>
      <c r="U156" s="193" t="str">
        <f t="shared" si="36"/>
        <v/>
      </c>
      <c r="V156" s="193" t="str">
        <f t="shared" si="37"/>
        <v/>
      </c>
      <c r="W156" s="192" t="str">
        <f t="shared" si="29"/>
        <v/>
      </c>
    </row>
    <row r="157" spans="1:23" x14ac:dyDescent="0.25">
      <c r="A157" s="69">
        <f t="shared" si="38"/>
        <v>48700</v>
      </c>
      <c r="B157" s="70">
        <f t="shared" si="39"/>
        <v>140</v>
      </c>
      <c r="C157" s="65">
        <f t="shared" si="40"/>
        <v>7100763.2746725343</v>
      </c>
      <c r="D157" s="71">
        <f t="shared" si="41"/>
        <v>27219.592552911392</v>
      </c>
      <c r="E157" s="71">
        <f t="shared" si="42"/>
        <v>21037.246550743395</v>
      </c>
      <c r="F157" s="71">
        <f t="shared" si="30"/>
        <v>48256.839103654784</v>
      </c>
      <c r="G157" s="65">
        <f t="shared" si="31"/>
        <v>7079726.0281217908</v>
      </c>
      <c r="Q157" s="190" t="str">
        <f t="shared" si="32"/>
        <v/>
      </c>
      <c r="R157" s="191" t="str">
        <f t="shared" si="33"/>
        <v/>
      </c>
      <c r="S157" s="192" t="str">
        <f t="shared" si="34"/>
        <v/>
      </c>
      <c r="T157" s="193" t="str">
        <f t="shared" si="35"/>
        <v/>
      </c>
      <c r="U157" s="193" t="str">
        <f t="shared" si="36"/>
        <v/>
      </c>
      <c r="V157" s="193" t="str">
        <f t="shared" si="37"/>
        <v/>
      </c>
      <c r="W157" s="192" t="str">
        <f t="shared" si="29"/>
        <v/>
      </c>
    </row>
    <row r="158" spans="1:23" x14ac:dyDescent="0.25">
      <c r="A158" s="69">
        <f t="shared" si="38"/>
        <v>48731</v>
      </c>
      <c r="B158" s="70">
        <f t="shared" si="39"/>
        <v>141</v>
      </c>
      <c r="C158" s="65">
        <f t="shared" si="40"/>
        <v>7079726.0281217908</v>
      </c>
      <c r="D158" s="71">
        <f t="shared" si="41"/>
        <v>27138.949774466877</v>
      </c>
      <c r="E158" s="71">
        <f t="shared" si="42"/>
        <v>21117.88932918791</v>
      </c>
      <c r="F158" s="71">
        <f t="shared" si="30"/>
        <v>48256.839103654784</v>
      </c>
      <c r="G158" s="65">
        <f t="shared" si="31"/>
        <v>7058608.1387926033</v>
      </c>
      <c r="Q158" s="190" t="str">
        <f t="shared" si="32"/>
        <v/>
      </c>
      <c r="R158" s="191" t="str">
        <f t="shared" si="33"/>
        <v/>
      </c>
      <c r="S158" s="192" t="str">
        <f t="shared" si="34"/>
        <v/>
      </c>
      <c r="T158" s="193" t="str">
        <f t="shared" si="35"/>
        <v/>
      </c>
      <c r="U158" s="193" t="str">
        <f t="shared" si="36"/>
        <v/>
      </c>
      <c r="V158" s="193" t="str">
        <f t="shared" si="37"/>
        <v/>
      </c>
      <c r="W158" s="192" t="str">
        <f t="shared" si="29"/>
        <v/>
      </c>
    </row>
    <row r="159" spans="1:23" x14ac:dyDescent="0.25">
      <c r="A159" s="69">
        <f t="shared" si="38"/>
        <v>48761</v>
      </c>
      <c r="B159" s="70">
        <f t="shared" si="39"/>
        <v>142</v>
      </c>
      <c r="C159" s="65">
        <f t="shared" si="40"/>
        <v>7058608.1387926033</v>
      </c>
      <c r="D159" s="71">
        <f t="shared" si="41"/>
        <v>27057.997865371653</v>
      </c>
      <c r="E159" s="71">
        <f t="shared" si="42"/>
        <v>21198.84123828313</v>
      </c>
      <c r="F159" s="71">
        <f t="shared" si="30"/>
        <v>48256.839103654784</v>
      </c>
      <c r="G159" s="65">
        <f t="shared" si="31"/>
        <v>7037409.2975543197</v>
      </c>
      <c r="Q159" s="190" t="str">
        <f t="shared" si="32"/>
        <v/>
      </c>
      <c r="R159" s="191" t="str">
        <f t="shared" si="33"/>
        <v/>
      </c>
      <c r="S159" s="192" t="str">
        <f t="shared" si="34"/>
        <v/>
      </c>
      <c r="T159" s="193" t="str">
        <f t="shared" si="35"/>
        <v/>
      </c>
      <c r="U159" s="193" t="str">
        <f t="shared" si="36"/>
        <v/>
      </c>
      <c r="V159" s="193" t="str">
        <f t="shared" si="37"/>
        <v/>
      </c>
      <c r="W159" s="192" t="str">
        <f t="shared" si="29"/>
        <v/>
      </c>
    </row>
    <row r="160" spans="1:23" x14ac:dyDescent="0.25">
      <c r="A160" s="69">
        <f t="shared" si="38"/>
        <v>48792</v>
      </c>
      <c r="B160" s="70">
        <f t="shared" si="39"/>
        <v>143</v>
      </c>
      <c r="C160" s="65">
        <f t="shared" si="40"/>
        <v>7037409.2975543197</v>
      </c>
      <c r="D160" s="71">
        <f t="shared" si="41"/>
        <v>26976.735640624902</v>
      </c>
      <c r="E160" s="71">
        <f t="shared" si="42"/>
        <v>21280.103463029878</v>
      </c>
      <c r="F160" s="71">
        <f t="shared" si="30"/>
        <v>48256.839103654784</v>
      </c>
      <c r="G160" s="65">
        <f t="shared" si="31"/>
        <v>7016129.1940912902</v>
      </c>
      <c r="Q160" s="190" t="str">
        <f t="shared" si="32"/>
        <v/>
      </c>
      <c r="R160" s="191" t="str">
        <f t="shared" si="33"/>
        <v/>
      </c>
      <c r="S160" s="192" t="str">
        <f t="shared" si="34"/>
        <v/>
      </c>
      <c r="T160" s="193" t="str">
        <f t="shared" si="35"/>
        <v/>
      </c>
      <c r="U160" s="193" t="str">
        <f t="shared" si="36"/>
        <v/>
      </c>
      <c r="V160" s="193" t="str">
        <f t="shared" si="37"/>
        <v/>
      </c>
      <c r="W160" s="192" t="str">
        <f t="shared" si="29"/>
        <v/>
      </c>
    </row>
    <row r="161" spans="1:23" x14ac:dyDescent="0.25">
      <c r="A161" s="69">
        <f t="shared" si="38"/>
        <v>48823</v>
      </c>
      <c r="B161" s="70">
        <f t="shared" si="39"/>
        <v>144</v>
      </c>
      <c r="C161" s="65">
        <f t="shared" si="40"/>
        <v>7016129.1940912902</v>
      </c>
      <c r="D161" s="71">
        <f t="shared" si="41"/>
        <v>26895.161910683284</v>
      </c>
      <c r="E161" s="71">
        <f t="shared" si="42"/>
        <v>21361.677192971496</v>
      </c>
      <c r="F161" s="71">
        <f t="shared" si="30"/>
        <v>48256.839103654784</v>
      </c>
      <c r="G161" s="65">
        <f t="shared" si="31"/>
        <v>6994767.5168983191</v>
      </c>
      <c r="Q161" s="190" t="str">
        <f t="shared" si="32"/>
        <v/>
      </c>
      <c r="R161" s="191" t="str">
        <f t="shared" si="33"/>
        <v/>
      </c>
      <c r="S161" s="192" t="str">
        <f t="shared" si="34"/>
        <v/>
      </c>
      <c r="T161" s="193" t="str">
        <f t="shared" si="35"/>
        <v/>
      </c>
      <c r="U161" s="193" t="str">
        <f t="shared" si="36"/>
        <v/>
      </c>
      <c r="V161" s="193" t="str">
        <f t="shared" si="37"/>
        <v/>
      </c>
      <c r="W161" s="192" t="str">
        <f t="shared" si="29"/>
        <v/>
      </c>
    </row>
    <row r="162" spans="1:23" x14ac:dyDescent="0.25">
      <c r="A162" s="69">
        <f t="shared" si="38"/>
        <v>48853</v>
      </c>
      <c r="B162" s="70">
        <f t="shared" si="39"/>
        <v>145</v>
      </c>
      <c r="C162" s="65">
        <f t="shared" si="40"/>
        <v>6994767.5168983191</v>
      </c>
      <c r="D162" s="71">
        <f t="shared" si="41"/>
        <v>26813.275481443565</v>
      </c>
      <c r="E162" s="71">
        <f t="shared" si="42"/>
        <v>21443.563622211223</v>
      </c>
      <c r="F162" s="71">
        <f t="shared" si="30"/>
        <v>48256.839103654784</v>
      </c>
      <c r="G162" s="65">
        <f t="shared" si="31"/>
        <v>6973323.953276108</v>
      </c>
      <c r="Q162" s="190" t="str">
        <f t="shared" si="32"/>
        <v/>
      </c>
      <c r="R162" s="191" t="str">
        <f t="shared" si="33"/>
        <v/>
      </c>
      <c r="S162" s="192" t="str">
        <f t="shared" si="34"/>
        <v/>
      </c>
      <c r="T162" s="193" t="str">
        <f t="shared" si="35"/>
        <v/>
      </c>
      <c r="U162" s="193" t="str">
        <f t="shared" si="36"/>
        <v/>
      </c>
      <c r="V162" s="193" t="str">
        <f t="shared" si="37"/>
        <v/>
      </c>
      <c r="W162" s="192" t="str">
        <f t="shared" si="29"/>
        <v/>
      </c>
    </row>
    <row r="163" spans="1:23" x14ac:dyDescent="0.25">
      <c r="A163" s="69">
        <f t="shared" si="38"/>
        <v>48884</v>
      </c>
      <c r="B163" s="70">
        <f t="shared" si="39"/>
        <v>146</v>
      </c>
      <c r="C163" s="65">
        <f t="shared" si="40"/>
        <v>6973323.953276108</v>
      </c>
      <c r="D163" s="71">
        <f t="shared" si="41"/>
        <v>26731.075154225084</v>
      </c>
      <c r="E163" s="71">
        <f t="shared" si="42"/>
        <v>21525.7639494297</v>
      </c>
      <c r="F163" s="71">
        <f t="shared" si="30"/>
        <v>48256.839103654784</v>
      </c>
      <c r="G163" s="65">
        <f t="shared" si="31"/>
        <v>6951798.1893266784</v>
      </c>
      <c r="Q163" s="190" t="str">
        <f t="shared" si="32"/>
        <v/>
      </c>
      <c r="R163" s="191" t="str">
        <f t="shared" si="33"/>
        <v/>
      </c>
      <c r="S163" s="192" t="str">
        <f t="shared" si="34"/>
        <v/>
      </c>
      <c r="T163" s="193" t="str">
        <f t="shared" si="35"/>
        <v/>
      </c>
      <c r="U163" s="193" t="str">
        <f t="shared" si="36"/>
        <v/>
      </c>
      <c r="V163" s="193" t="str">
        <f t="shared" si="37"/>
        <v/>
      </c>
      <c r="W163" s="192" t="str">
        <f t="shared" si="29"/>
        <v/>
      </c>
    </row>
    <row r="164" spans="1:23" x14ac:dyDescent="0.25">
      <c r="A164" s="69">
        <f t="shared" si="38"/>
        <v>48914</v>
      </c>
      <c r="B164" s="70">
        <f t="shared" si="39"/>
        <v>147</v>
      </c>
      <c r="C164" s="65">
        <f t="shared" si="40"/>
        <v>6951798.1893266784</v>
      </c>
      <c r="D164" s="71">
        <f t="shared" si="41"/>
        <v>26648.559725752268</v>
      </c>
      <c r="E164" s="71">
        <f t="shared" si="42"/>
        <v>21608.279377902512</v>
      </c>
      <c r="F164" s="71">
        <f t="shared" si="30"/>
        <v>48256.839103654784</v>
      </c>
      <c r="G164" s="65">
        <f t="shared" si="31"/>
        <v>6930189.9099487755</v>
      </c>
      <c r="Q164" s="190" t="str">
        <f t="shared" si="32"/>
        <v/>
      </c>
      <c r="R164" s="191" t="str">
        <f t="shared" si="33"/>
        <v/>
      </c>
      <c r="S164" s="192" t="str">
        <f t="shared" si="34"/>
        <v/>
      </c>
      <c r="T164" s="193" t="str">
        <f t="shared" si="35"/>
        <v/>
      </c>
      <c r="U164" s="193" t="str">
        <f t="shared" si="36"/>
        <v/>
      </c>
      <c r="V164" s="193" t="str">
        <f t="shared" si="37"/>
        <v/>
      </c>
      <c r="W164" s="192" t="str">
        <f t="shared" si="29"/>
        <v/>
      </c>
    </row>
    <row r="165" spans="1:23" x14ac:dyDescent="0.25">
      <c r="A165" s="69">
        <f t="shared" si="38"/>
        <v>48945</v>
      </c>
      <c r="B165" s="70">
        <f t="shared" si="39"/>
        <v>148</v>
      </c>
      <c r="C165" s="65">
        <f t="shared" si="40"/>
        <v>6930189.9099487755</v>
      </c>
      <c r="D165" s="71">
        <f t="shared" si="41"/>
        <v>26565.72798813698</v>
      </c>
      <c r="E165" s="71">
        <f t="shared" si="42"/>
        <v>21691.111115517808</v>
      </c>
      <c r="F165" s="71">
        <f t="shared" si="30"/>
        <v>48256.839103654784</v>
      </c>
      <c r="G165" s="65">
        <f t="shared" si="31"/>
        <v>6908498.7988332575</v>
      </c>
      <c r="Q165" s="190" t="str">
        <f t="shared" si="32"/>
        <v/>
      </c>
      <c r="R165" s="191" t="str">
        <f t="shared" si="33"/>
        <v/>
      </c>
      <c r="S165" s="192" t="str">
        <f t="shared" si="34"/>
        <v/>
      </c>
      <c r="T165" s="193" t="str">
        <f t="shared" si="35"/>
        <v/>
      </c>
      <c r="U165" s="193" t="str">
        <f t="shared" si="36"/>
        <v/>
      </c>
      <c r="V165" s="193" t="str">
        <f t="shared" si="37"/>
        <v/>
      </c>
      <c r="W165" s="192" t="str">
        <f t="shared" si="29"/>
        <v/>
      </c>
    </row>
    <row r="166" spans="1:23" x14ac:dyDescent="0.25">
      <c r="A166" s="69">
        <f t="shared" si="38"/>
        <v>48976</v>
      </c>
      <c r="B166" s="70">
        <f t="shared" si="39"/>
        <v>149</v>
      </c>
      <c r="C166" s="65">
        <f t="shared" si="40"/>
        <v>6908498.7988332575</v>
      </c>
      <c r="D166" s="71">
        <f t="shared" si="41"/>
        <v>26482.57872886083</v>
      </c>
      <c r="E166" s="71">
        <f t="shared" si="42"/>
        <v>21774.260374793954</v>
      </c>
      <c r="F166" s="71">
        <f t="shared" si="30"/>
        <v>48256.839103654784</v>
      </c>
      <c r="G166" s="65">
        <f t="shared" si="31"/>
        <v>6886724.5384584637</v>
      </c>
      <c r="Q166" s="190" t="str">
        <f t="shared" si="32"/>
        <v/>
      </c>
      <c r="R166" s="191" t="str">
        <f t="shared" si="33"/>
        <v/>
      </c>
      <c r="S166" s="192" t="str">
        <f t="shared" si="34"/>
        <v/>
      </c>
      <c r="T166" s="193" t="str">
        <f t="shared" si="35"/>
        <v/>
      </c>
      <c r="U166" s="193" t="str">
        <f t="shared" si="36"/>
        <v/>
      </c>
      <c r="V166" s="193" t="str">
        <f t="shared" si="37"/>
        <v/>
      </c>
      <c r="W166" s="192" t="str">
        <f t="shared" si="29"/>
        <v/>
      </c>
    </row>
    <row r="167" spans="1:23" x14ac:dyDescent="0.25">
      <c r="A167" s="69">
        <f t="shared" si="38"/>
        <v>49004</v>
      </c>
      <c r="B167" s="70">
        <f t="shared" si="39"/>
        <v>150</v>
      </c>
      <c r="C167" s="65">
        <f t="shared" si="40"/>
        <v>6886724.5384584637</v>
      </c>
      <c r="D167" s="71">
        <f t="shared" si="41"/>
        <v>26399.110730757449</v>
      </c>
      <c r="E167" s="71">
        <f t="shared" si="42"/>
        <v>21857.728372897334</v>
      </c>
      <c r="F167" s="71">
        <f t="shared" si="30"/>
        <v>48256.839103654784</v>
      </c>
      <c r="G167" s="65">
        <f t="shared" si="31"/>
        <v>6864866.8100855667</v>
      </c>
      <c r="Q167" s="190" t="str">
        <f t="shared" si="32"/>
        <v/>
      </c>
      <c r="R167" s="191" t="str">
        <f t="shared" si="33"/>
        <v/>
      </c>
      <c r="S167" s="192" t="str">
        <f t="shared" si="34"/>
        <v/>
      </c>
      <c r="T167" s="193" t="str">
        <f t="shared" si="35"/>
        <v/>
      </c>
      <c r="U167" s="193" t="str">
        <f t="shared" si="36"/>
        <v/>
      </c>
      <c r="V167" s="193" t="str">
        <f t="shared" si="37"/>
        <v/>
      </c>
      <c r="W167" s="192" t="str">
        <f t="shared" si="29"/>
        <v/>
      </c>
    </row>
    <row r="168" spans="1:23" x14ac:dyDescent="0.25">
      <c r="A168" s="69">
        <f t="shared" si="38"/>
        <v>49035</v>
      </c>
      <c r="B168" s="70">
        <f t="shared" si="39"/>
        <v>151</v>
      </c>
      <c r="C168" s="65">
        <f t="shared" si="40"/>
        <v>6864866.8100855667</v>
      </c>
      <c r="D168" s="71">
        <f t="shared" si="41"/>
        <v>26315.322771994674</v>
      </c>
      <c r="E168" s="71">
        <f t="shared" si="42"/>
        <v>21941.516331660107</v>
      </c>
      <c r="F168" s="71">
        <f t="shared" si="30"/>
        <v>48256.839103654784</v>
      </c>
      <c r="G168" s="65">
        <f t="shared" si="31"/>
        <v>6842925.2937539062</v>
      </c>
      <c r="Q168" s="190" t="str">
        <f t="shared" si="32"/>
        <v/>
      </c>
      <c r="R168" s="191" t="str">
        <f t="shared" si="33"/>
        <v/>
      </c>
      <c r="S168" s="192" t="str">
        <f t="shared" si="34"/>
        <v/>
      </c>
      <c r="T168" s="193" t="str">
        <f t="shared" si="35"/>
        <v/>
      </c>
      <c r="U168" s="193" t="str">
        <f t="shared" si="36"/>
        <v/>
      </c>
      <c r="V168" s="193" t="str">
        <f t="shared" si="37"/>
        <v/>
      </c>
      <c r="W168" s="192" t="str">
        <f t="shared" si="29"/>
        <v/>
      </c>
    </row>
    <row r="169" spans="1:23" x14ac:dyDescent="0.25">
      <c r="A169" s="69">
        <f t="shared" si="38"/>
        <v>49065</v>
      </c>
      <c r="B169" s="70">
        <f t="shared" si="39"/>
        <v>152</v>
      </c>
      <c r="C169" s="65">
        <f t="shared" si="40"/>
        <v>6842925.2937539062</v>
      </c>
      <c r="D169" s="71">
        <f t="shared" si="41"/>
        <v>26231.213626056648</v>
      </c>
      <c r="E169" s="71">
        <f t="shared" si="42"/>
        <v>22025.62547759814</v>
      </c>
      <c r="F169" s="71">
        <f t="shared" si="30"/>
        <v>48256.839103654784</v>
      </c>
      <c r="G169" s="65">
        <f t="shared" si="31"/>
        <v>6820899.6682763081</v>
      </c>
      <c r="Q169" s="190" t="str">
        <f t="shared" si="32"/>
        <v/>
      </c>
      <c r="R169" s="191" t="str">
        <f t="shared" si="33"/>
        <v/>
      </c>
      <c r="S169" s="192" t="str">
        <f t="shared" si="34"/>
        <v/>
      </c>
      <c r="T169" s="193" t="str">
        <f t="shared" si="35"/>
        <v/>
      </c>
      <c r="U169" s="193" t="str">
        <f t="shared" si="36"/>
        <v/>
      </c>
      <c r="V169" s="193" t="str">
        <f t="shared" si="37"/>
        <v/>
      </c>
      <c r="W169" s="192" t="str">
        <f t="shared" si="29"/>
        <v/>
      </c>
    </row>
    <row r="170" spans="1:23" x14ac:dyDescent="0.25">
      <c r="A170" s="69">
        <f t="shared" si="38"/>
        <v>49096</v>
      </c>
      <c r="B170" s="70">
        <f t="shared" si="39"/>
        <v>153</v>
      </c>
      <c r="C170" s="65">
        <f t="shared" si="40"/>
        <v>6820899.6682763081</v>
      </c>
      <c r="D170" s="71">
        <f t="shared" si="41"/>
        <v>26146.782061725859</v>
      </c>
      <c r="E170" s="71">
        <f t="shared" si="42"/>
        <v>22110.057041928932</v>
      </c>
      <c r="F170" s="71">
        <f t="shared" si="30"/>
        <v>48256.839103654791</v>
      </c>
      <c r="G170" s="65">
        <f t="shared" si="31"/>
        <v>6798789.611234379</v>
      </c>
      <c r="Q170" s="190" t="str">
        <f t="shared" si="32"/>
        <v/>
      </c>
      <c r="R170" s="191" t="str">
        <f t="shared" si="33"/>
        <v/>
      </c>
      <c r="S170" s="192" t="str">
        <f t="shared" si="34"/>
        <v/>
      </c>
      <c r="T170" s="193" t="str">
        <f t="shared" si="35"/>
        <v/>
      </c>
      <c r="U170" s="193" t="str">
        <f t="shared" si="36"/>
        <v/>
      </c>
      <c r="V170" s="193" t="str">
        <f t="shared" si="37"/>
        <v/>
      </c>
      <c r="W170" s="192" t="str">
        <f t="shared" si="29"/>
        <v/>
      </c>
    </row>
    <row r="171" spans="1:23" x14ac:dyDescent="0.25">
      <c r="A171" s="69">
        <f t="shared" si="38"/>
        <v>49126</v>
      </c>
      <c r="B171" s="70">
        <f t="shared" si="39"/>
        <v>154</v>
      </c>
      <c r="C171" s="65">
        <f t="shared" si="40"/>
        <v>6798789.611234379</v>
      </c>
      <c r="D171" s="71">
        <f t="shared" si="41"/>
        <v>26062.02684306513</v>
      </c>
      <c r="E171" s="71">
        <f t="shared" si="42"/>
        <v>22194.812260589657</v>
      </c>
      <c r="F171" s="71">
        <f t="shared" si="30"/>
        <v>48256.839103654784</v>
      </c>
      <c r="G171" s="65">
        <f t="shared" si="31"/>
        <v>6776594.7989737894</v>
      </c>
      <c r="Q171" s="190" t="str">
        <f t="shared" si="32"/>
        <v/>
      </c>
      <c r="R171" s="191" t="str">
        <f t="shared" si="33"/>
        <v/>
      </c>
      <c r="S171" s="192" t="str">
        <f t="shared" si="34"/>
        <v/>
      </c>
      <c r="T171" s="193" t="str">
        <f t="shared" si="35"/>
        <v/>
      </c>
      <c r="U171" s="193" t="str">
        <f t="shared" si="36"/>
        <v/>
      </c>
      <c r="V171" s="193" t="str">
        <f t="shared" si="37"/>
        <v/>
      </c>
      <c r="W171" s="192" t="str">
        <f t="shared" si="29"/>
        <v/>
      </c>
    </row>
    <row r="172" spans="1:23" x14ac:dyDescent="0.25">
      <c r="A172" s="69">
        <f t="shared" si="38"/>
        <v>49157</v>
      </c>
      <c r="B172" s="70">
        <f t="shared" si="39"/>
        <v>155</v>
      </c>
      <c r="C172" s="65">
        <f t="shared" si="40"/>
        <v>6776594.7989737894</v>
      </c>
      <c r="D172" s="71">
        <f t="shared" si="41"/>
        <v>25976.946729399537</v>
      </c>
      <c r="E172" s="71">
        <f t="shared" si="42"/>
        <v>22279.892374255251</v>
      </c>
      <c r="F172" s="71">
        <f t="shared" si="30"/>
        <v>48256.839103654784</v>
      </c>
      <c r="G172" s="65">
        <f t="shared" si="31"/>
        <v>6754314.9065995337</v>
      </c>
      <c r="Q172" s="190" t="str">
        <f t="shared" si="32"/>
        <v/>
      </c>
      <c r="R172" s="191" t="str">
        <f t="shared" si="33"/>
        <v/>
      </c>
      <c r="S172" s="192" t="str">
        <f t="shared" si="34"/>
        <v/>
      </c>
      <c r="T172" s="193" t="str">
        <f t="shared" si="35"/>
        <v/>
      </c>
      <c r="U172" s="193" t="str">
        <f t="shared" si="36"/>
        <v/>
      </c>
      <c r="V172" s="193" t="str">
        <f t="shared" si="37"/>
        <v/>
      </c>
      <c r="W172" s="192" t="str">
        <f t="shared" si="29"/>
        <v/>
      </c>
    </row>
    <row r="173" spans="1:23" x14ac:dyDescent="0.25">
      <c r="A173" s="69">
        <f t="shared" si="38"/>
        <v>49188</v>
      </c>
      <c r="B173" s="70">
        <f t="shared" si="39"/>
        <v>156</v>
      </c>
      <c r="C173" s="65">
        <f t="shared" si="40"/>
        <v>6754314.9065995337</v>
      </c>
      <c r="D173" s="71">
        <f t="shared" si="41"/>
        <v>25891.540475298221</v>
      </c>
      <c r="E173" s="71">
        <f t="shared" si="42"/>
        <v>22365.298628356562</v>
      </c>
      <c r="F173" s="71">
        <f t="shared" si="30"/>
        <v>48256.839103654784</v>
      </c>
      <c r="G173" s="65">
        <f t="shared" si="31"/>
        <v>6731949.6079711774</v>
      </c>
      <c r="Q173" s="190" t="str">
        <f t="shared" si="32"/>
        <v/>
      </c>
      <c r="R173" s="191" t="str">
        <f t="shared" si="33"/>
        <v/>
      </c>
      <c r="S173" s="192" t="str">
        <f t="shared" si="34"/>
        <v/>
      </c>
      <c r="T173" s="193" t="str">
        <f t="shared" si="35"/>
        <v/>
      </c>
      <c r="U173" s="193" t="str">
        <f t="shared" si="36"/>
        <v/>
      </c>
      <c r="V173" s="193" t="str">
        <f t="shared" si="37"/>
        <v/>
      </c>
      <c r="W173" s="192" t="str">
        <f t="shared" si="29"/>
        <v/>
      </c>
    </row>
    <row r="174" spans="1:23" x14ac:dyDescent="0.25">
      <c r="A174" s="69">
        <f t="shared" si="38"/>
        <v>49218</v>
      </c>
      <c r="B174" s="70">
        <f t="shared" si="39"/>
        <v>157</v>
      </c>
      <c r="C174" s="65">
        <f t="shared" si="40"/>
        <v>6731949.6079711774</v>
      </c>
      <c r="D174" s="71">
        <f t="shared" si="41"/>
        <v>25805.806830556186</v>
      </c>
      <c r="E174" s="71">
        <f t="shared" si="42"/>
        <v>22451.032273098594</v>
      </c>
      <c r="F174" s="71">
        <f t="shared" si="30"/>
        <v>48256.839103654784</v>
      </c>
      <c r="G174" s="65">
        <f t="shared" si="31"/>
        <v>6709498.5756980786</v>
      </c>
      <c r="Q174" s="190" t="str">
        <f t="shared" si="32"/>
        <v/>
      </c>
      <c r="R174" s="191" t="str">
        <f t="shared" si="33"/>
        <v/>
      </c>
      <c r="S174" s="192" t="str">
        <f t="shared" si="34"/>
        <v/>
      </c>
      <c r="T174" s="193" t="str">
        <f t="shared" si="35"/>
        <v/>
      </c>
      <c r="U174" s="193" t="str">
        <f t="shared" si="36"/>
        <v/>
      </c>
      <c r="V174" s="193" t="str">
        <f t="shared" si="37"/>
        <v/>
      </c>
      <c r="W174" s="192" t="str">
        <f t="shared" si="29"/>
        <v/>
      </c>
    </row>
    <row r="175" spans="1:23" x14ac:dyDescent="0.25">
      <c r="A175" s="69">
        <f t="shared" si="38"/>
        <v>49249</v>
      </c>
      <c r="B175" s="70">
        <f t="shared" si="39"/>
        <v>158</v>
      </c>
      <c r="C175" s="65">
        <f t="shared" si="40"/>
        <v>6709498.5756980786</v>
      </c>
      <c r="D175" s="71">
        <f t="shared" si="41"/>
        <v>25719.744540175976</v>
      </c>
      <c r="E175" s="71">
        <f t="shared" si="42"/>
        <v>22537.094563478808</v>
      </c>
      <c r="F175" s="71">
        <f t="shared" si="30"/>
        <v>48256.839103654784</v>
      </c>
      <c r="G175" s="65">
        <f t="shared" si="31"/>
        <v>6686961.4811346</v>
      </c>
      <c r="Q175" s="190" t="str">
        <f t="shared" si="32"/>
        <v/>
      </c>
      <c r="R175" s="191" t="str">
        <f t="shared" si="33"/>
        <v/>
      </c>
      <c r="S175" s="192" t="str">
        <f t="shared" si="34"/>
        <v/>
      </c>
      <c r="T175" s="193" t="str">
        <f t="shared" si="35"/>
        <v/>
      </c>
      <c r="U175" s="193" t="str">
        <f t="shared" si="36"/>
        <v/>
      </c>
      <c r="V175" s="193" t="str">
        <f t="shared" si="37"/>
        <v/>
      </c>
      <c r="W175" s="192" t="str">
        <f t="shared" si="29"/>
        <v/>
      </c>
    </row>
    <row r="176" spans="1:23" x14ac:dyDescent="0.25">
      <c r="A176" s="69">
        <f t="shared" si="38"/>
        <v>49279</v>
      </c>
      <c r="B176" s="70">
        <f t="shared" si="39"/>
        <v>159</v>
      </c>
      <c r="C176" s="65">
        <f t="shared" si="40"/>
        <v>6686961.4811346</v>
      </c>
      <c r="D176" s="71">
        <f t="shared" si="41"/>
        <v>25633.35234434931</v>
      </c>
      <c r="E176" s="71">
        <f t="shared" si="42"/>
        <v>22623.486759305477</v>
      </c>
      <c r="F176" s="71">
        <f t="shared" si="30"/>
        <v>48256.839103654784</v>
      </c>
      <c r="G176" s="65">
        <f t="shared" si="31"/>
        <v>6664337.9943752941</v>
      </c>
      <c r="Q176" s="190" t="str">
        <f t="shared" si="32"/>
        <v/>
      </c>
      <c r="R176" s="191" t="str">
        <f t="shared" si="33"/>
        <v/>
      </c>
      <c r="S176" s="192" t="str">
        <f t="shared" si="34"/>
        <v/>
      </c>
      <c r="T176" s="193" t="str">
        <f t="shared" si="35"/>
        <v/>
      </c>
      <c r="U176" s="193" t="str">
        <f t="shared" si="36"/>
        <v/>
      </c>
      <c r="V176" s="193" t="str">
        <f t="shared" si="37"/>
        <v/>
      </c>
      <c r="W176" s="192" t="str">
        <f t="shared" si="29"/>
        <v/>
      </c>
    </row>
    <row r="177" spans="1:23" x14ac:dyDescent="0.25">
      <c r="A177" s="69">
        <f t="shared" si="38"/>
        <v>49310</v>
      </c>
      <c r="B177" s="70">
        <f t="shared" si="39"/>
        <v>160</v>
      </c>
      <c r="C177" s="65">
        <f t="shared" si="40"/>
        <v>6664337.9943752941</v>
      </c>
      <c r="D177" s="71">
        <f t="shared" si="41"/>
        <v>25546.628978438639</v>
      </c>
      <c r="E177" s="71">
        <f t="shared" si="42"/>
        <v>22710.210125216145</v>
      </c>
      <c r="F177" s="71">
        <f t="shared" si="30"/>
        <v>48256.839103654784</v>
      </c>
      <c r="G177" s="65">
        <f t="shared" si="31"/>
        <v>6641627.7842500778</v>
      </c>
      <c r="Q177" s="190" t="str">
        <f t="shared" si="32"/>
        <v/>
      </c>
      <c r="R177" s="191" t="str">
        <f t="shared" si="33"/>
        <v/>
      </c>
      <c r="S177" s="192" t="str">
        <f t="shared" si="34"/>
        <v/>
      </c>
      <c r="T177" s="193" t="str">
        <f t="shared" si="35"/>
        <v/>
      </c>
      <c r="U177" s="193" t="str">
        <f t="shared" si="36"/>
        <v/>
      </c>
      <c r="V177" s="193" t="str">
        <f t="shared" si="37"/>
        <v/>
      </c>
      <c r="W177" s="192" t="str">
        <f t="shared" si="29"/>
        <v/>
      </c>
    </row>
    <row r="178" spans="1:23" x14ac:dyDescent="0.25">
      <c r="A178" s="69">
        <f t="shared" si="38"/>
        <v>49341</v>
      </c>
      <c r="B178" s="70">
        <f t="shared" si="39"/>
        <v>161</v>
      </c>
      <c r="C178" s="65">
        <f t="shared" si="40"/>
        <v>6641627.7842500778</v>
      </c>
      <c r="D178" s="71">
        <f t="shared" si="41"/>
        <v>25459.573172958644</v>
      </c>
      <c r="E178" s="71">
        <f t="shared" si="42"/>
        <v>22797.26593069614</v>
      </c>
      <c r="F178" s="71">
        <f t="shared" si="30"/>
        <v>48256.839103654784</v>
      </c>
      <c r="G178" s="65">
        <f t="shared" si="31"/>
        <v>6618830.5183193814</v>
      </c>
      <c r="Q178" s="190" t="str">
        <f t="shared" si="32"/>
        <v/>
      </c>
      <c r="R178" s="191" t="str">
        <f t="shared" si="33"/>
        <v/>
      </c>
      <c r="S178" s="192" t="str">
        <f t="shared" si="34"/>
        <v/>
      </c>
      <c r="T178" s="193" t="str">
        <f t="shared" si="35"/>
        <v/>
      </c>
      <c r="U178" s="193" t="str">
        <f t="shared" si="36"/>
        <v/>
      </c>
      <c r="V178" s="193" t="str">
        <f t="shared" si="37"/>
        <v/>
      </c>
      <c r="W178" s="192" t="str">
        <f t="shared" si="29"/>
        <v/>
      </c>
    </row>
    <row r="179" spans="1:23" x14ac:dyDescent="0.25">
      <c r="A179" s="69">
        <f t="shared" si="38"/>
        <v>49369</v>
      </c>
      <c r="B179" s="70">
        <f t="shared" si="39"/>
        <v>162</v>
      </c>
      <c r="C179" s="65">
        <f t="shared" si="40"/>
        <v>6618830.5183193814</v>
      </c>
      <c r="D179" s="71">
        <f t="shared" si="41"/>
        <v>25372.183653557644</v>
      </c>
      <c r="E179" s="71">
        <f t="shared" si="42"/>
        <v>22884.655450097143</v>
      </c>
      <c r="F179" s="71">
        <f t="shared" si="30"/>
        <v>48256.839103654784</v>
      </c>
      <c r="G179" s="65">
        <f t="shared" si="31"/>
        <v>6595945.8628692841</v>
      </c>
      <c r="Q179" s="190" t="str">
        <f t="shared" si="32"/>
        <v/>
      </c>
      <c r="R179" s="191" t="str">
        <f t="shared" si="33"/>
        <v/>
      </c>
      <c r="S179" s="192" t="str">
        <f t="shared" si="34"/>
        <v/>
      </c>
      <c r="T179" s="193" t="str">
        <f t="shared" si="35"/>
        <v/>
      </c>
      <c r="U179" s="193" t="str">
        <f t="shared" si="36"/>
        <v/>
      </c>
      <c r="V179" s="193" t="str">
        <f t="shared" si="37"/>
        <v/>
      </c>
      <c r="W179" s="192" t="str">
        <f t="shared" si="29"/>
        <v/>
      </c>
    </row>
    <row r="180" spans="1:23" x14ac:dyDescent="0.25">
      <c r="A180" s="69">
        <f t="shared" si="38"/>
        <v>49400</v>
      </c>
      <c r="B180" s="70">
        <f t="shared" si="39"/>
        <v>163</v>
      </c>
      <c r="C180" s="65">
        <f t="shared" si="40"/>
        <v>6595945.8628692841</v>
      </c>
      <c r="D180" s="71">
        <f t="shared" si="41"/>
        <v>25284.459140998937</v>
      </c>
      <c r="E180" s="71">
        <f t="shared" si="42"/>
        <v>22972.37996265585</v>
      </c>
      <c r="F180" s="71">
        <f t="shared" si="30"/>
        <v>48256.839103654784</v>
      </c>
      <c r="G180" s="65">
        <f t="shared" si="31"/>
        <v>6572973.4829066284</v>
      </c>
      <c r="Q180" s="190" t="str">
        <f t="shared" si="32"/>
        <v/>
      </c>
      <c r="R180" s="191" t="str">
        <f t="shared" si="33"/>
        <v/>
      </c>
      <c r="S180" s="192" t="str">
        <f t="shared" si="34"/>
        <v/>
      </c>
      <c r="T180" s="193" t="str">
        <f t="shared" si="35"/>
        <v/>
      </c>
      <c r="U180" s="193" t="str">
        <f t="shared" si="36"/>
        <v/>
      </c>
      <c r="V180" s="193" t="str">
        <f t="shared" si="37"/>
        <v/>
      </c>
      <c r="W180" s="192" t="str">
        <f t="shared" si="29"/>
        <v/>
      </c>
    </row>
    <row r="181" spans="1:23" x14ac:dyDescent="0.25">
      <c r="A181" s="69">
        <f t="shared" si="38"/>
        <v>49430</v>
      </c>
      <c r="B181" s="70">
        <f t="shared" si="39"/>
        <v>164</v>
      </c>
      <c r="C181" s="65">
        <f t="shared" si="40"/>
        <v>6572973.4829066284</v>
      </c>
      <c r="D181" s="71">
        <f t="shared" si="41"/>
        <v>25196.398351142085</v>
      </c>
      <c r="E181" s="71">
        <f t="shared" si="42"/>
        <v>23060.440752512695</v>
      </c>
      <c r="F181" s="71">
        <f t="shared" si="30"/>
        <v>48256.839103654784</v>
      </c>
      <c r="G181" s="65">
        <f t="shared" si="31"/>
        <v>6549913.0421541156</v>
      </c>
      <c r="Q181" s="190" t="str">
        <f t="shared" si="32"/>
        <v/>
      </c>
      <c r="R181" s="191" t="str">
        <f t="shared" si="33"/>
        <v/>
      </c>
      <c r="S181" s="192" t="str">
        <f t="shared" si="34"/>
        <v/>
      </c>
      <c r="T181" s="193" t="str">
        <f t="shared" si="35"/>
        <v/>
      </c>
      <c r="U181" s="193" t="str">
        <f t="shared" si="36"/>
        <v/>
      </c>
      <c r="V181" s="193" t="str">
        <f t="shared" si="37"/>
        <v/>
      </c>
      <c r="W181" s="192" t="str">
        <f t="shared" si="29"/>
        <v/>
      </c>
    </row>
    <row r="182" spans="1:23" x14ac:dyDescent="0.25">
      <c r="A182" s="69">
        <f t="shared" si="38"/>
        <v>49461</v>
      </c>
      <c r="B182" s="70">
        <f t="shared" si="39"/>
        <v>165</v>
      </c>
      <c r="C182" s="65">
        <f t="shared" si="40"/>
        <v>6549913.0421541156</v>
      </c>
      <c r="D182" s="71">
        <f t="shared" si="41"/>
        <v>25107.999994924125</v>
      </c>
      <c r="E182" s="71">
        <f t="shared" si="42"/>
        <v>23148.839108730663</v>
      </c>
      <c r="F182" s="71">
        <f t="shared" si="30"/>
        <v>48256.839103654784</v>
      </c>
      <c r="G182" s="65">
        <f t="shared" si="31"/>
        <v>6526764.203045385</v>
      </c>
      <c r="Q182" s="190" t="str">
        <f t="shared" si="32"/>
        <v/>
      </c>
      <c r="R182" s="191" t="str">
        <f t="shared" si="33"/>
        <v/>
      </c>
      <c r="S182" s="192" t="str">
        <f t="shared" si="34"/>
        <v/>
      </c>
      <c r="T182" s="193" t="str">
        <f t="shared" si="35"/>
        <v/>
      </c>
      <c r="U182" s="193" t="str">
        <f t="shared" si="36"/>
        <v/>
      </c>
      <c r="V182" s="193" t="str">
        <f t="shared" si="37"/>
        <v/>
      </c>
      <c r="W182" s="192" t="str">
        <f t="shared" si="29"/>
        <v/>
      </c>
    </row>
    <row r="183" spans="1:23" x14ac:dyDescent="0.25">
      <c r="A183" s="69">
        <f t="shared" si="38"/>
        <v>49491</v>
      </c>
      <c r="B183" s="70">
        <f t="shared" si="39"/>
        <v>166</v>
      </c>
      <c r="C183" s="65">
        <f t="shared" si="40"/>
        <v>6526764.203045385</v>
      </c>
      <c r="D183" s="71">
        <f t="shared" si="41"/>
        <v>25019.262778340661</v>
      </c>
      <c r="E183" s="71">
        <f t="shared" si="42"/>
        <v>23237.57632531413</v>
      </c>
      <c r="F183" s="71">
        <f t="shared" si="30"/>
        <v>48256.839103654791</v>
      </c>
      <c r="G183" s="65">
        <f t="shared" si="31"/>
        <v>6503526.6267200708</v>
      </c>
      <c r="Q183" s="190" t="str">
        <f t="shared" si="32"/>
        <v/>
      </c>
      <c r="R183" s="191" t="str">
        <f t="shared" si="33"/>
        <v/>
      </c>
      <c r="S183" s="192" t="str">
        <f t="shared" si="34"/>
        <v/>
      </c>
      <c r="T183" s="193" t="str">
        <f t="shared" si="35"/>
        <v/>
      </c>
      <c r="U183" s="193" t="str">
        <f t="shared" si="36"/>
        <v/>
      </c>
      <c r="V183" s="193" t="str">
        <f t="shared" si="37"/>
        <v/>
      </c>
      <c r="W183" s="192" t="str">
        <f t="shared" si="29"/>
        <v/>
      </c>
    </row>
    <row r="184" spans="1:23" x14ac:dyDescent="0.25">
      <c r="A184" s="69">
        <f t="shared" si="38"/>
        <v>49522</v>
      </c>
      <c r="B184" s="70">
        <f t="shared" si="39"/>
        <v>167</v>
      </c>
      <c r="C184" s="65">
        <f t="shared" si="40"/>
        <v>6503526.6267200708</v>
      </c>
      <c r="D184" s="71">
        <f t="shared" si="41"/>
        <v>24930.185402426952</v>
      </c>
      <c r="E184" s="71">
        <f t="shared" si="42"/>
        <v>23326.653701227835</v>
      </c>
      <c r="F184" s="71">
        <f t="shared" si="30"/>
        <v>48256.839103654784</v>
      </c>
      <c r="G184" s="65">
        <f t="shared" si="31"/>
        <v>6480199.9730188427</v>
      </c>
      <c r="Q184" s="190" t="str">
        <f t="shared" si="32"/>
        <v/>
      </c>
      <c r="R184" s="191" t="str">
        <f t="shared" si="33"/>
        <v/>
      </c>
      <c r="S184" s="192" t="str">
        <f t="shared" si="34"/>
        <v/>
      </c>
      <c r="T184" s="193" t="str">
        <f t="shared" si="35"/>
        <v/>
      </c>
      <c r="U184" s="193" t="str">
        <f t="shared" si="36"/>
        <v/>
      </c>
      <c r="V184" s="193" t="str">
        <f t="shared" si="37"/>
        <v/>
      </c>
      <c r="W184" s="192" t="str">
        <f t="shared" si="29"/>
        <v/>
      </c>
    </row>
    <row r="185" spans="1:23" x14ac:dyDescent="0.25">
      <c r="A185" s="69">
        <f t="shared" si="38"/>
        <v>49553</v>
      </c>
      <c r="B185" s="70">
        <f t="shared" si="39"/>
        <v>168</v>
      </c>
      <c r="C185" s="65">
        <f t="shared" si="40"/>
        <v>6480199.9730188427</v>
      </c>
      <c r="D185" s="71">
        <f t="shared" si="41"/>
        <v>24840.766563238914</v>
      </c>
      <c r="E185" s="71">
        <f t="shared" si="42"/>
        <v>23416.072540415869</v>
      </c>
      <c r="F185" s="71">
        <f t="shared" si="30"/>
        <v>48256.839103654784</v>
      </c>
      <c r="G185" s="65">
        <f t="shared" si="31"/>
        <v>6456783.9004784273</v>
      </c>
      <c r="Q185" s="190" t="str">
        <f t="shared" si="32"/>
        <v/>
      </c>
      <c r="R185" s="191" t="str">
        <f t="shared" si="33"/>
        <v/>
      </c>
      <c r="S185" s="192" t="str">
        <f t="shared" si="34"/>
        <v/>
      </c>
      <c r="T185" s="193" t="str">
        <f t="shared" si="35"/>
        <v/>
      </c>
      <c r="U185" s="193" t="str">
        <f t="shared" si="36"/>
        <v/>
      </c>
      <c r="V185" s="193" t="str">
        <f t="shared" si="37"/>
        <v/>
      </c>
      <c r="W185" s="192" t="str">
        <f t="shared" si="29"/>
        <v/>
      </c>
    </row>
    <row r="186" spans="1:23" x14ac:dyDescent="0.25">
      <c r="A186" s="69">
        <f t="shared" si="38"/>
        <v>49583</v>
      </c>
      <c r="B186" s="70">
        <f t="shared" si="39"/>
        <v>169</v>
      </c>
      <c r="C186" s="65">
        <f t="shared" si="40"/>
        <v>6456783.9004784273</v>
      </c>
      <c r="D186" s="71">
        <f t="shared" si="41"/>
        <v>24751.004951833984</v>
      </c>
      <c r="E186" s="71">
        <f t="shared" si="42"/>
        <v>23505.8341518208</v>
      </c>
      <c r="F186" s="71">
        <f t="shared" si="30"/>
        <v>48256.839103654784</v>
      </c>
      <c r="G186" s="65">
        <f t="shared" si="31"/>
        <v>6433278.0663266061</v>
      </c>
      <c r="Q186" s="190" t="str">
        <f t="shared" si="32"/>
        <v/>
      </c>
      <c r="R186" s="191" t="str">
        <f t="shared" si="33"/>
        <v/>
      </c>
      <c r="S186" s="192" t="str">
        <f t="shared" si="34"/>
        <v/>
      </c>
      <c r="T186" s="193" t="str">
        <f t="shared" si="35"/>
        <v/>
      </c>
      <c r="U186" s="193" t="str">
        <f t="shared" si="36"/>
        <v/>
      </c>
      <c r="V186" s="193" t="str">
        <f t="shared" si="37"/>
        <v/>
      </c>
      <c r="W186" s="192" t="str">
        <f t="shared" si="29"/>
        <v/>
      </c>
    </row>
    <row r="187" spans="1:23" x14ac:dyDescent="0.25">
      <c r="A187" s="69">
        <f t="shared" si="38"/>
        <v>49614</v>
      </c>
      <c r="B187" s="70">
        <f t="shared" si="39"/>
        <v>170</v>
      </c>
      <c r="C187" s="65">
        <f t="shared" si="40"/>
        <v>6433278.0663266061</v>
      </c>
      <c r="D187" s="71">
        <f t="shared" si="41"/>
        <v>24660.899254252006</v>
      </c>
      <c r="E187" s="71">
        <f t="shared" si="42"/>
        <v>23595.939849402777</v>
      </c>
      <c r="F187" s="71">
        <f t="shared" si="30"/>
        <v>48256.839103654784</v>
      </c>
      <c r="G187" s="65">
        <f t="shared" si="31"/>
        <v>6409682.1264772033</v>
      </c>
      <c r="Q187" s="190" t="str">
        <f t="shared" si="32"/>
        <v/>
      </c>
      <c r="R187" s="191" t="str">
        <f t="shared" si="33"/>
        <v/>
      </c>
      <c r="S187" s="192" t="str">
        <f t="shared" si="34"/>
        <v/>
      </c>
      <c r="T187" s="193" t="str">
        <f t="shared" si="35"/>
        <v/>
      </c>
      <c r="U187" s="193" t="str">
        <f t="shared" si="36"/>
        <v/>
      </c>
      <c r="V187" s="193" t="str">
        <f t="shared" si="37"/>
        <v/>
      </c>
      <c r="W187" s="192" t="str">
        <f t="shared" si="29"/>
        <v/>
      </c>
    </row>
    <row r="188" spans="1:23" x14ac:dyDescent="0.25">
      <c r="A188" s="69">
        <f t="shared" si="38"/>
        <v>49644</v>
      </c>
      <c r="B188" s="70">
        <f t="shared" si="39"/>
        <v>171</v>
      </c>
      <c r="C188" s="65">
        <f t="shared" si="40"/>
        <v>6409682.1264772033</v>
      </c>
      <c r="D188" s="71">
        <f t="shared" si="41"/>
        <v>24570.448151495955</v>
      </c>
      <c r="E188" s="71">
        <f t="shared" si="42"/>
        <v>23686.390952158825</v>
      </c>
      <c r="F188" s="71">
        <f t="shared" si="30"/>
        <v>48256.839103654784</v>
      </c>
      <c r="G188" s="65">
        <f t="shared" si="31"/>
        <v>6385995.7355250446</v>
      </c>
      <c r="Q188" s="190" t="str">
        <f t="shared" si="32"/>
        <v/>
      </c>
      <c r="R188" s="191" t="str">
        <f t="shared" si="33"/>
        <v/>
      </c>
      <c r="S188" s="192" t="str">
        <f t="shared" si="34"/>
        <v/>
      </c>
      <c r="T188" s="193" t="str">
        <f t="shared" si="35"/>
        <v/>
      </c>
      <c r="U188" s="193" t="str">
        <f t="shared" si="36"/>
        <v/>
      </c>
      <c r="V188" s="193" t="str">
        <f t="shared" si="37"/>
        <v/>
      </c>
      <c r="W188" s="192" t="str">
        <f t="shared" si="29"/>
        <v/>
      </c>
    </row>
    <row r="189" spans="1:23" x14ac:dyDescent="0.25">
      <c r="A189" s="69">
        <f t="shared" si="38"/>
        <v>49675</v>
      </c>
      <c r="B189" s="70">
        <f t="shared" si="39"/>
        <v>172</v>
      </c>
      <c r="C189" s="65">
        <f t="shared" si="40"/>
        <v>6385995.7355250446</v>
      </c>
      <c r="D189" s="71">
        <f t="shared" si="41"/>
        <v>24479.650319512682</v>
      </c>
      <c r="E189" s="71">
        <f t="shared" si="42"/>
        <v>23777.188784142101</v>
      </c>
      <c r="F189" s="71">
        <f t="shared" si="30"/>
        <v>48256.839103654784</v>
      </c>
      <c r="G189" s="65">
        <f t="shared" si="31"/>
        <v>6362218.5467409026</v>
      </c>
      <c r="Q189" s="190" t="str">
        <f t="shared" si="32"/>
        <v/>
      </c>
      <c r="R189" s="191" t="str">
        <f t="shared" si="33"/>
        <v/>
      </c>
      <c r="S189" s="192" t="str">
        <f t="shared" si="34"/>
        <v/>
      </c>
      <c r="T189" s="193" t="str">
        <f t="shared" si="35"/>
        <v/>
      </c>
      <c r="U189" s="193" t="str">
        <f t="shared" si="36"/>
        <v/>
      </c>
      <c r="V189" s="193" t="str">
        <f t="shared" si="37"/>
        <v/>
      </c>
      <c r="W189" s="192" t="str">
        <f t="shared" si="29"/>
        <v/>
      </c>
    </row>
    <row r="190" spans="1:23" x14ac:dyDescent="0.25">
      <c r="A190" s="69">
        <f t="shared" si="38"/>
        <v>49706</v>
      </c>
      <c r="B190" s="70">
        <f t="shared" si="39"/>
        <v>173</v>
      </c>
      <c r="C190" s="65">
        <f t="shared" si="40"/>
        <v>6362218.5467409026</v>
      </c>
      <c r="D190" s="71">
        <f t="shared" si="41"/>
        <v>24388.504429173474</v>
      </c>
      <c r="E190" s="71">
        <f t="shared" si="42"/>
        <v>23868.334674481313</v>
      </c>
      <c r="F190" s="71">
        <f t="shared" si="30"/>
        <v>48256.839103654784</v>
      </c>
      <c r="G190" s="65">
        <f t="shared" si="31"/>
        <v>6338350.2120664213</v>
      </c>
      <c r="Q190" s="190" t="str">
        <f t="shared" si="32"/>
        <v/>
      </c>
      <c r="R190" s="191" t="str">
        <f t="shared" si="33"/>
        <v/>
      </c>
      <c r="S190" s="192" t="str">
        <f t="shared" si="34"/>
        <v/>
      </c>
      <c r="T190" s="193" t="str">
        <f t="shared" si="35"/>
        <v/>
      </c>
      <c r="U190" s="193" t="str">
        <f t="shared" si="36"/>
        <v/>
      </c>
      <c r="V190" s="193" t="str">
        <f t="shared" si="37"/>
        <v/>
      </c>
      <c r="W190" s="192" t="str">
        <f t="shared" si="29"/>
        <v/>
      </c>
    </row>
    <row r="191" spans="1:23" x14ac:dyDescent="0.25">
      <c r="A191" s="69">
        <f t="shared" si="38"/>
        <v>49735</v>
      </c>
      <c r="B191" s="70">
        <f t="shared" si="39"/>
        <v>174</v>
      </c>
      <c r="C191" s="65">
        <f t="shared" si="40"/>
        <v>6338350.2120664213</v>
      </c>
      <c r="D191" s="71">
        <f t="shared" si="41"/>
        <v>24297.009146254626</v>
      </c>
      <c r="E191" s="71">
        <f t="shared" si="42"/>
        <v>23959.829957400158</v>
      </c>
      <c r="F191" s="71">
        <f t="shared" si="30"/>
        <v>48256.839103654784</v>
      </c>
      <c r="G191" s="65">
        <f t="shared" si="31"/>
        <v>6314390.3821090208</v>
      </c>
      <c r="Q191" s="190" t="str">
        <f t="shared" si="32"/>
        <v/>
      </c>
      <c r="R191" s="191" t="str">
        <f t="shared" si="33"/>
        <v/>
      </c>
      <c r="S191" s="192" t="str">
        <f t="shared" si="34"/>
        <v/>
      </c>
      <c r="T191" s="193" t="str">
        <f t="shared" si="35"/>
        <v/>
      </c>
      <c r="U191" s="193" t="str">
        <f t="shared" si="36"/>
        <v/>
      </c>
      <c r="V191" s="193" t="str">
        <f t="shared" si="37"/>
        <v/>
      </c>
      <c r="W191" s="192" t="str">
        <f t="shared" si="29"/>
        <v/>
      </c>
    </row>
    <row r="192" spans="1:23" x14ac:dyDescent="0.25">
      <c r="A192" s="69">
        <f t="shared" si="38"/>
        <v>49766</v>
      </c>
      <c r="B192" s="70">
        <f t="shared" si="39"/>
        <v>175</v>
      </c>
      <c r="C192" s="65">
        <f t="shared" si="40"/>
        <v>6314390.3821090208</v>
      </c>
      <c r="D192" s="71">
        <f t="shared" si="41"/>
        <v>24205.163131417925</v>
      </c>
      <c r="E192" s="71">
        <f t="shared" si="42"/>
        <v>24051.675972236859</v>
      </c>
      <c r="F192" s="71">
        <f t="shared" si="30"/>
        <v>48256.839103654784</v>
      </c>
      <c r="G192" s="65">
        <f t="shared" si="31"/>
        <v>6290338.7061367836</v>
      </c>
      <c r="Q192" s="190" t="str">
        <f t="shared" si="32"/>
        <v/>
      </c>
      <c r="R192" s="191" t="str">
        <f t="shared" si="33"/>
        <v/>
      </c>
      <c r="S192" s="192" t="str">
        <f t="shared" si="34"/>
        <v/>
      </c>
      <c r="T192" s="193" t="str">
        <f t="shared" si="35"/>
        <v/>
      </c>
      <c r="U192" s="193" t="str">
        <f t="shared" si="36"/>
        <v/>
      </c>
      <c r="V192" s="193" t="str">
        <f t="shared" si="37"/>
        <v/>
      </c>
      <c r="W192" s="192" t="str">
        <f t="shared" si="29"/>
        <v/>
      </c>
    </row>
    <row r="193" spans="1:23" x14ac:dyDescent="0.25">
      <c r="A193" s="69">
        <f t="shared" si="38"/>
        <v>49796</v>
      </c>
      <c r="B193" s="70">
        <f t="shared" si="39"/>
        <v>176</v>
      </c>
      <c r="C193" s="65">
        <f t="shared" si="40"/>
        <v>6290338.7061367836</v>
      </c>
      <c r="D193" s="71">
        <f t="shared" si="41"/>
        <v>24112.965040191018</v>
      </c>
      <c r="E193" s="71">
        <f t="shared" si="42"/>
        <v>24143.874063463765</v>
      </c>
      <c r="F193" s="71">
        <f t="shared" si="30"/>
        <v>48256.839103654784</v>
      </c>
      <c r="G193" s="65">
        <f t="shared" si="31"/>
        <v>6266194.8320733197</v>
      </c>
      <c r="Q193" s="190" t="str">
        <f t="shared" si="32"/>
        <v/>
      </c>
      <c r="R193" s="191" t="str">
        <f t="shared" si="33"/>
        <v/>
      </c>
      <c r="S193" s="192" t="str">
        <f t="shared" si="34"/>
        <v/>
      </c>
      <c r="T193" s="193" t="str">
        <f t="shared" si="35"/>
        <v/>
      </c>
      <c r="U193" s="193" t="str">
        <f t="shared" si="36"/>
        <v/>
      </c>
      <c r="V193" s="193" t="str">
        <f t="shared" si="37"/>
        <v/>
      </c>
      <c r="W193" s="192" t="str">
        <f t="shared" si="29"/>
        <v/>
      </c>
    </row>
    <row r="194" spans="1:23" x14ac:dyDescent="0.25">
      <c r="A194" s="69">
        <f t="shared" si="38"/>
        <v>49827</v>
      </c>
      <c r="B194" s="70">
        <f t="shared" si="39"/>
        <v>177</v>
      </c>
      <c r="C194" s="65">
        <f t="shared" si="40"/>
        <v>6266194.8320733197</v>
      </c>
      <c r="D194" s="71">
        <f t="shared" si="41"/>
        <v>24020.413522947743</v>
      </c>
      <c r="E194" s="71">
        <f t="shared" si="42"/>
        <v>24236.425580707044</v>
      </c>
      <c r="F194" s="71">
        <f t="shared" si="30"/>
        <v>48256.839103654784</v>
      </c>
      <c r="G194" s="65">
        <f t="shared" si="31"/>
        <v>6241958.4064926123</v>
      </c>
      <c r="Q194" s="190" t="str">
        <f t="shared" si="32"/>
        <v/>
      </c>
      <c r="R194" s="191" t="str">
        <f t="shared" si="33"/>
        <v/>
      </c>
      <c r="S194" s="192" t="str">
        <f t="shared" si="34"/>
        <v/>
      </c>
      <c r="T194" s="193" t="str">
        <f t="shared" si="35"/>
        <v/>
      </c>
      <c r="U194" s="193" t="str">
        <f t="shared" si="36"/>
        <v/>
      </c>
      <c r="V194" s="193" t="str">
        <f t="shared" si="37"/>
        <v/>
      </c>
      <c r="W194" s="192" t="str">
        <f t="shared" si="29"/>
        <v/>
      </c>
    </row>
    <row r="195" spans="1:23" x14ac:dyDescent="0.25">
      <c r="A195" s="69">
        <f t="shared" si="38"/>
        <v>49857</v>
      </c>
      <c r="B195" s="70">
        <f t="shared" si="39"/>
        <v>178</v>
      </c>
      <c r="C195" s="65">
        <f t="shared" si="40"/>
        <v>6241958.4064926123</v>
      </c>
      <c r="D195" s="71">
        <f t="shared" si="41"/>
        <v>23927.507224888366</v>
      </c>
      <c r="E195" s="71">
        <f t="shared" si="42"/>
        <v>24329.331878766425</v>
      </c>
      <c r="F195" s="71">
        <f t="shared" si="30"/>
        <v>48256.839103654791</v>
      </c>
      <c r="G195" s="65">
        <f t="shared" si="31"/>
        <v>6217629.0746138459</v>
      </c>
      <c r="Q195" s="190" t="str">
        <f t="shared" si="32"/>
        <v/>
      </c>
      <c r="R195" s="191" t="str">
        <f t="shared" si="33"/>
        <v/>
      </c>
      <c r="S195" s="192" t="str">
        <f t="shared" si="34"/>
        <v/>
      </c>
      <c r="T195" s="193" t="str">
        <f t="shared" si="35"/>
        <v/>
      </c>
      <c r="U195" s="193" t="str">
        <f t="shared" si="36"/>
        <v/>
      </c>
      <c r="V195" s="193" t="str">
        <f t="shared" si="37"/>
        <v/>
      </c>
      <c r="W195" s="192" t="str">
        <f t="shared" si="29"/>
        <v/>
      </c>
    </row>
    <row r="196" spans="1:23" x14ac:dyDescent="0.25">
      <c r="A196" s="69">
        <f t="shared" si="38"/>
        <v>49888</v>
      </c>
      <c r="B196" s="70">
        <f t="shared" si="39"/>
        <v>179</v>
      </c>
      <c r="C196" s="65">
        <f t="shared" si="40"/>
        <v>6217629.0746138459</v>
      </c>
      <c r="D196" s="71">
        <f t="shared" si="41"/>
        <v>23834.244786019757</v>
      </c>
      <c r="E196" s="71">
        <f t="shared" si="42"/>
        <v>24422.594317635027</v>
      </c>
      <c r="F196" s="71">
        <f t="shared" si="30"/>
        <v>48256.839103654784</v>
      </c>
      <c r="G196" s="65">
        <f t="shared" si="31"/>
        <v>6193206.4802962113</v>
      </c>
      <c r="Q196" s="190" t="str">
        <f t="shared" si="32"/>
        <v/>
      </c>
      <c r="R196" s="191" t="str">
        <f t="shared" si="33"/>
        <v/>
      </c>
      <c r="S196" s="192" t="str">
        <f t="shared" si="34"/>
        <v/>
      </c>
      <c r="T196" s="193" t="str">
        <f t="shared" si="35"/>
        <v/>
      </c>
      <c r="U196" s="193" t="str">
        <f t="shared" si="36"/>
        <v/>
      </c>
      <c r="V196" s="193" t="str">
        <f t="shared" si="37"/>
        <v/>
      </c>
      <c r="W196" s="192" t="str">
        <f t="shared" si="29"/>
        <v/>
      </c>
    </row>
    <row r="197" spans="1:23" x14ac:dyDescent="0.25">
      <c r="A197" s="69">
        <f t="shared" si="38"/>
        <v>49919</v>
      </c>
      <c r="B197" s="70">
        <f t="shared" si="39"/>
        <v>180</v>
      </c>
      <c r="C197" s="65">
        <f t="shared" si="40"/>
        <v>6193206.4802962113</v>
      </c>
      <c r="D197" s="71">
        <f t="shared" si="41"/>
        <v>23740.624841135494</v>
      </c>
      <c r="E197" s="71">
        <f t="shared" si="42"/>
        <v>24516.21426251929</v>
      </c>
      <c r="F197" s="71">
        <f t="shared" si="30"/>
        <v>48256.839103654784</v>
      </c>
      <c r="G197" s="65">
        <f t="shared" si="31"/>
        <v>6168690.2660336923</v>
      </c>
      <c r="Q197" s="190" t="str">
        <f t="shared" si="32"/>
        <v/>
      </c>
      <c r="R197" s="191" t="str">
        <f t="shared" si="33"/>
        <v/>
      </c>
      <c r="S197" s="192" t="str">
        <f t="shared" si="34"/>
        <v/>
      </c>
      <c r="T197" s="193" t="str">
        <f t="shared" si="35"/>
        <v/>
      </c>
      <c r="U197" s="193" t="str">
        <f t="shared" si="36"/>
        <v/>
      </c>
      <c r="V197" s="193" t="str">
        <f t="shared" si="37"/>
        <v/>
      </c>
      <c r="W197" s="192" t="str">
        <f t="shared" si="29"/>
        <v/>
      </c>
    </row>
    <row r="198" spans="1:23" x14ac:dyDescent="0.25">
      <c r="A198" s="69">
        <f t="shared" si="38"/>
        <v>49949</v>
      </c>
      <c r="B198" s="70">
        <f t="shared" si="39"/>
        <v>181</v>
      </c>
      <c r="C198" s="65">
        <f t="shared" si="40"/>
        <v>6168690.2660336923</v>
      </c>
      <c r="D198" s="71">
        <f t="shared" si="41"/>
        <v>23646.646019795837</v>
      </c>
      <c r="E198" s="71">
        <f t="shared" si="42"/>
        <v>24610.193083858951</v>
      </c>
      <c r="F198" s="71">
        <f t="shared" si="30"/>
        <v>48256.839103654784</v>
      </c>
      <c r="G198" s="65">
        <f t="shared" si="31"/>
        <v>6144080.0729498332</v>
      </c>
      <c r="Q198" s="190" t="str">
        <f t="shared" si="32"/>
        <v/>
      </c>
      <c r="R198" s="191" t="str">
        <f t="shared" si="33"/>
        <v/>
      </c>
      <c r="S198" s="192" t="str">
        <f t="shared" si="34"/>
        <v/>
      </c>
      <c r="T198" s="193" t="str">
        <f t="shared" si="35"/>
        <v/>
      </c>
      <c r="U198" s="193" t="str">
        <f t="shared" si="36"/>
        <v/>
      </c>
      <c r="V198" s="193" t="str">
        <f t="shared" si="37"/>
        <v/>
      </c>
      <c r="W198" s="192" t="str">
        <f t="shared" si="29"/>
        <v/>
      </c>
    </row>
    <row r="199" spans="1:23" x14ac:dyDescent="0.25">
      <c r="A199" s="69">
        <f t="shared" si="38"/>
        <v>49980</v>
      </c>
      <c r="B199" s="70">
        <f t="shared" si="39"/>
        <v>182</v>
      </c>
      <c r="C199" s="65">
        <f t="shared" si="40"/>
        <v>6144080.0729498332</v>
      </c>
      <c r="D199" s="71">
        <f t="shared" si="41"/>
        <v>23552.306946307708</v>
      </c>
      <c r="E199" s="71">
        <f t="shared" si="42"/>
        <v>24704.532157347079</v>
      </c>
      <c r="F199" s="71">
        <f t="shared" si="30"/>
        <v>48256.839103654784</v>
      </c>
      <c r="G199" s="65">
        <f t="shared" si="31"/>
        <v>6119375.5407924857</v>
      </c>
      <c r="Q199" s="190" t="str">
        <f t="shared" si="32"/>
        <v/>
      </c>
      <c r="R199" s="191" t="str">
        <f t="shared" si="33"/>
        <v/>
      </c>
      <c r="S199" s="192" t="str">
        <f t="shared" si="34"/>
        <v/>
      </c>
      <c r="T199" s="193" t="str">
        <f t="shared" si="35"/>
        <v/>
      </c>
      <c r="U199" s="193" t="str">
        <f t="shared" si="36"/>
        <v/>
      </c>
      <c r="V199" s="193" t="str">
        <f t="shared" si="37"/>
        <v/>
      </c>
      <c r="W199" s="192" t="str">
        <f t="shared" si="29"/>
        <v/>
      </c>
    </row>
    <row r="200" spans="1:23" x14ac:dyDescent="0.25">
      <c r="A200" s="69">
        <f t="shared" si="38"/>
        <v>50010</v>
      </c>
      <c r="B200" s="70">
        <f t="shared" si="39"/>
        <v>183</v>
      </c>
      <c r="C200" s="65">
        <f t="shared" si="40"/>
        <v>6119375.5407924857</v>
      </c>
      <c r="D200" s="71">
        <f t="shared" si="41"/>
        <v>23457.606239704543</v>
      </c>
      <c r="E200" s="71">
        <f t="shared" si="42"/>
        <v>24799.232863950241</v>
      </c>
      <c r="F200" s="71">
        <f t="shared" si="30"/>
        <v>48256.839103654784</v>
      </c>
      <c r="G200" s="65">
        <f t="shared" si="31"/>
        <v>6094576.3079285352</v>
      </c>
      <c r="Q200" s="190" t="str">
        <f t="shared" si="32"/>
        <v/>
      </c>
      <c r="R200" s="191" t="str">
        <f t="shared" si="33"/>
        <v/>
      </c>
      <c r="S200" s="192" t="str">
        <f t="shared" si="34"/>
        <v/>
      </c>
      <c r="T200" s="193" t="str">
        <f t="shared" si="35"/>
        <v/>
      </c>
      <c r="U200" s="193" t="str">
        <f t="shared" si="36"/>
        <v/>
      </c>
      <c r="V200" s="193" t="str">
        <f t="shared" si="37"/>
        <v/>
      </c>
      <c r="W200" s="192" t="str">
        <f t="shared" si="29"/>
        <v/>
      </c>
    </row>
    <row r="201" spans="1:23" x14ac:dyDescent="0.25">
      <c r="A201" s="69">
        <f t="shared" si="38"/>
        <v>50041</v>
      </c>
      <c r="B201" s="70">
        <f t="shared" si="39"/>
        <v>184</v>
      </c>
      <c r="C201" s="65">
        <f t="shared" si="40"/>
        <v>6094576.3079285352</v>
      </c>
      <c r="D201" s="71">
        <f t="shared" si="41"/>
        <v>23362.542513726072</v>
      </c>
      <c r="E201" s="71">
        <f t="shared" si="42"/>
        <v>24894.296589928712</v>
      </c>
      <c r="F201" s="71">
        <f t="shared" si="30"/>
        <v>48256.839103654784</v>
      </c>
      <c r="G201" s="65">
        <f t="shared" si="31"/>
        <v>6069682.0113386065</v>
      </c>
      <c r="Q201" s="190" t="str">
        <f t="shared" si="32"/>
        <v/>
      </c>
      <c r="R201" s="191" t="str">
        <f t="shared" si="33"/>
        <v/>
      </c>
      <c r="S201" s="192" t="str">
        <f t="shared" si="34"/>
        <v/>
      </c>
      <c r="T201" s="193" t="str">
        <f t="shared" si="35"/>
        <v/>
      </c>
      <c r="U201" s="193" t="str">
        <f t="shared" si="36"/>
        <v/>
      </c>
      <c r="V201" s="193" t="str">
        <f t="shared" si="37"/>
        <v/>
      </c>
      <c r="W201" s="192" t="str">
        <f t="shared" si="29"/>
        <v/>
      </c>
    </row>
    <row r="202" spans="1:23" x14ac:dyDescent="0.25">
      <c r="A202" s="69">
        <f t="shared" si="38"/>
        <v>50072</v>
      </c>
      <c r="B202" s="70">
        <f t="shared" si="39"/>
        <v>185</v>
      </c>
      <c r="C202" s="65">
        <f t="shared" si="40"/>
        <v>6069682.0113386065</v>
      </c>
      <c r="D202" s="71">
        <f t="shared" si="41"/>
        <v>23267.114376798007</v>
      </c>
      <c r="E202" s="71">
        <f t="shared" si="42"/>
        <v>24989.724726856777</v>
      </c>
      <c r="F202" s="71">
        <f t="shared" si="30"/>
        <v>48256.839103654784</v>
      </c>
      <c r="G202" s="65">
        <f t="shared" si="31"/>
        <v>6044692.2866117498</v>
      </c>
      <c r="Q202" s="190" t="str">
        <f t="shared" si="32"/>
        <v/>
      </c>
      <c r="R202" s="191" t="str">
        <f t="shared" si="33"/>
        <v/>
      </c>
      <c r="S202" s="192" t="str">
        <f t="shared" si="34"/>
        <v/>
      </c>
      <c r="T202" s="193" t="str">
        <f t="shared" si="35"/>
        <v/>
      </c>
      <c r="U202" s="193" t="str">
        <f t="shared" si="36"/>
        <v/>
      </c>
      <c r="V202" s="193" t="str">
        <f t="shared" si="37"/>
        <v/>
      </c>
      <c r="W202" s="192" t="str">
        <f t="shared" si="29"/>
        <v/>
      </c>
    </row>
    <row r="203" spans="1:23" x14ac:dyDescent="0.25">
      <c r="A203" s="69">
        <f t="shared" si="38"/>
        <v>50100</v>
      </c>
      <c r="B203" s="70">
        <f t="shared" si="39"/>
        <v>186</v>
      </c>
      <c r="C203" s="65">
        <f t="shared" si="40"/>
        <v>6044692.2866117498</v>
      </c>
      <c r="D203" s="71">
        <f t="shared" si="41"/>
        <v>23171.320432011726</v>
      </c>
      <c r="E203" s="71">
        <f t="shared" si="42"/>
        <v>25085.518671643065</v>
      </c>
      <c r="F203" s="71">
        <f t="shared" si="30"/>
        <v>48256.839103654791</v>
      </c>
      <c r="G203" s="65">
        <f t="shared" si="31"/>
        <v>6019606.7679401068</v>
      </c>
      <c r="Q203" s="190" t="str">
        <f t="shared" si="32"/>
        <v/>
      </c>
      <c r="R203" s="191" t="str">
        <f t="shared" si="33"/>
        <v/>
      </c>
      <c r="S203" s="192" t="str">
        <f t="shared" si="34"/>
        <v/>
      </c>
      <c r="T203" s="193" t="str">
        <f t="shared" si="35"/>
        <v/>
      </c>
      <c r="U203" s="193" t="str">
        <f t="shared" si="36"/>
        <v/>
      </c>
      <c r="V203" s="193" t="str">
        <f t="shared" si="37"/>
        <v/>
      </c>
      <c r="W203" s="192" t="str">
        <f t="shared" si="29"/>
        <v/>
      </c>
    </row>
    <row r="204" spans="1:23" x14ac:dyDescent="0.25">
      <c r="A204" s="69">
        <f t="shared" si="38"/>
        <v>50131</v>
      </c>
      <c r="B204" s="70">
        <f t="shared" si="39"/>
        <v>187</v>
      </c>
      <c r="C204" s="65">
        <f t="shared" si="40"/>
        <v>6019606.7679401068</v>
      </c>
      <c r="D204" s="71">
        <f t="shared" si="41"/>
        <v>23075.159277103758</v>
      </c>
      <c r="E204" s="71">
        <f t="shared" si="42"/>
        <v>25181.679826551026</v>
      </c>
      <c r="F204" s="71">
        <f t="shared" si="30"/>
        <v>48256.839103654784</v>
      </c>
      <c r="G204" s="65">
        <f t="shared" si="31"/>
        <v>5994425.0881135557</v>
      </c>
      <c r="Q204" s="190" t="str">
        <f t="shared" si="32"/>
        <v/>
      </c>
      <c r="R204" s="191" t="str">
        <f t="shared" si="33"/>
        <v/>
      </c>
      <c r="S204" s="192" t="str">
        <f t="shared" si="34"/>
        <v/>
      </c>
      <c r="T204" s="193" t="str">
        <f t="shared" si="35"/>
        <v/>
      </c>
      <c r="U204" s="193" t="str">
        <f t="shared" si="36"/>
        <v/>
      </c>
      <c r="V204" s="193" t="str">
        <f t="shared" si="37"/>
        <v/>
      </c>
      <c r="W204" s="192" t="str">
        <f t="shared" si="29"/>
        <v/>
      </c>
    </row>
    <row r="205" spans="1:23" x14ac:dyDescent="0.25">
      <c r="A205" s="69">
        <f t="shared" si="38"/>
        <v>50161</v>
      </c>
      <c r="B205" s="70">
        <f t="shared" si="39"/>
        <v>188</v>
      </c>
      <c r="C205" s="65">
        <f t="shared" si="40"/>
        <v>5994425.0881135557</v>
      </c>
      <c r="D205" s="71">
        <f t="shared" si="41"/>
        <v>22978.629504435314</v>
      </c>
      <c r="E205" s="71">
        <f t="shared" si="42"/>
        <v>25278.209599219466</v>
      </c>
      <c r="F205" s="71">
        <f t="shared" si="30"/>
        <v>48256.839103654784</v>
      </c>
      <c r="G205" s="65">
        <f t="shared" si="31"/>
        <v>5969146.8785143364</v>
      </c>
      <c r="Q205" s="190" t="str">
        <f t="shared" si="32"/>
        <v/>
      </c>
      <c r="R205" s="191" t="str">
        <f t="shared" si="33"/>
        <v/>
      </c>
      <c r="S205" s="192" t="str">
        <f t="shared" si="34"/>
        <v/>
      </c>
      <c r="T205" s="193" t="str">
        <f t="shared" si="35"/>
        <v/>
      </c>
      <c r="U205" s="193" t="str">
        <f t="shared" si="36"/>
        <v/>
      </c>
      <c r="V205" s="193" t="str">
        <f t="shared" si="37"/>
        <v/>
      </c>
      <c r="W205" s="192" t="str">
        <f t="shared" si="29"/>
        <v/>
      </c>
    </row>
    <row r="206" spans="1:23" x14ac:dyDescent="0.25">
      <c r="A206" s="69">
        <f t="shared" si="38"/>
        <v>50192</v>
      </c>
      <c r="B206" s="70">
        <f t="shared" si="39"/>
        <v>189</v>
      </c>
      <c r="C206" s="65">
        <f t="shared" si="40"/>
        <v>5969146.8785143364</v>
      </c>
      <c r="D206" s="71">
        <f t="shared" si="41"/>
        <v>22881.729700971635</v>
      </c>
      <c r="E206" s="71">
        <f t="shared" si="42"/>
        <v>25375.109402683142</v>
      </c>
      <c r="F206" s="71">
        <f t="shared" si="30"/>
        <v>48256.839103654776</v>
      </c>
      <c r="G206" s="65">
        <f t="shared" si="31"/>
        <v>5943771.7691116529</v>
      </c>
      <c r="Q206" s="190" t="str">
        <f t="shared" si="32"/>
        <v/>
      </c>
      <c r="R206" s="191" t="str">
        <f t="shared" si="33"/>
        <v/>
      </c>
      <c r="S206" s="192" t="str">
        <f t="shared" si="34"/>
        <v/>
      </c>
      <c r="T206" s="193" t="str">
        <f t="shared" si="35"/>
        <v/>
      </c>
      <c r="U206" s="193" t="str">
        <f t="shared" si="36"/>
        <v/>
      </c>
      <c r="V206" s="193" t="str">
        <f t="shared" si="37"/>
        <v/>
      </c>
      <c r="W206" s="192" t="str">
        <f t="shared" si="29"/>
        <v/>
      </c>
    </row>
    <row r="207" spans="1:23" x14ac:dyDescent="0.25">
      <c r="A207" s="69">
        <f t="shared" si="38"/>
        <v>50222</v>
      </c>
      <c r="B207" s="70">
        <f t="shared" si="39"/>
        <v>190</v>
      </c>
      <c r="C207" s="65">
        <f t="shared" si="40"/>
        <v>5943771.7691116529</v>
      </c>
      <c r="D207" s="71">
        <f t="shared" si="41"/>
        <v>22784.458448261354</v>
      </c>
      <c r="E207" s="71">
        <f t="shared" si="42"/>
        <v>25472.38065539343</v>
      </c>
      <c r="F207" s="71">
        <f t="shared" si="30"/>
        <v>48256.839103654784</v>
      </c>
      <c r="G207" s="65">
        <f t="shared" si="31"/>
        <v>5918299.3884562599</v>
      </c>
      <c r="Q207" s="190" t="str">
        <f t="shared" si="32"/>
        <v/>
      </c>
      <c r="R207" s="191" t="str">
        <f t="shared" si="33"/>
        <v/>
      </c>
      <c r="S207" s="192" t="str">
        <f t="shared" si="34"/>
        <v/>
      </c>
      <c r="T207" s="193" t="str">
        <f t="shared" si="35"/>
        <v/>
      </c>
      <c r="U207" s="193" t="str">
        <f t="shared" si="36"/>
        <v/>
      </c>
      <c r="V207" s="193" t="str">
        <f t="shared" si="37"/>
        <v/>
      </c>
      <c r="W207" s="192" t="str">
        <f t="shared" si="29"/>
        <v/>
      </c>
    </row>
    <row r="208" spans="1:23" x14ac:dyDescent="0.25">
      <c r="A208" s="69">
        <f t="shared" si="38"/>
        <v>50253</v>
      </c>
      <c r="B208" s="70">
        <f t="shared" si="39"/>
        <v>191</v>
      </c>
      <c r="C208" s="65">
        <f t="shared" si="40"/>
        <v>5918299.3884562599</v>
      </c>
      <c r="D208" s="71">
        <f t="shared" si="41"/>
        <v>22686.814322415677</v>
      </c>
      <c r="E208" s="71">
        <f t="shared" si="42"/>
        <v>25570.024781239103</v>
      </c>
      <c r="F208" s="71">
        <f t="shared" si="30"/>
        <v>48256.839103654784</v>
      </c>
      <c r="G208" s="65">
        <f t="shared" si="31"/>
        <v>5892729.3636750206</v>
      </c>
      <c r="Q208" s="190" t="str">
        <f t="shared" si="32"/>
        <v/>
      </c>
      <c r="R208" s="191" t="str">
        <f t="shared" si="33"/>
        <v/>
      </c>
      <c r="S208" s="192" t="str">
        <f t="shared" si="34"/>
        <v/>
      </c>
      <c r="T208" s="193" t="str">
        <f t="shared" si="35"/>
        <v/>
      </c>
      <c r="U208" s="193" t="str">
        <f t="shared" si="36"/>
        <v/>
      </c>
      <c r="V208" s="193" t="str">
        <f t="shared" si="37"/>
        <v/>
      </c>
      <c r="W208" s="192" t="str">
        <f t="shared" si="29"/>
        <v/>
      </c>
    </row>
    <row r="209" spans="1:23" x14ac:dyDescent="0.25">
      <c r="A209" s="69">
        <f t="shared" si="38"/>
        <v>50284</v>
      </c>
      <c r="B209" s="70">
        <f t="shared" si="39"/>
        <v>192</v>
      </c>
      <c r="C209" s="65">
        <f t="shared" si="40"/>
        <v>5892729.3636750206</v>
      </c>
      <c r="D209" s="71">
        <f t="shared" si="41"/>
        <v>22588.795894087591</v>
      </c>
      <c r="E209" s="71">
        <f t="shared" si="42"/>
        <v>25668.043209567189</v>
      </c>
      <c r="F209" s="71">
        <f t="shared" si="30"/>
        <v>48256.839103654784</v>
      </c>
      <c r="G209" s="65">
        <f t="shared" si="31"/>
        <v>5867061.3204654539</v>
      </c>
      <c r="Q209" s="190" t="str">
        <f t="shared" si="32"/>
        <v/>
      </c>
      <c r="R209" s="191" t="str">
        <f t="shared" si="33"/>
        <v/>
      </c>
      <c r="S209" s="192" t="str">
        <f t="shared" si="34"/>
        <v/>
      </c>
      <c r="T209" s="193" t="str">
        <f t="shared" si="35"/>
        <v/>
      </c>
      <c r="U209" s="193" t="str">
        <f t="shared" si="36"/>
        <v/>
      </c>
      <c r="V209" s="193" t="str">
        <f t="shared" si="37"/>
        <v/>
      </c>
      <c r="W209" s="192" t="str">
        <f t="shared" si="29"/>
        <v/>
      </c>
    </row>
    <row r="210" spans="1:23" x14ac:dyDescent="0.25">
      <c r="A210" s="69">
        <f t="shared" si="38"/>
        <v>50314</v>
      </c>
      <c r="B210" s="70">
        <f t="shared" si="39"/>
        <v>193</v>
      </c>
      <c r="C210" s="65">
        <f t="shared" si="40"/>
        <v>5867061.3204654539</v>
      </c>
      <c r="D210" s="71">
        <f t="shared" si="41"/>
        <v>22490.401728450925</v>
      </c>
      <c r="E210" s="71">
        <f t="shared" si="42"/>
        <v>25766.437375203866</v>
      </c>
      <c r="F210" s="71">
        <f t="shared" si="30"/>
        <v>48256.839103654791</v>
      </c>
      <c r="G210" s="65">
        <f t="shared" si="31"/>
        <v>5841294.8830902502</v>
      </c>
      <c r="Q210" s="190" t="str">
        <f t="shared" si="32"/>
        <v/>
      </c>
      <c r="R210" s="191" t="str">
        <f t="shared" si="33"/>
        <v/>
      </c>
      <c r="S210" s="192" t="str">
        <f t="shared" si="34"/>
        <v/>
      </c>
      <c r="T210" s="193" t="str">
        <f t="shared" si="35"/>
        <v/>
      </c>
      <c r="U210" s="193" t="str">
        <f t="shared" si="36"/>
        <v/>
      </c>
      <c r="V210" s="193" t="str">
        <f t="shared" si="37"/>
        <v/>
      </c>
      <c r="W210" s="192" t="str">
        <f t="shared" ref="W210:W273" si="43">IF(R210="","",SUM(S210)-SUM(U210))</f>
        <v/>
      </c>
    </row>
    <row r="211" spans="1:23" x14ac:dyDescent="0.25">
      <c r="A211" s="69">
        <f t="shared" si="38"/>
        <v>50345</v>
      </c>
      <c r="B211" s="70">
        <f t="shared" si="39"/>
        <v>194</v>
      </c>
      <c r="C211" s="65">
        <f t="shared" si="40"/>
        <v>5841294.8830902502</v>
      </c>
      <c r="D211" s="71">
        <f t="shared" si="41"/>
        <v>22391.630385179309</v>
      </c>
      <c r="E211" s="71">
        <f t="shared" si="42"/>
        <v>25865.208718475475</v>
      </c>
      <c r="F211" s="71">
        <f t="shared" ref="F211:F274" si="44">IF(B211="","",SUM(D211:E211))</f>
        <v>48256.839103654784</v>
      </c>
      <c r="G211" s="65">
        <f t="shared" ref="G211:G274" si="45">IF(B211="","",SUM(C211)-SUM(E211))</f>
        <v>5815429.6743717743</v>
      </c>
      <c r="Q211" s="190" t="str">
        <f t="shared" ref="Q211:Q274" si="46">IF(R211="","",EDATE(Q210,1))</f>
        <v/>
      </c>
      <c r="R211" s="191" t="str">
        <f t="shared" ref="R211:R274" si="47">IF(R210="","",IF(SUM(R210)+1&lt;=$U$7,SUM(R210)+1,""))</f>
        <v/>
      </c>
      <c r="S211" s="192" t="str">
        <f t="shared" ref="S211:S274" si="48">IF(R211="","",W210)</f>
        <v/>
      </c>
      <c r="T211" s="193" t="str">
        <f t="shared" ref="T211:T274" si="49">IF(R211="","",IPMT($U$13/12,R211,$U$7,-$U$11,$U$12,0))</f>
        <v/>
      </c>
      <c r="U211" s="193" t="str">
        <f t="shared" ref="U211:U274" si="50">IF(R211="","",PPMT($U$13/12,R211,$U$7,-$U$11,$U$12,0))</f>
        <v/>
      </c>
      <c r="V211" s="193" t="str">
        <f t="shared" ref="V211:V274" si="51">IF(R211="","",SUM(T211:U211))</f>
        <v/>
      </c>
      <c r="W211" s="192" t="str">
        <f t="shared" si="43"/>
        <v/>
      </c>
    </row>
    <row r="212" spans="1:23" x14ac:dyDescent="0.25">
      <c r="A212" s="69">
        <f t="shared" ref="A212:A275" si="52">IF(B212="","",EDATE(A211,1))</f>
        <v>50375</v>
      </c>
      <c r="B212" s="70">
        <f t="shared" ref="B212:B275" si="53">IF(B211="","",IF(SUM(B211)+1&lt;=$E$7,SUM(B211)+1,""))</f>
        <v>195</v>
      </c>
      <c r="C212" s="65">
        <f t="shared" ref="C212:C275" si="54">IF(B212="","",G211)</f>
        <v>5815429.6743717743</v>
      </c>
      <c r="D212" s="71">
        <f t="shared" ref="D212:D275" si="55">IF(B212="","",IPMT($E$14/12,B212-1,$E$7-1,-$C$19,$E$13,0))</f>
        <v>22292.480418425155</v>
      </c>
      <c r="E212" s="71">
        <f t="shared" ref="E212:E275" si="56">IF(B212="","",PPMT($E$14/12,B212-1,$E$7-1,-$C$19,$E$13,0))</f>
        <v>25964.358685229632</v>
      </c>
      <c r="F212" s="71">
        <f t="shared" si="44"/>
        <v>48256.839103654784</v>
      </c>
      <c r="G212" s="65">
        <f t="shared" si="45"/>
        <v>5789465.3156865444</v>
      </c>
      <c r="Q212" s="190" t="str">
        <f t="shared" si="46"/>
        <v/>
      </c>
      <c r="R212" s="191" t="str">
        <f t="shared" si="47"/>
        <v/>
      </c>
      <c r="S212" s="192" t="str">
        <f t="shared" si="48"/>
        <v/>
      </c>
      <c r="T212" s="193" t="str">
        <f t="shared" si="49"/>
        <v/>
      </c>
      <c r="U212" s="193" t="str">
        <f t="shared" si="50"/>
        <v/>
      </c>
      <c r="V212" s="193" t="str">
        <f t="shared" si="51"/>
        <v/>
      </c>
      <c r="W212" s="192" t="str">
        <f t="shared" si="43"/>
        <v/>
      </c>
    </row>
    <row r="213" spans="1:23" x14ac:dyDescent="0.25">
      <c r="A213" s="69">
        <f t="shared" si="52"/>
        <v>50406</v>
      </c>
      <c r="B213" s="70">
        <f t="shared" si="53"/>
        <v>196</v>
      </c>
      <c r="C213" s="65">
        <f t="shared" si="54"/>
        <v>5789465.3156865444</v>
      </c>
      <c r="D213" s="71">
        <f t="shared" si="55"/>
        <v>22192.950376798435</v>
      </c>
      <c r="E213" s="71">
        <f t="shared" si="56"/>
        <v>26063.888726856349</v>
      </c>
      <c r="F213" s="71">
        <f t="shared" si="44"/>
        <v>48256.839103654784</v>
      </c>
      <c r="G213" s="65">
        <f t="shared" si="45"/>
        <v>5763401.4269596878</v>
      </c>
      <c r="Q213" s="190" t="str">
        <f t="shared" si="46"/>
        <v/>
      </c>
      <c r="R213" s="191" t="str">
        <f t="shared" si="47"/>
        <v/>
      </c>
      <c r="S213" s="192" t="str">
        <f t="shared" si="48"/>
        <v/>
      </c>
      <c r="T213" s="193" t="str">
        <f t="shared" si="49"/>
        <v/>
      </c>
      <c r="U213" s="193" t="str">
        <f t="shared" si="50"/>
        <v/>
      </c>
      <c r="V213" s="193" t="str">
        <f t="shared" si="51"/>
        <v/>
      </c>
      <c r="W213" s="192" t="str">
        <f t="shared" si="43"/>
        <v/>
      </c>
    </row>
    <row r="214" spans="1:23" x14ac:dyDescent="0.25">
      <c r="A214" s="69">
        <f t="shared" si="52"/>
        <v>50437</v>
      </c>
      <c r="B214" s="70">
        <f t="shared" si="53"/>
        <v>197</v>
      </c>
      <c r="C214" s="65">
        <f t="shared" si="54"/>
        <v>5763401.4269596878</v>
      </c>
      <c r="D214" s="71">
        <f t="shared" si="55"/>
        <v>22093.038803345491</v>
      </c>
      <c r="E214" s="71">
        <f t="shared" si="56"/>
        <v>26163.800300309293</v>
      </c>
      <c r="F214" s="71">
        <f t="shared" si="44"/>
        <v>48256.839103654784</v>
      </c>
      <c r="G214" s="65">
        <f t="shared" si="45"/>
        <v>5737237.6266593784</v>
      </c>
      <c r="Q214" s="190" t="str">
        <f t="shared" si="46"/>
        <v/>
      </c>
      <c r="R214" s="191" t="str">
        <f t="shared" si="47"/>
        <v/>
      </c>
      <c r="S214" s="192" t="str">
        <f t="shared" si="48"/>
        <v/>
      </c>
      <c r="T214" s="193" t="str">
        <f t="shared" si="49"/>
        <v/>
      </c>
      <c r="U214" s="193" t="str">
        <f t="shared" si="50"/>
        <v/>
      </c>
      <c r="V214" s="193" t="str">
        <f t="shared" si="51"/>
        <v/>
      </c>
      <c r="W214" s="192" t="str">
        <f t="shared" si="43"/>
        <v/>
      </c>
    </row>
    <row r="215" spans="1:23" x14ac:dyDescent="0.25">
      <c r="A215" s="69">
        <f t="shared" si="52"/>
        <v>50465</v>
      </c>
      <c r="B215" s="70">
        <f t="shared" si="53"/>
        <v>198</v>
      </c>
      <c r="C215" s="65">
        <f t="shared" si="54"/>
        <v>5737237.6266593784</v>
      </c>
      <c r="D215" s="71">
        <f t="shared" si="55"/>
        <v>21992.744235527633</v>
      </c>
      <c r="E215" s="71">
        <f t="shared" si="56"/>
        <v>26264.094868127151</v>
      </c>
      <c r="F215" s="71">
        <f t="shared" si="44"/>
        <v>48256.839103654784</v>
      </c>
      <c r="G215" s="65">
        <f t="shared" si="45"/>
        <v>5710973.5317912512</v>
      </c>
      <c r="Q215" s="190" t="str">
        <f t="shared" si="46"/>
        <v/>
      </c>
      <c r="R215" s="191" t="str">
        <f t="shared" si="47"/>
        <v/>
      </c>
      <c r="S215" s="192" t="str">
        <f t="shared" si="48"/>
        <v/>
      </c>
      <c r="T215" s="193" t="str">
        <f t="shared" si="49"/>
        <v/>
      </c>
      <c r="U215" s="193" t="str">
        <f t="shared" si="50"/>
        <v/>
      </c>
      <c r="V215" s="193" t="str">
        <f t="shared" si="51"/>
        <v/>
      </c>
      <c r="W215" s="192" t="str">
        <f t="shared" si="43"/>
        <v/>
      </c>
    </row>
    <row r="216" spans="1:23" x14ac:dyDescent="0.25">
      <c r="A216" s="69">
        <f t="shared" si="52"/>
        <v>50496</v>
      </c>
      <c r="B216" s="70">
        <f t="shared" si="53"/>
        <v>199</v>
      </c>
      <c r="C216" s="65">
        <f t="shared" si="54"/>
        <v>5710973.5317912512</v>
      </c>
      <c r="D216" s="71">
        <f t="shared" si="55"/>
        <v>21892.065205199815</v>
      </c>
      <c r="E216" s="71">
        <f t="shared" si="56"/>
        <v>26364.773898454969</v>
      </c>
      <c r="F216" s="71">
        <f t="shared" si="44"/>
        <v>48256.839103654784</v>
      </c>
      <c r="G216" s="65">
        <f t="shared" si="45"/>
        <v>5684608.7578927958</v>
      </c>
      <c r="Q216" s="190" t="str">
        <f t="shared" si="46"/>
        <v/>
      </c>
      <c r="R216" s="191" t="str">
        <f t="shared" si="47"/>
        <v/>
      </c>
      <c r="S216" s="192" t="str">
        <f t="shared" si="48"/>
        <v/>
      </c>
      <c r="T216" s="193" t="str">
        <f t="shared" si="49"/>
        <v/>
      </c>
      <c r="U216" s="193" t="str">
        <f t="shared" si="50"/>
        <v/>
      </c>
      <c r="V216" s="193" t="str">
        <f t="shared" si="51"/>
        <v/>
      </c>
      <c r="W216" s="192" t="str">
        <f t="shared" si="43"/>
        <v/>
      </c>
    </row>
    <row r="217" spans="1:23" x14ac:dyDescent="0.25">
      <c r="A217" s="69">
        <f t="shared" si="52"/>
        <v>50526</v>
      </c>
      <c r="B217" s="70">
        <f t="shared" si="53"/>
        <v>200</v>
      </c>
      <c r="C217" s="65">
        <f t="shared" si="54"/>
        <v>5684608.7578927958</v>
      </c>
      <c r="D217" s="71">
        <f t="shared" si="55"/>
        <v>21791.000238589066</v>
      </c>
      <c r="E217" s="71">
        <f t="shared" si="56"/>
        <v>26465.838865065711</v>
      </c>
      <c r="F217" s="71">
        <f t="shared" si="44"/>
        <v>48256.839103654776</v>
      </c>
      <c r="G217" s="65">
        <f t="shared" si="45"/>
        <v>5658142.9190277299</v>
      </c>
      <c r="Q217" s="190" t="str">
        <f t="shared" si="46"/>
        <v/>
      </c>
      <c r="R217" s="191" t="str">
        <f t="shared" si="47"/>
        <v/>
      </c>
      <c r="S217" s="192" t="str">
        <f t="shared" si="48"/>
        <v/>
      </c>
      <c r="T217" s="193" t="str">
        <f t="shared" si="49"/>
        <v/>
      </c>
      <c r="U217" s="193" t="str">
        <f t="shared" si="50"/>
        <v/>
      </c>
      <c r="V217" s="193" t="str">
        <f t="shared" si="51"/>
        <v/>
      </c>
      <c r="W217" s="192" t="str">
        <f t="shared" si="43"/>
        <v/>
      </c>
    </row>
    <row r="218" spans="1:23" x14ac:dyDescent="0.25">
      <c r="A218" s="69">
        <f t="shared" si="52"/>
        <v>50557</v>
      </c>
      <c r="B218" s="70">
        <f t="shared" si="53"/>
        <v>201</v>
      </c>
      <c r="C218" s="65">
        <f t="shared" si="54"/>
        <v>5658142.9190277299</v>
      </c>
      <c r="D218" s="71">
        <f t="shared" si="55"/>
        <v>21689.547856272984</v>
      </c>
      <c r="E218" s="71">
        <f t="shared" si="56"/>
        <v>26567.2912473818</v>
      </c>
      <c r="F218" s="71">
        <f t="shared" si="44"/>
        <v>48256.839103654784</v>
      </c>
      <c r="G218" s="65">
        <f t="shared" si="45"/>
        <v>5631575.6277803481</v>
      </c>
      <c r="Q218" s="190" t="str">
        <f t="shared" si="46"/>
        <v/>
      </c>
      <c r="R218" s="191" t="str">
        <f t="shared" si="47"/>
        <v/>
      </c>
      <c r="S218" s="192" t="str">
        <f t="shared" si="48"/>
        <v/>
      </c>
      <c r="T218" s="193" t="str">
        <f t="shared" si="49"/>
        <v/>
      </c>
      <c r="U218" s="193" t="str">
        <f t="shared" si="50"/>
        <v/>
      </c>
      <c r="V218" s="193" t="str">
        <f t="shared" si="51"/>
        <v/>
      </c>
      <c r="W218" s="192" t="str">
        <f t="shared" si="43"/>
        <v/>
      </c>
    </row>
    <row r="219" spans="1:23" x14ac:dyDescent="0.25">
      <c r="A219" s="69">
        <f t="shared" si="52"/>
        <v>50587</v>
      </c>
      <c r="B219" s="70">
        <f t="shared" si="53"/>
        <v>202</v>
      </c>
      <c r="C219" s="65">
        <f t="shared" si="54"/>
        <v>5631575.6277803481</v>
      </c>
      <c r="D219" s="71">
        <f t="shared" si="55"/>
        <v>21587.706573158022</v>
      </c>
      <c r="E219" s="71">
        <f t="shared" si="56"/>
        <v>26669.132530496765</v>
      </c>
      <c r="F219" s="71">
        <f t="shared" si="44"/>
        <v>48256.839103654784</v>
      </c>
      <c r="G219" s="65">
        <f t="shared" si="45"/>
        <v>5604906.4952498516</v>
      </c>
      <c r="Q219" s="190" t="str">
        <f t="shared" si="46"/>
        <v/>
      </c>
      <c r="R219" s="191" t="str">
        <f t="shared" si="47"/>
        <v/>
      </c>
      <c r="S219" s="192" t="str">
        <f t="shared" si="48"/>
        <v/>
      </c>
      <c r="T219" s="193" t="str">
        <f t="shared" si="49"/>
        <v/>
      </c>
      <c r="U219" s="193" t="str">
        <f t="shared" si="50"/>
        <v/>
      </c>
      <c r="V219" s="193" t="str">
        <f t="shared" si="51"/>
        <v/>
      </c>
      <c r="W219" s="192" t="str">
        <f t="shared" si="43"/>
        <v/>
      </c>
    </row>
    <row r="220" spans="1:23" x14ac:dyDescent="0.25">
      <c r="A220" s="69">
        <f t="shared" si="52"/>
        <v>50618</v>
      </c>
      <c r="B220" s="70">
        <f t="shared" si="53"/>
        <v>203</v>
      </c>
      <c r="C220" s="65">
        <f t="shared" si="54"/>
        <v>5604906.4952498516</v>
      </c>
      <c r="D220" s="71">
        <f t="shared" si="55"/>
        <v>21485.474898457789</v>
      </c>
      <c r="E220" s="71">
        <f t="shared" si="56"/>
        <v>26771.364205197002</v>
      </c>
      <c r="F220" s="71">
        <f t="shared" si="44"/>
        <v>48256.839103654791</v>
      </c>
      <c r="G220" s="65">
        <f t="shared" si="45"/>
        <v>5578135.1310446542</v>
      </c>
      <c r="Q220" s="190" t="str">
        <f t="shared" si="46"/>
        <v/>
      </c>
      <c r="R220" s="191" t="str">
        <f t="shared" si="47"/>
        <v/>
      </c>
      <c r="S220" s="192" t="str">
        <f t="shared" si="48"/>
        <v/>
      </c>
      <c r="T220" s="193" t="str">
        <f t="shared" si="49"/>
        <v/>
      </c>
      <c r="U220" s="193" t="str">
        <f t="shared" si="50"/>
        <v/>
      </c>
      <c r="V220" s="193" t="str">
        <f t="shared" si="51"/>
        <v/>
      </c>
      <c r="W220" s="192" t="str">
        <f t="shared" si="43"/>
        <v/>
      </c>
    </row>
    <row r="221" spans="1:23" x14ac:dyDescent="0.25">
      <c r="A221" s="69">
        <f t="shared" si="52"/>
        <v>50649</v>
      </c>
      <c r="B221" s="70">
        <f t="shared" si="53"/>
        <v>204</v>
      </c>
      <c r="C221" s="65">
        <f t="shared" si="54"/>
        <v>5578135.1310446542</v>
      </c>
      <c r="D221" s="71">
        <f t="shared" si="55"/>
        <v>21382.851335671196</v>
      </c>
      <c r="E221" s="71">
        <f t="shared" si="56"/>
        <v>26873.987767983592</v>
      </c>
      <c r="F221" s="71">
        <f t="shared" si="44"/>
        <v>48256.839103654784</v>
      </c>
      <c r="G221" s="65">
        <f t="shared" si="45"/>
        <v>5551261.1432766709</v>
      </c>
      <c r="Q221" s="190" t="str">
        <f t="shared" si="46"/>
        <v/>
      </c>
      <c r="R221" s="191" t="str">
        <f t="shared" si="47"/>
        <v/>
      </c>
      <c r="S221" s="192" t="str">
        <f t="shared" si="48"/>
        <v/>
      </c>
      <c r="T221" s="193" t="str">
        <f t="shared" si="49"/>
        <v/>
      </c>
      <c r="U221" s="193" t="str">
        <f t="shared" si="50"/>
        <v/>
      </c>
      <c r="V221" s="193" t="str">
        <f t="shared" si="51"/>
        <v/>
      </c>
      <c r="W221" s="192" t="str">
        <f t="shared" si="43"/>
        <v/>
      </c>
    </row>
    <row r="222" spans="1:23" x14ac:dyDescent="0.25">
      <c r="A222" s="69">
        <f t="shared" si="52"/>
        <v>50679</v>
      </c>
      <c r="B222" s="70">
        <f t="shared" si="53"/>
        <v>205</v>
      </c>
      <c r="C222" s="65">
        <f t="shared" si="54"/>
        <v>5551261.1432766709</v>
      </c>
      <c r="D222" s="71">
        <f t="shared" si="55"/>
        <v>21279.834382560592</v>
      </c>
      <c r="E222" s="71">
        <f t="shared" si="56"/>
        <v>26977.004721094192</v>
      </c>
      <c r="F222" s="71">
        <f t="shared" si="44"/>
        <v>48256.839103654784</v>
      </c>
      <c r="G222" s="65">
        <f t="shared" si="45"/>
        <v>5524284.138555577</v>
      </c>
      <c r="Q222" s="190" t="str">
        <f t="shared" si="46"/>
        <v/>
      </c>
      <c r="R222" s="191" t="str">
        <f t="shared" si="47"/>
        <v/>
      </c>
      <c r="S222" s="192" t="str">
        <f t="shared" si="48"/>
        <v/>
      </c>
      <c r="T222" s="193" t="str">
        <f t="shared" si="49"/>
        <v/>
      </c>
      <c r="U222" s="193" t="str">
        <f t="shared" si="50"/>
        <v/>
      </c>
      <c r="V222" s="193" t="str">
        <f t="shared" si="51"/>
        <v/>
      </c>
      <c r="W222" s="192" t="str">
        <f t="shared" si="43"/>
        <v/>
      </c>
    </row>
    <row r="223" spans="1:23" x14ac:dyDescent="0.25">
      <c r="A223" s="69">
        <f t="shared" si="52"/>
        <v>50710</v>
      </c>
      <c r="B223" s="70">
        <f t="shared" si="53"/>
        <v>206</v>
      </c>
      <c r="C223" s="65">
        <f t="shared" si="54"/>
        <v>5524284.138555577</v>
      </c>
      <c r="D223" s="71">
        <f t="shared" si="55"/>
        <v>21176.42253112973</v>
      </c>
      <c r="E223" s="71">
        <f t="shared" si="56"/>
        <v>27080.416572525053</v>
      </c>
      <c r="F223" s="71">
        <f t="shared" si="44"/>
        <v>48256.839103654784</v>
      </c>
      <c r="G223" s="65">
        <f t="shared" si="45"/>
        <v>5497203.7219830519</v>
      </c>
      <c r="Q223" s="190" t="str">
        <f t="shared" si="46"/>
        <v/>
      </c>
      <c r="R223" s="191" t="str">
        <f t="shared" si="47"/>
        <v/>
      </c>
      <c r="S223" s="192" t="str">
        <f t="shared" si="48"/>
        <v/>
      </c>
      <c r="T223" s="193" t="str">
        <f t="shared" si="49"/>
        <v/>
      </c>
      <c r="U223" s="193" t="str">
        <f t="shared" si="50"/>
        <v/>
      </c>
      <c r="V223" s="193" t="str">
        <f t="shared" si="51"/>
        <v/>
      </c>
      <c r="W223" s="192" t="str">
        <f t="shared" si="43"/>
        <v/>
      </c>
    </row>
    <row r="224" spans="1:23" x14ac:dyDescent="0.25">
      <c r="A224" s="69">
        <f t="shared" si="52"/>
        <v>50740</v>
      </c>
      <c r="B224" s="70">
        <f t="shared" si="53"/>
        <v>207</v>
      </c>
      <c r="C224" s="65">
        <f t="shared" si="54"/>
        <v>5497203.7219830519</v>
      </c>
      <c r="D224" s="71">
        <f t="shared" si="55"/>
        <v>21072.614267601719</v>
      </c>
      <c r="E224" s="71">
        <f t="shared" si="56"/>
        <v>27184.224836053068</v>
      </c>
      <c r="F224" s="71">
        <f t="shared" si="44"/>
        <v>48256.839103654784</v>
      </c>
      <c r="G224" s="65">
        <f t="shared" si="45"/>
        <v>5470019.4971469985</v>
      </c>
      <c r="Q224" s="190" t="str">
        <f t="shared" si="46"/>
        <v/>
      </c>
      <c r="R224" s="191" t="str">
        <f t="shared" si="47"/>
        <v/>
      </c>
      <c r="S224" s="192" t="str">
        <f t="shared" si="48"/>
        <v/>
      </c>
      <c r="T224" s="193" t="str">
        <f t="shared" si="49"/>
        <v/>
      </c>
      <c r="U224" s="193" t="str">
        <f t="shared" si="50"/>
        <v/>
      </c>
      <c r="V224" s="193" t="str">
        <f t="shared" si="51"/>
        <v/>
      </c>
      <c r="W224" s="192" t="str">
        <f t="shared" si="43"/>
        <v/>
      </c>
    </row>
    <row r="225" spans="1:23" x14ac:dyDescent="0.25">
      <c r="A225" s="69">
        <f t="shared" si="52"/>
        <v>50771</v>
      </c>
      <c r="B225" s="70">
        <f t="shared" si="53"/>
        <v>208</v>
      </c>
      <c r="C225" s="65">
        <f t="shared" si="54"/>
        <v>5470019.4971469985</v>
      </c>
      <c r="D225" s="71">
        <f t="shared" si="55"/>
        <v>20968.408072396847</v>
      </c>
      <c r="E225" s="71">
        <f t="shared" si="56"/>
        <v>27288.431031257936</v>
      </c>
      <c r="F225" s="71">
        <f t="shared" si="44"/>
        <v>48256.839103654784</v>
      </c>
      <c r="G225" s="65">
        <f t="shared" si="45"/>
        <v>5442731.0661157407</v>
      </c>
      <c r="Q225" s="190" t="str">
        <f t="shared" si="46"/>
        <v/>
      </c>
      <c r="R225" s="191" t="str">
        <f t="shared" si="47"/>
        <v/>
      </c>
      <c r="S225" s="192" t="str">
        <f t="shared" si="48"/>
        <v/>
      </c>
      <c r="T225" s="193" t="str">
        <f t="shared" si="49"/>
        <v/>
      </c>
      <c r="U225" s="193" t="str">
        <f t="shared" si="50"/>
        <v/>
      </c>
      <c r="V225" s="193" t="str">
        <f t="shared" si="51"/>
        <v/>
      </c>
      <c r="W225" s="192" t="str">
        <f t="shared" si="43"/>
        <v/>
      </c>
    </row>
    <row r="226" spans="1:23" x14ac:dyDescent="0.25">
      <c r="A226" s="69">
        <f t="shared" si="52"/>
        <v>50802</v>
      </c>
      <c r="B226" s="70">
        <f t="shared" si="53"/>
        <v>209</v>
      </c>
      <c r="C226" s="65">
        <f t="shared" si="54"/>
        <v>5442731.0661157407</v>
      </c>
      <c r="D226" s="71">
        <f t="shared" si="55"/>
        <v>20863.802420110358</v>
      </c>
      <c r="E226" s="71">
        <f t="shared" si="56"/>
        <v>27393.036683544426</v>
      </c>
      <c r="F226" s="71">
        <f t="shared" si="44"/>
        <v>48256.839103654784</v>
      </c>
      <c r="G226" s="65">
        <f t="shared" si="45"/>
        <v>5415338.0294321962</v>
      </c>
      <c r="Q226" s="190" t="str">
        <f t="shared" si="46"/>
        <v/>
      </c>
      <c r="R226" s="191" t="str">
        <f t="shared" si="47"/>
        <v/>
      </c>
      <c r="S226" s="192" t="str">
        <f t="shared" si="48"/>
        <v/>
      </c>
      <c r="T226" s="193" t="str">
        <f t="shared" si="49"/>
        <v/>
      </c>
      <c r="U226" s="193" t="str">
        <f t="shared" si="50"/>
        <v/>
      </c>
      <c r="V226" s="193" t="str">
        <f t="shared" si="51"/>
        <v/>
      </c>
      <c r="W226" s="192" t="str">
        <f t="shared" si="43"/>
        <v/>
      </c>
    </row>
    <row r="227" spans="1:23" x14ac:dyDescent="0.25">
      <c r="A227" s="69">
        <f t="shared" si="52"/>
        <v>50830</v>
      </c>
      <c r="B227" s="70">
        <f t="shared" si="53"/>
        <v>210</v>
      </c>
      <c r="C227" s="65">
        <f t="shared" si="54"/>
        <v>5415338.0294321962</v>
      </c>
      <c r="D227" s="71">
        <f t="shared" si="55"/>
        <v>20758.795779490109</v>
      </c>
      <c r="E227" s="71">
        <f t="shared" si="56"/>
        <v>27498.043324164682</v>
      </c>
      <c r="F227" s="71">
        <f t="shared" si="44"/>
        <v>48256.839103654791</v>
      </c>
      <c r="G227" s="65">
        <f t="shared" si="45"/>
        <v>5387839.9861080311</v>
      </c>
      <c r="Q227" s="190" t="str">
        <f t="shared" si="46"/>
        <v/>
      </c>
      <c r="R227" s="191" t="str">
        <f t="shared" si="47"/>
        <v/>
      </c>
      <c r="S227" s="192" t="str">
        <f t="shared" si="48"/>
        <v/>
      </c>
      <c r="T227" s="193" t="str">
        <f t="shared" si="49"/>
        <v/>
      </c>
      <c r="U227" s="193" t="str">
        <f t="shared" si="50"/>
        <v/>
      </c>
      <c r="V227" s="193" t="str">
        <f t="shared" si="51"/>
        <v/>
      </c>
      <c r="W227" s="192" t="str">
        <f t="shared" si="43"/>
        <v/>
      </c>
    </row>
    <row r="228" spans="1:23" x14ac:dyDescent="0.25">
      <c r="A228" s="69">
        <f t="shared" si="52"/>
        <v>50861</v>
      </c>
      <c r="B228" s="70">
        <f t="shared" si="53"/>
        <v>211</v>
      </c>
      <c r="C228" s="65">
        <f t="shared" si="54"/>
        <v>5387839.9861080311</v>
      </c>
      <c r="D228" s="71">
        <f t="shared" si="55"/>
        <v>20653.386613414139</v>
      </c>
      <c r="E228" s="71">
        <f t="shared" si="56"/>
        <v>27603.452490240641</v>
      </c>
      <c r="F228" s="71">
        <f t="shared" si="44"/>
        <v>48256.839103654784</v>
      </c>
      <c r="G228" s="65">
        <f t="shared" si="45"/>
        <v>5360236.5336177908</v>
      </c>
      <c r="Q228" s="190" t="str">
        <f t="shared" si="46"/>
        <v/>
      </c>
      <c r="R228" s="191" t="str">
        <f t="shared" si="47"/>
        <v/>
      </c>
      <c r="S228" s="192" t="str">
        <f t="shared" si="48"/>
        <v/>
      </c>
      <c r="T228" s="193" t="str">
        <f t="shared" si="49"/>
        <v/>
      </c>
      <c r="U228" s="193" t="str">
        <f t="shared" si="50"/>
        <v/>
      </c>
      <c r="V228" s="193" t="str">
        <f t="shared" si="51"/>
        <v/>
      </c>
      <c r="W228" s="192" t="str">
        <f t="shared" si="43"/>
        <v/>
      </c>
    </row>
    <row r="229" spans="1:23" x14ac:dyDescent="0.25">
      <c r="A229" s="69">
        <f t="shared" si="52"/>
        <v>50891</v>
      </c>
      <c r="B229" s="70">
        <f t="shared" si="53"/>
        <v>212</v>
      </c>
      <c r="C229" s="65">
        <f t="shared" si="54"/>
        <v>5360236.5336177908</v>
      </c>
      <c r="D229" s="71">
        <f t="shared" si="55"/>
        <v>20547.573378868219</v>
      </c>
      <c r="E229" s="71">
        <f t="shared" si="56"/>
        <v>27709.265724786568</v>
      </c>
      <c r="F229" s="71">
        <f t="shared" si="44"/>
        <v>48256.839103654784</v>
      </c>
      <c r="G229" s="65">
        <f t="shared" si="45"/>
        <v>5332527.2678930042</v>
      </c>
      <c r="Q229" s="190" t="str">
        <f t="shared" si="46"/>
        <v/>
      </c>
      <c r="R229" s="191" t="str">
        <f t="shared" si="47"/>
        <v/>
      </c>
      <c r="S229" s="192" t="str">
        <f t="shared" si="48"/>
        <v/>
      </c>
      <c r="T229" s="193" t="str">
        <f t="shared" si="49"/>
        <v/>
      </c>
      <c r="U229" s="193" t="str">
        <f t="shared" si="50"/>
        <v/>
      </c>
      <c r="V229" s="193" t="str">
        <f t="shared" si="51"/>
        <v/>
      </c>
      <c r="W229" s="192" t="str">
        <f t="shared" si="43"/>
        <v/>
      </c>
    </row>
    <row r="230" spans="1:23" x14ac:dyDescent="0.25">
      <c r="A230" s="69">
        <f t="shared" si="52"/>
        <v>50922</v>
      </c>
      <c r="B230" s="70">
        <f t="shared" si="53"/>
        <v>213</v>
      </c>
      <c r="C230" s="65">
        <f t="shared" si="54"/>
        <v>5332527.2678930042</v>
      </c>
      <c r="D230" s="71">
        <f t="shared" si="55"/>
        <v>20441.354526923202</v>
      </c>
      <c r="E230" s="71">
        <f t="shared" si="56"/>
        <v>27815.484576731582</v>
      </c>
      <c r="F230" s="71">
        <f t="shared" si="44"/>
        <v>48256.839103654784</v>
      </c>
      <c r="G230" s="65">
        <f t="shared" si="45"/>
        <v>5304711.7833162723</v>
      </c>
      <c r="Q230" s="190" t="str">
        <f t="shared" si="46"/>
        <v/>
      </c>
      <c r="R230" s="191" t="str">
        <f t="shared" si="47"/>
        <v/>
      </c>
      <c r="S230" s="192" t="str">
        <f t="shared" si="48"/>
        <v/>
      </c>
      <c r="T230" s="193" t="str">
        <f t="shared" si="49"/>
        <v/>
      </c>
      <c r="U230" s="193" t="str">
        <f t="shared" si="50"/>
        <v/>
      </c>
      <c r="V230" s="193" t="str">
        <f t="shared" si="51"/>
        <v/>
      </c>
      <c r="W230" s="192" t="str">
        <f t="shared" si="43"/>
        <v/>
      </c>
    </row>
    <row r="231" spans="1:23" x14ac:dyDescent="0.25">
      <c r="A231" s="69">
        <f t="shared" si="52"/>
        <v>50952</v>
      </c>
      <c r="B231" s="70">
        <f t="shared" si="53"/>
        <v>214</v>
      </c>
      <c r="C231" s="65">
        <f t="shared" si="54"/>
        <v>5304711.7833162723</v>
      </c>
      <c r="D231" s="71">
        <f t="shared" si="55"/>
        <v>20334.728502712398</v>
      </c>
      <c r="E231" s="71">
        <f t="shared" si="56"/>
        <v>27922.110600942382</v>
      </c>
      <c r="F231" s="71">
        <f t="shared" si="44"/>
        <v>48256.839103654784</v>
      </c>
      <c r="G231" s="65">
        <f t="shared" si="45"/>
        <v>5276789.6727153296</v>
      </c>
      <c r="Q231" s="190" t="str">
        <f t="shared" si="46"/>
        <v/>
      </c>
      <c r="R231" s="191" t="str">
        <f t="shared" si="47"/>
        <v/>
      </c>
      <c r="S231" s="192" t="str">
        <f t="shared" si="48"/>
        <v/>
      </c>
      <c r="T231" s="193" t="str">
        <f t="shared" si="49"/>
        <v/>
      </c>
      <c r="U231" s="193" t="str">
        <f t="shared" si="50"/>
        <v/>
      </c>
      <c r="V231" s="193" t="str">
        <f t="shared" si="51"/>
        <v/>
      </c>
      <c r="W231" s="192" t="str">
        <f t="shared" si="43"/>
        <v/>
      </c>
    </row>
    <row r="232" spans="1:23" x14ac:dyDescent="0.25">
      <c r="A232" s="69">
        <f t="shared" si="52"/>
        <v>50983</v>
      </c>
      <c r="B232" s="70">
        <f t="shared" si="53"/>
        <v>215</v>
      </c>
      <c r="C232" s="65">
        <f t="shared" si="54"/>
        <v>5276789.6727153296</v>
      </c>
      <c r="D232" s="71">
        <f t="shared" si="55"/>
        <v>20227.693745408786</v>
      </c>
      <c r="E232" s="71">
        <f t="shared" si="56"/>
        <v>28029.145358245998</v>
      </c>
      <c r="F232" s="71">
        <f t="shared" si="44"/>
        <v>48256.839103654784</v>
      </c>
      <c r="G232" s="65">
        <f t="shared" si="45"/>
        <v>5248760.5273570837</v>
      </c>
      <c r="Q232" s="190" t="str">
        <f t="shared" si="46"/>
        <v/>
      </c>
      <c r="R232" s="191" t="str">
        <f t="shared" si="47"/>
        <v/>
      </c>
      <c r="S232" s="192" t="str">
        <f t="shared" si="48"/>
        <v/>
      </c>
      <c r="T232" s="193" t="str">
        <f t="shared" si="49"/>
        <v/>
      </c>
      <c r="U232" s="193" t="str">
        <f t="shared" si="50"/>
        <v/>
      </c>
      <c r="V232" s="193" t="str">
        <f t="shared" si="51"/>
        <v/>
      </c>
      <c r="W232" s="192" t="str">
        <f t="shared" si="43"/>
        <v/>
      </c>
    </row>
    <row r="233" spans="1:23" x14ac:dyDescent="0.25">
      <c r="A233" s="69">
        <f t="shared" si="52"/>
        <v>51014</v>
      </c>
      <c r="B233" s="70">
        <f t="shared" si="53"/>
        <v>216</v>
      </c>
      <c r="C233" s="65">
        <f t="shared" si="54"/>
        <v>5248760.5273570837</v>
      </c>
      <c r="D233" s="71">
        <f t="shared" si="55"/>
        <v>20120.24868820218</v>
      </c>
      <c r="E233" s="71">
        <f t="shared" si="56"/>
        <v>28136.590415452611</v>
      </c>
      <c r="F233" s="71">
        <f t="shared" si="44"/>
        <v>48256.839103654791</v>
      </c>
      <c r="G233" s="65">
        <f t="shared" si="45"/>
        <v>5220623.9369416311</v>
      </c>
      <c r="Q233" s="190" t="str">
        <f t="shared" si="46"/>
        <v/>
      </c>
      <c r="R233" s="191" t="str">
        <f t="shared" si="47"/>
        <v/>
      </c>
      <c r="S233" s="192" t="str">
        <f t="shared" si="48"/>
        <v/>
      </c>
      <c r="T233" s="193" t="str">
        <f t="shared" si="49"/>
        <v/>
      </c>
      <c r="U233" s="193" t="str">
        <f t="shared" si="50"/>
        <v/>
      </c>
      <c r="V233" s="193" t="str">
        <f t="shared" si="51"/>
        <v/>
      </c>
      <c r="W233" s="192" t="str">
        <f t="shared" si="43"/>
        <v/>
      </c>
    </row>
    <row r="234" spans="1:23" x14ac:dyDescent="0.25">
      <c r="A234" s="69">
        <f t="shared" si="52"/>
        <v>51044</v>
      </c>
      <c r="B234" s="70">
        <f t="shared" si="53"/>
        <v>217</v>
      </c>
      <c r="C234" s="65">
        <f t="shared" si="54"/>
        <v>5220623.9369416311</v>
      </c>
      <c r="D234" s="71">
        <f t="shared" si="55"/>
        <v>20012.391758276277</v>
      </c>
      <c r="E234" s="71">
        <f t="shared" si="56"/>
        <v>28244.447345378507</v>
      </c>
      <c r="F234" s="71">
        <f t="shared" si="44"/>
        <v>48256.839103654784</v>
      </c>
      <c r="G234" s="65">
        <f t="shared" si="45"/>
        <v>5192379.4895962523</v>
      </c>
      <c r="Q234" s="190" t="str">
        <f t="shared" si="46"/>
        <v/>
      </c>
      <c r="R234" s="191" t="str">
        <f t="shared" si="47"/>
        <v/>
      </c>
      <c r="S234" s="192" t="str">
        <f t="shared" si="48"/>
        <v/>
      </c>
      <c r="T234" s="193" t="str">
        <f t="shared" si="49"/>
        <v/>
      </c>
      <c r="U234" s="193" t="str">
        <f t="shared" si="50"/>
        <v/>
      </c>
      <c r="V234" s="193" t="str">
        <f t="shared" si="51"/>
        <v/>
      </c>
      <c r="W234" s="192" t="str">
        <f t="shared" si="43"/>
        <v/>
      </c>
    </row>
    <row r="235" spans="1:23" x14ac:dyDescent="0.25">
      <c r="A235" s="69">
        <f t="shared" si="52"/>
        <v>51075</v>
      </c>
      <c r="B235" s="70">
        <f t="shared" si="53"/>
        <v>218</v>
      </c>
      <c r="C235" s="65">
        <f t="shared" si="54"/>
        <v>5192379.4895962523</v>
      </c>
      <c r="D235" s="71">
        <f t="shared" si="55"/>
        <v>19904.121376785657</v>
      </c>
      <c r="E235" s="71">
        <f t="shared" si="56"/>
        <v>28352.717726869127</v>
      </c>
      <c r="F235" s="71">
        <f t="shared" si="44"/>
        <v>48256.839103654784</v>
      </c>
      <c r="G235" s="65">
        <f t="shared" si="45"/>
        <v>5164026.7718693828</v>
      </c>
      <c r="Q235" s="190" t="str">
        <f t="shared" si="46"/>
        <v/>
      </c>
      <c r="R235" s="191" t="str">
        <f t="shared" si="47"/>
        <v/>
      </c>
      <c r="S235" s="192" t="str">
        <f t="shared" si="48"/>
        <v/>
      </c>
      <c r="T235" s="193" t="str">
        <f t="shared" si="49"/>
        <v/>
      </c>
      <c r="U235" s="193" t="str">
        <f t="shared" si="50"/>
        <v/>
      </c>
      <c r="V235" s="193" t="str">
        <f t="shared" si="51"/>
        <v/>
      </c>
      <c r="W235" s="192" t="str">
        <f t="shared" si="43"/>
        <v/>
      </c>
    </row>
    <row r="236" spans="1:23" x14ac:dyDescent="0.25">
      <c r="A236" s="69">
        <f t="shared" si="52"/>
        <v>51105</v>
      </c>
      <c r="B236" s="70">
        <f t="shared" si="53"/>
        <v>219</v>
      </c>
      <c r="C236" s="65">
        <f t="shared" si="54"/>
        <v>5164026.7718693828</v>
      </c>
      <c r="D236" s="71">
        <f t="shared" si="55"/>
        <v>19795.435958832659</v>
      </c>
      <c r="E236" s="71">
        <f t="shared" si="56"/>
        <v>28461.403144822125</v>
      </c>
      <c r="F236" s="71">
        <f t="shared" si="44"/>
        <v>48256.839103654784</v>
      </c>
      <c r="G236" s="65">
        <f t="shared" si="45"/>
        <v>5135565.3687245604</v>
      </c>
      <c r="Q236" s="190" t="str">
        <f t="shared" si="46"/>
        <v/>
      </c>
      <c r="R236" s="191" t="str">
        <f t="shared" si="47"/>
        <v/>
      </c>
      <c r="S236" s="192" t="str">
        <f t="shared" si="48"/>
        <v/>
      </c>
      <c r="T236" s="193" t="str">
        <f t="shared" si="49"/>
        <v/>
      </c>
      <c r="U236" s="193" t="str">
        <f t="shared" si="50"/>
        <v/>
      </c>
      <c r="V236" s="193" t="str">
        <f t="shared" si="51"/>
        <v/>
      </c>
      <c r="W236" s="192" t="str">
        <f t="shared" si="43"/>
        <v/>
      </c>
    </row>
    <row r="237" spans="1:23" x14ac:dyDescent="0.25">
      <c r="A237" s="69">
        <f t="shared" si="52"/>
        <v>51136</v>
      </c>
      <c r="B237" s="70">
        <f t="shared" si="53"/>
        <v>220</v>
      </c>
      <c r="C237" s="65">
        <f t="shared" si="54"/>
        <v>5135565.3687245604</v>
      </c>
      <c r="D237" s="71">
        <f t="shared" si="55"/>
        <v>19686.333913444174</v>
      </c>
      <c r="E237" s="71">
        <f t="shared" si="56"/>
        <v>28570.505190210613</v>
      </c>
      <c r="F237" s="71">
        <f t="shared" si="44"/>
        <v>48256.839103654784</v>
      </c>
      <c r="G237" s="65">
        <f t="shared" si="45"/>
        <v>5106994.8635343499</v>
      </c>
      <c r="Q237" s="190" t="str">
        <f t="shared" si="46"/>
        <v/>
      </c>
      <c r="R237" s="191" t="str">
        <f t="shared" si="47"/>
        <v/>
      </c>
      <c r="S237" s="192" t="str">
        <f t="shared" si="48"/>
        <v/>
      </c>
      <c r="T237" s="193" t="str">
        <f t="shared" si="49"/>
        <v/>
      </c>
      <c r="U237" s="193" t="str">
        <f t="shared" si="50"/>
        <v/>
      </c>
      <c r="V237" s="193" t="str">
        <f t="shared" si="51"/>
        <v/>
      </c>
      <c r="W237" s="192" t="str">
        <f t="shared" si="43"/>
        <v/>
      </c>
    </row>
    <row r="238" spans="1:23" x14ac:dyDescent="0.25">
      <c r="A238" s="69">
        <f t="shared" si="52"/>
        <v>51167</v>
      </c>
      <c r="B238" s="70">
        <f t="shared" si="53"/>
        <v>221</v>
      </c>
      <c r="C238" s="65">
        <f t="shared" si="54"/>
        <v>5106994.8635343499</v>
      </c>
      <c r="D238" s="71">
        <f t="shared" si="55"/>
        <v>19576.813643548368</v>
      </c>
      <c r="E238" s="71">
        <f t="shared" si="56"/>
        <v>28680.025460106415</v>
      </c>
      <c r="F238" s="71">
        <f t="shared" si="44"/>
        <v>48256.839103654784</v>
      </c>
      <c r="G238" s="65">
        <f t="shared" si="45"/>
        <v>5078314.8380742436</v>
      </c>
      <c r="Q238" s="190" t="str">
        <f t="shared" si="46"/>
        <v/>
      </c>
      <c r="R238" s="191" t="str">
        <f t="shared" si="47"/>
        <v/>
      </c>
      <c r="S238" s="192" t="str">
        <f t="shared" si="48"/>
        <v/>
      </c>
      <c r="T238" s="193" t="str">
        <f t="shared" si="49"/>
        <v/>
      </c>
      <c r="U238" s="193" t="str">
        <f t="shared" si="50"/>
        <v/>
      </c>
      <c r="V238" s="193" t="str">
        <f t="shared" si="51"/>
        <v/>
      </c>
      <c r="W238" s="192" t="str">
        <f t="shared" si="43"/>
        <v/>
      </c>
    </row>
    <row r="239" spans="1:23" x14ac:dyDescent="0.25">
      <c r="A239" s="69">
        <f t="shared" si="52"/>
        <v>51196</v>
      </c>
      <c r="B239" s="70">
        <f t="shared" si="53"/>
        <v>222</v>
      </c>
      <c r="C239" s="65">
        <f t="shared" si="54"/>
        <v>5078314.8380742436</v>
      </c>
      <c r="D239" s="71">
        <f t="shared" si="55"/>
        <v>19466.873545951294</v>
      </c>
      <c r="E239" s="71">
        <f t="shared" si="56"/>
        <v>28789.96555770349</v>
      </c>
      <c r="F239" s="71">
        <f t="shared" si="44"/>
        <v>48256.839103654784</v>
      </c>
      <c r="G239" s="65">
        <f t="shared" si="45"/>
        <v>5049524.8725165399</v>
      </c>
      <c r="Q239" s="190" t="str">
        <f t="shared" si="46"/>
        <v/>
      </c>
      <c r="R239" s="191" t="str">
        <f t="shared" si="47"/>
        <v/>
      </c>
      <c r="S239" s="192" t="str">
        <f t="shared" si="48"/>
        <v/>
      </c>
      <c r="T239" s="193" t="str">
        <f t="shared" si="49"/>
        <v/>
      </c>
      <c r="U239" s="193" t="str">
        <f t="shared" si="50"/>
        <v/>
      </c>
      <c r="V239" s="193" t="str">
        <f t="shared" si="51"/>
        <v/>
      </c>
      <c r="W239" s="192" t="str">
        <f t="shared" si="43"/>
        <v/>
      </c>
    </row>
    <row r="240" spans="1:23" x14ac:dyDescent="0.25">
      <c r="A240" s="69">
        <f t="shared" si="52"/>
        <v>51227</v>
      </c>
      <c r="B240" s="70">
        <f t="shared" si="53"/>
        <v>223</v>
      </c>
      <c r="C240" s="65">
        <f t="shared" si="54"/>
        <v>5049524.8725165399</v>
      </c>
      <c r="D240" s="71">
        <f t="shared" si="55"/>
        <v>19356.512011313429</v>
      </c>
      <c r="E240" s="71">
        <f t="shared" si="56"/>
        <v>28900.327092341355</v>
      </c>
      <c r="F240" s="71">
        <f t="shared" si="44"/>
        <v>48256.839103654784</v>
      </c>
      <c r="G240" s="65">
        <f t="shared" si="45"/>
        <v>5020624.5454241987</v>
      </c>
      <c r="Q240" s="190" t="str">
        <f t="shared" si="46"/>
        <v/>
      </c>
      <c r="R240" s="191" t="str">
        <f t="shared" si="47"/>
        <v/>
      </c>
      <c r="S240" s="192" t="str">
        <f t="shared" si="48"/>
        <v/>
      </c>
      <c r="T240" s="193" t="str">
        <f t="shared" si="49"/>
        <v/>
      </c>
      <c r="U240" s="193" t="str">
        <f t="shared" si="50"/>
        <v/>
      </c>
      <c r="V240" s="193" t="str">
        <f t="shared" si="51"/>
        <v/>
      </c>
      <c r="W240" s="192" t="str">
        <f t="shared" si="43"/>
        <v/>
      </c>
    </row>
    <row r="241" spans="1:23" x14ac:dyDescent="0.25">
      <c r="A241" s="69">
        <f t="shared" si="52"/>
        <v>51257</v>
      </c>
      <c r="B241" s="70">
        <f t="shared" si="53"/>
        <v>224</v>
      </c>
      <c r="C241" s="65">
        <f t="shared" si="54"/>
        <v>5020624.5454241987</v>
      </c>
      <c r="D241" s="71">
        <f t="shared" si="55"/>
        <v>19245.727424126118</v>
      </c>
      <c r="E241" s="71">
        <f t="shared" si="56"/>
        <v>29011.111679528665</v>
      </c>
      <c r="F241" s="71">
        <f t="shared" si="44"/>
        <v>48256.839103654784</v>
      </c>
      <c r="G241" s="65">
        <f t="shared" si="45"/>
        <v>4991613.4337446699</v>
      </c>
      <c r="Q241" s="190" t="str">
        <f t="shared" si="46"/>
        <v/>
      </c>
      <c r="R241" s="191" t="str">
        <f t="shared" si="47"/>
        <v/>
      </c>
      <c r="S241" s="192" t="str">
        <f t="shared" si="48"/>
        <v/>
      </c>
      <c r="T241" s="193" t="str">
        <f t="shared" si="49"/>
        <v/>
      </c>
      <c r="U241" s="193" t="str">
        <f t="shared" si="50"/>
        <v/>
      </c>
      <c r="V241" s="193" t="str">
        <f t="shared" si="51"/>
        <v/>
      </c>
      <c r="W241" s="192" t="str">
        <f t="shared" si="43"/>
        <v/>
      </c>
    </row>
    <row r="242" spans="1:23" x14ac:dyDescent="0.25">
      <c r="A242" s="69">
        <f t="shared" si="52"/>
        <v>51288</v>
      </c>
      <c r="B242" s="70">
        <f t="shared" si="53"/>
        <v>225</v>
      </c>
      <c r="C242" s="65">
        <f t="shared" si="54"/>
        <v>4991613.4337446699</v>
      </c>
      <c r="D242" s="71">
        <f t="shared" si="55"/>
        <v>19134.518162687928</v>
      </c>
      <c r="E242" s="71">
        <f t="shared" si="56"/>
        <v>29122.320940966856</v>
      </c>
      <c r="F242" s="71">
        <f t="shared" si="44"/>
        <v>48256.839103654784</v>
      </c>
      <c r="G242" s="65">
        <f t="shared" si="45"/>
        <v>4962491.1128037032</v>
      </c>
      <c r="Q242" s="190" t="str">
        <f t="shared" si="46"/>
        <v/>
      </c>
      <c r="R242" s="191" t="str">
        <f t="shared" si="47"/>
        <v/>
      </c>
      <c r="S242" s="192" t="str">
        <f t="shared" si="48"/>
        <v/>
      </c>
      <c r="T242" s="193" t="str">
        <f t="shared" si="49"/>
        <v/>
      </c>
      <c r="U242" s="193" t="str">
        <f t="shared" si="50"/>
        <v/>
      </c>
      <c r="V242" s="193" t="str">
        <f t="shared" si="51"/>
        <v/>
      </c>
      <c r="W242" s="192" t="str">
        <f t="shared" si="43"/>
        <v/>
      </c>
    </row>
    <row r="243" spans="1:23" x14ac:dyDescent="0.25">
      <c r="A243" s="69">
        <f t="shared" si="52"/>
        <v>51318</v>
      </c>
      <c r="B243" s="70">
        <f t="shared" si="53"/>
        <v>226</v>
      </c>
      <c r="C243" s="65">
        <f t="shared" si="54"/>
        <v>4962491.1128037032</v>
      </c>
      <c r="D243" s="71">
        <f t="shared" si="55"/>
        <v>19022.882599080895</v>
      </c>
      <c r="E243" s="71">
        <f t="shared" si="56"/>
        <v>29233.9565045739</v>
      </c>
      <c r="F243" s="71">
        <f t="shared" si="44"/>
        <v>48256.839103654798</v>
      </c>
      <c r="G243" s="65">
        <f t="shared" si="45"/>
        <v>4933257.1562991291</v>
      </c>
      <c r="Q243" s="190" t="str">
        <f t="shared" si="46"/>
        <v/>
      </c>
      <c r="R243" s="191" t="str">
        <f t="shared" si="47"/>
        <v/>
      </c>
      <c r="S243" s="192" t="str">
        <f t="shared" si="48"/>
        <v/>
      </c>
      <c r="T243" s="193" t="str">
        <f t="shared" si="49"/>
        <v/>
      </c>
      <c r="U243" s="193" t="str">
        <f t="shared" si="50"/>
        <v/>
      </c>
      <c r="V243" s="193" t="str">
        <f t="shared" si="51"/>
        <v/>
      </c>
      <c r="W243" s="192" t="str">
        <f t="shared" si="43"/>
        <v/>
      </c>
    </row>
    <row r="244" spans="1:23" x14ac:dyDescent="0.25">
      <c r="A244" s="69">
        <f t="shared" si="52"/>
        <v>51349</v>
      </c>
      <c r="B244" s="70">
        <f t="shared" si="53"/>
        <v>227</v>
      </c>
      <c r="C244" s="65">
        <f t="shared" si="54"/>
        <v>4933257.1562991291</v>
      </c>
      <c r="D244" s="71">
        <f t="shared" si="55"/>
        <v>18910.819099146687</v>
      </c>
      <c r="E244" s="71">
        <f t="shared" si="56"/>
        <v>29346.0200045081</v>
      </c>
      <c r="F244" s="71">
        <f t="shared" si="44"/>
        <v>48256.839103654784</v>
      </c>
      <c r="G244" s="65">
        <f t="shared" si="45"/>
        <v>4903911.136294621</v>
      </c>
      <c r="Q244" s="190" t="str">
        <f t="shared" si="46"/>
        <v/>
      </c>
      <c r="R244" s="191" t="str">
        <f t="shared" si="47"/>
        <v/>
      </c>
      <c r="S244" s="192" t="str">
        <f t="shared" si="48"/>
        <v/>
      </c>
      <c r="T244" s="193" t="str">
        <f t="shared" si="49"/>
        <v/>
      </c>
      <c r="U244" s="193" t="str">
        <f t="shared" si="50"/>
        <v/>
      </c>
      <c r="V244" s="193" t="str">
        <f t="shared" si="51"/>
        <v/>
      </c>
      <c r="W244" s="192" t="str">
        <f t="shared" si="43"/>
        <v/>
      </c>
    </row>
    <row r="245" spans="1:23" x14ac:dyDescent="0.25">
      <c r="A245" s="69">
        <f t="shared" si="52"/>
        <v>51380</v>
      </c>
      <c r="B245" s="70">
        <f t="shared" si="53"/>
        <v>228</v>
      </c>
      <c r="C245" s="65">
        <f t="shared" si="54"/>
        <v>4903911.136294621</v>
      </c>
      <c r="D245" s="71">
        <f t="shared" si="55"/>
        <v>18798.326022462741</v>
      </c>
      <c r="E245" s="71">
        <f t="shared" si="56"/>
        <v>29458.513081192046</v>
      </c>
      <c r="F245" s="71">
        <f t="shared" si="44"/>
        <v>48256.839103654784</v>
      </c>
      <c r="G245" s="65">
        <f t="shared" si="45"/>
        <v>4874452.623213429</v>
      </c>
      <c r="Q245" s="190" t="str">
        <f t="shared" si="46"/>
        <v/>
      </c>
      <c r="R245" s="191" t="str">
        <f t="shared" si="47"/>
        <v/>
      </c>
      <c r="S245" s="192" t="str">
        <f t="shared" si="48"/>
        <v/>
      </c>
      <c r="T245" s="193" t="str">
        <f t="shared" si="49"/>
        <v/>
      </c>
      <c r="U245" s="193" t="str">
        <f t="shared" si="50"/>
        <v/>
      </c>
      <c r="V245" s="193" t="str">
        <f t="shared" si="51"/>
        <v/>
      </c>
      <c r="W245" s="192" t="str">
        <f t="shared" si="43"/>
        <v/>
      </c>
    </row>
    <row r="246" spans="1:23" x14ac:dyDescent="0.25">
      <c r="A246" s="69">
        <f t="shared" si="52"/>
        <v>51410</v>
      </c>
      <c r="B246" s="70">
        <f t="shared" si="53"/>
        <v>229</v>
      </c>
      <c r="C246" s="65">
        <f t="shared" si="54"/>
        <v>4874452.623213429</v>
      </c>
      <c r="D246" s="71">
        <f t="shared" si="55"/>
        <v>18685.401722318173</v>
      </c>
      <c r="E246" s="71">
        <f t="shared" si="56"/>
        <v>29571.437381336611</v>
      </c>
      <c r="F246" s="71">
        <f t="shared" si="44"/>
        <v>48256.839103654784</v>
      </c>
      <c r="G246" s="65">
        <f t="shared" si="45"/>
        <v>4844881.1858320925</v>
      </c>
      <c r="Q246" s="190" t="str">
        <f t="shared" si="46"/>
        <v/>
      </c>
      <c r="R246" s="191" t="str">
        <f t="shared" si="47"/>
        <v/>
      </c>
      <c r="S246" s="192" t="str">
        <f t="shared" si="48"/>
        <v/>
      </c>
      <c r="T246" s="193" t="str">
        <f t="shared" si="49"/>
        <v/>
      </c>
      <c r="U246" s="193" t="str">
        <f t="shared" si="50"/>
        <v/>
      </c>
      <c r="V246" s="193" t="str">
        <f t="shared" si="51"/>
        <v/>
      </c>
      <c r="W246" s="192" t="str">
        <f t="shared" si="43"/>
        <v/>
      </c>
    </row>
    <row r="247" spans="1:23" x14ac:dyDescent="0.25">
      <c r="A247" s="69">
        <f t="shared" si="52"/>
        <v>51441</v>
      </c>
      <c r="B247" s="70">
        <f t="shared" si="53"/>
        <v>230</v>
      </c>
      <c r="C247" s="65">
        <f t="shared" si="54"/>
        <v>4844881.1858320925</v>
      </c>
      <c r="D247" s="71">
        <f t="shared" si="55"/>
        <v>18572.044545689714</v>
      </c>
      <c r="E247" s="71">
        <f t="shared" si="56"/>
        <v>29684.79455796507</v>
      </c>
      <c r="F247" s="71">
        <f t="shared" si="44"/>
        <v>48256.839103654784</v>
      </c>
      <c r="G247" s="65">
        <f t="shared" si="45"/>
        <v>4815196.3912741272</v>
      </c>
      <c r="Q247" s="190" t="str">
        <f t="shared" si="46"/>
        <v/>
      </c>
      <c r="R247" s="191" t="str">
        <f t="shared" si="47"/>
        <v/>
      </c>
      <c r="S247" s="192" t="str">
        <f t="shared" si="48"/>
        <v/>
      </c>
      <c r="T247" s="193" t="str">
        <f t="shared" si="49"/>
        <v/>
      </c>
      <c r="U247" s="193" t="str">
        <f t="shared" si="50"/>
        <v/>
      </c>
      <c r="V247" s="193" t="str">
        <f t="shared" si="51"/>
        <v/>
      </c>
      <c r="W247" s="192" t="str">
        <f t="shared" si="43"/>
        <v/>
      </c>
    </row>
    <row r="248" spans="1:23" x14ac:dyDescent="0.25">
      <c r="A248" s="69">
        <f t="shared" si="52"/>
        <v>51471</v>
      </c>
      <c r="B248" s="70">
        <f t="shared" si="53"/>
        <v>231</v>
      </c>
      <c r="C248" s="65">
        <f t="shared" si="54"/>
        <v>4815196.3912741272</v>
      </c>
      <c r="D248" s="71">
        <f t="shared" si="55"/>
        <v>18458.252833217513</v>
      </c>
      <c r="E248" s="71">
        <f t="shared" si="56"/>
        <v>29798.58627043727</v>
      </c>
      <c r="F248" s="71">
        <f t="shared" si="44"/>
        <v>48256.839103654784</v>
      </c>
      <c r="G248" s="65">
        <f t="shared" si="45"/>
        <v>4785397.8050036896</v>
      </c>
      <c r="Q248" s="190" t="str">
        <f t="shared" si="46"/>
        <v/>
      </c>
      <c r="R248" s="191" t="str">
        <f t="shared" si="47"/>
        <v/>
      </c>
      <c r="S248" s="192" t="str">
        <f t="shared" si="48"/>
        <v/>
      </c>
      <c r="T248" s="193" t="str">
        <f t="shared" si="49"/>
        <v/>
      </c>
      <c r="U248" s="193" t="str">
        <f t="shared" si="50"/>
        <v/>
      </c>
      <c r="V248" s="193" t="str">
        <f t="shared" si="51"/>
        <v/>
      </c>
      <c r="W248" s="192" t="str">
        <f t="shared" si="43"/>
        <v/>
      </c>
    </row>
    <row r="249" spans="1:23" x14ac:dyDescent="0.25">
      <c r="A249" s="69">
        <f t="shared" si="52"/>
        <v>51502</v>
      </c>
      <c r="B249" s="70">
        <f t="shared" si="53"/>
        <v>232</v>
      </c>
      <c r="C249" s="65">
        <f t="shared" si="54"/>
        <v>4785397.8050036896</v>
      </c>
      <c r="D249" s="71">
        <f t="shared" si="55"/>
        <v>18344.024919180836</v>
      </c>
      <c r="E249" s="71">
        <f t="shared" si="56"/>
        <v>29912.814184473944</v>
      </c>
      <c r="F249" s="71">
        <f t="shared" si="44"/>
        <v>48256.839103654784</v>
      </c>
      <c r="G249" s="65">
        <f t="shared" si="45"/>
        <v>4755484.9908192158</v>
      </c>
      <c r="Q249" s="190" t="str">
        <f t="shared" si="46"/>
        <v/>
      </c>
      <c r="R249" s="191" t="str">
        <f t="shared" si="47"/>
        <v/>
      </c>
      <c r="S249" s="192" t="str">
        <f t="shared" si="48"/>
        <v/>
      </c>
      <c r="T249" s="193" t="str">
        <f t="shared" si="49"/>
        <v/>
      </c>
      <c r="U249" s="193" t="str">
        <f t="shared" si="50"/>
        <v/>
      </c>
      <c r="V249" s="193" t="str">
        <f t="shared" si="51"/>
        <v/>
      </c>
      <c r="W249" s="192" t="str">
        <f t="shared" si="43"/>
        <v/>
      </c>
    </row>
    <row r="250" spans="1:23" x14ac:dyDescent="0.25">
      <c r="A250" s="69">
        <f t="shared" si="52"/>
        <v>51533</v>
      </c>
      <c r="B250" s="70">
        <f t="shared" si="53"/>
        <v>233</v>
      </c>
      <c r="C250" s="65">
        <f t="shared" si="54"/>
        <v>4755484.9908192158</v>
      </c>
      <c r="D250" s="71">
        <f t="shared" si="55"/>
        <v>18229.359131473688</v>
      </c>
      <c r="E250" s="71">
        <f t="shared" si="56"/>
        <v>30027.479972181096</v>
      </c>
      <c r="F250" s="71">
        <f t="shared" si="44"/>
        <v>48256.839103654784</v>
      </c>
      <c r="G250" s="65">
        <f t="shared" si="45"/>
        <v>4725457.5108470349</v>
      </c>
      <c r="Q250" s="190" t="str">
        <f t="shared" si="46"/>
        <v/>
      </c>
      <c r="R250" s="191" t="str">
        <f t="shared" si="47"/>
        <v/>
      </c>
      <c r="S250" s="192" t="str">
        <f t="shared" si="48"/>
        <v/>
      </c>
      <c r="T250" s="193" t="str">
        <f t="shared" si="49"/>
        <v/>
      </c>
      <c r="U250" s="193" t="str">
        <f t="shared" si="50"/>
        <v/>
      </c>
      <c r="V250" s="193" t="str">
        <f t="shared" si="51"/>
        <v/>
      </c>
      <c r="W250" s="192" t="str">
        <f t="shared" si="43"/>
        <v/>
      </c>
    </row>
    <row r="251" spans="1:23" x14ac:dyDescent="0.25">
      <c r="A251" s="69">
        <f t="shared" si="52"/>
        <v>51561</v>
      </c>
      <c r="B251" s="70">
        <f t="shared" si="53"/>
        <v>234</v>
      </c>
      <c r="C251" s="65">
        <f t="shared" si="54"/>
        <v>4725457.5108470349</v>
      </c>
      <c r="D251" s="71">
        <f t="shared" si="55"/>
        <v>18114.25379158033</v>
      </c>
      <c r="E251" s="71">
        <f t="shared" si="56"/>
        <v>30142.585312074458</v>
      </c>
      <c r="F251" s="71">
        <f t="shared" si="44"/>
        <v>48256.839103654784</v>
      </c>
      <c r="G251" s="65">
        <f t="shared" si="45"/>
        <v>4695314.9255349608</v>
      </c>
      <c r="Q251" s="190" t="str">
        <f t="shared" si="46"/>
        <v/>
      </c>
      <c r="R251" s="191" t="str">
        <f t="shared" si="47"/>
        <v/>
      </c>
      <c r="S251" s="192" t="str">
        <f t="shared" si="48"/>
        <v/>
      </c>
      <c r="T251" s="193" t="str">
        <f t="shared" si="49"/>
        <v/>
      </c>
      <c r="U251" s="193" t="str">
        <f t="shared" si="50"/>
        <v/>
      </c>
      <c r="V251" s="193" t="str">
        <f t="shared" si="51"/>
        <v/>
      </c>
      <c r="W251" s="192" t="str">
        <f t="shared" si="43"/>
        <v/>
      </c>
    </row>
    <row r="252" spans="1:23" x14ac:dyDescent="0.25">
      <c r="A252" s="69">
        <f t="shared" si="52"/>
        <v>51592</v>
      </c>
      <c r="B252" s="70">
        <f t="shared" si="53"/>
        <v>235</v>
      </c>
      <c r="C252" s="65">
        <f t="shared" si="54"/>
        <v>4695314.9255349608</v>
      </c>
      <c r="D252" s="71">
        <f t="shared" si="55"/>
        <v>17998.707214550712</v>
      </c>
      <c r="E252" s="71">
        <f t="shared" si="56"/>
        <v>30258.131889104076</v>
      </c>
      <c r="F252" s="71">
        <f t="shared" si="44"/>
        <v>48256.839103654784</v>
      </c>
      <c r="G252" s="65">
        <f t="shared" si="45"/>
        <v>4665056.7936458569</v>
      </c>
      <c r="Q252" s="190" t="str">
        <f t="shared" si="46"/>
        <v/>
      </c>
      <c r="R252" s="191" t="str">
        <f t="shared" si="47"/>
        <v/>
      </c>
      <c r="S252" s="192" t="str">
        <f t="shared" si="48"/>
        <v/>
      </c>
      <c r="T252" s="193" t="str">
        <f t="shared" si="49"/>
        <v/>
      </c>
      <c r="U252" s="193" t="str">
        <f t="shared" si="50"/>
        <v/>
      </c>
      <c r="V252" s="193" t="str">
        <f t="shared" si="51"/>
        <v/>
      </c>
      <c r="W252" s="192" t="str">
        <f t="shared" si="43"/>
        <v/>
      </c>
    </row>
    <row r="253" spans="1:23" x14ac:dyDescent="0.25">
      <c r="A253" s="69">
        <f t="shared" si="52"/>
        <v>51622</v>
      </c>
      <c r="B253" s="70">
        <f t="shared" si="53"/>
        <v>236</v>
      </c>
      <c r="C253" s="65">
        <f t="shared" si="54"/>
        <v>4665056.7936458569</v>
      </c>
      <c r="D253" s="71">
        <f t="shared" si="55"/>
        <v>17882.717708975808</v>
      </c>
      <c r="E253" s="71">
        <f t="shared" si="56"/>
        <v>30374.121394678976</v>
      </c>
      <c r="F253" s="71">
        <f t="shared" si="44"/>
        <v>48256.839103654784</v>
      </c>
      <c r="G253" s="65">
        <f t="shared" si="45"/>
        <v>4634682.672251178</v>
      </c>
      <c r="Q253" s="190" t="str">
        <f t="shared" si="46"/>
        <v/>
      </c>
      <c r="R253" s="191" t="str">
        <f t="shared" si="47"/>
        <v/>
      </c>
      <c r="S253" s="192" t="str">
        <f t="shared" si="48"/>
        <v/>
      </c>
      <c r="T253" s="193" t="str">
        <f t="shared" si="49"/>
        <v/>
      </c>
      <c r="U253" s="193" t="str">
        <f t="shared" si="50"/>
        <v/>
      </c>
      <c r="V253" s="193" t="str">
        <f t="shared" si="51"/>
        <v/>
      </c>
      <c r="W253" s="192" t="str">
        <f t="shared" si="43"/>
        <v/>
      </c>
    </row>
    <row r="254" spans="1:23" x14ac:dyDescent="0.25">
      <c r="A254" s="69">
        <f t="shared" si="52"/>
        <v>51653</v>
      </c>
      <c r="B254" s="70">
        <f t="shared" si="53"/>
        <v>237</v>
      </c>
      <c r="C254" s="65">
        <f t="shared" si="54"/>
        <v>4634682.672251178</v>
      </c>
      <c r="D254" s="71">
        <f t="shared" si="55"/>
        <v>17766.283576962869</v>
      </c>
      <c r="E254" s="71">
        <f t="shared" si="56"/>
        <v>30490.555526691907</v>
      </c>
      <c r="F254" s="71">
        <f t="shared" si="44"/>
        <v>48256.839103654776</v>
      </c>
      <c r="G254" s="65">
        <f t="shared" si="45"/>
        <v>4604192.1167244865</v>
      </c>
      <c r="Q254" s="190" t="str">
        <f t="shared" si="46"/>
        <v/>
      </c>
      <c r="R254" s="191" t="str">
        <f t="shared" si="47"/>
        <v/>
      </c>
      <c r="S254" s="192" t="str">
        <f t="shared" si="48"/>
        <v/>
      </c>
      <c r="T254" s="193" t="str">
        <f t="shared" si="49"/>
        <v/>
      </c>
      <c r="U254" s="193" t="str">
        <f t="shared" si="50"/>
        <v/>
      </c>
      <c r="V254" s="193" t="str">
        <f t="shared" si="51"/>
        <v/>
      </c>
      <c r="W254" s="192" t="str">
        <f t="shared" si="43"/>
        <v/>
      </c>
    </row>
    <row r="255" spans="1:23" x14ac:dyDescent="0.25">
      <c r="A255" s="69">
        <f t="shared" si="52"/>
        <v>51683</v>
      </c>
      <c r="B255" s="70">
        <f t="shared" si="53"/>
        <v>238</v>
      </c>
      <c r="C255" s="65">
        <f t="shared" si="54"/>
        <v>4604192.1167244865</v>
      </c>
      <c r="D255" s="71">
        <f t="shared" si="55"/>
        <v>17649.403114110552</v>
      </c>
      <c r="E255" s="71">
        <f t="shared" si="56"/>
        <v>30607.435989544232</v>
      </c>
      <c r="F255" s="71">
        <f t="shared" si="44"/>
        <v>48256.839103654784</v>
      </c>
      <c r="G255" s="65">
        <f t="shared" si="45"/>
        <v>4573584.6807349427</v>
      </c>
      <c r="Q255" s="190" t="str">
        <f t="shared" si="46"/>
        <v/>
      </c>
      <c r="R255" s="191" t="str">
        <f t="shared" si="47"/>
        <v/>
      </c>
      <c r="S255" s="192" t="str">
        <f t="shared" si="48"/>
        <v/>
      </c>
      <c r="T255" s="193" t="str">
        <f t="shared" si="49"/>
        <v/>
      </c>
      <c r="U255" s="193" t="str">
        <f t="shared" si="50"/>
        <v/>
      </c>
      <c r="V255" s="193" t="str">
        <f t="shared" si="51"/>
        <v/>
      </c>
      <c r="W255" s="192" t="str">
        <f t="shared" si="43"/>
        <v/>
      </c>
    </row>
    <row r="256" spans="1:23" x14ac:dyDescent="0.25">
      <c r="A256" s="69">
        <f t="shared" si="52"/>
        <v>51714</v>
      </c>
      <c r="B256" s="70">
        <f t="shared" si="53"/>
        <v>239</v>
      </c>
      <c r="C256" s="65">
        <f t="shared" si="54"/>
        <v>4573584.6807349427</v>
      </c>
      <c r="D256" s="71">
        <f t="shared" si="55"/>
        <v>17532.074609483967</v>
      </c>
      <c r="E256" s="71">
        <f t="shared" si="56"/>
        <v>30724.764494170817</v>
      </c>
      <c r="F256" s="71">
        <f t="shared" si="44"/>
        <v>48256.839103654784</v>
      </c>
      <c r="G256" s="65">
        <f t="shared" si="45"/>
        <v>4542859.9162407722</v>
      </c>
      <c r="Q256" s="190" t="str">
        <f t="shared" si="46"/>
        <v/>
      </c>
      <c r="R256" s="191" t="str">
        <f t="shared" si="47"/>
        <v/>
      </c>
      <c r="S256" s="192" t="str">
        <f t="shared" si="48"/>
        <v/>
      </c>
      <c r="T256" s="193" t="str">
        <f t="shared" si="49"/>
        <v/>
      </c>
      <c r="U256" s="193" t="str">
        <f t="shared" si="50"/>
        <v/>
      </c>
      <c r="V256" s="193" t="str">
        <f t="shared" si="51"/>
        <v/>
      </c>
      <c r="W256" s="192" t="str">
        <f t="shared" si="43"/>
        <v/>
      </c>
    </row>
    <row r="257" spans="1:23" x14ac:dyDescent="0.25">
      <c r="A257" s="69">
        <f t="shared" si="52"/>
        <v>51745</v>
      </c>
      <c r="B257" s="70">
        <f t="shared" si="53"/>
        <v>240</v>
      </c>
      <c r="C257" s="65">
        <f t="shared" si="54"/>
        <v>4542859.9162407722</v>
      </c>
      <c r="D257" s="71">
        <f t="shared" si="55"/>
        <v>17414.296345589642</v>
      </c>
      <c r="E257" s="71">
        <f t="shared" si="56"/>
        <v>30842.542758065138</v>
      </c>
      <c r="F257" s="71">
        <f t="shared" si="44"/>
        <v>48256.839103654784</v>
      </c>
      <c r="G257" s="65">
        <f t="shared" si="45"/>
        <v>4512017.373482707</v>
      </c>
      <c r="Q257" s="190" t="str">
        <f t="shared" si="46"/>
        <v/>
      </c>
      <c r="R257" s="191" t="str">
        <f t="shared" si="47"/>
        <v/>
      </c>
      <c r="S257" s="192" t="str">
        <f t="shared" si="48"/>
        <v/>
      </c>
      <c r="T257" s="193" t="str">
        <f t="shared" si="49"/>
        <v/>
      </c>
      <c r="U257" s="193" t="str">
        <f t="shared" si="50"/>
        <v/>
      </c>
      <c r="V257" s="193" t="str">
        <f t="shared" si="51"/>
        <v/>
      </c>
      <c r="W257" s="192" t="str">
        <f t="shared" si="43"/>
        <v/>
      </c>
    </row>
    <row r="258" spans="1:23" x14ac:dyDescent="0.25">
      <c r="A258" s="69">
        <f t="shared" si="52"/>
        <v>51775</v>
      </c>
      <c r="B258" s="70">
        <f t="shared" si="53"/>
        <v>241</v>
      </c>
      <c r="C258" s="65">
        <f t="shared" si="54"/>
        <v>4512017.373482707</v>
      </c>
      <c r="D258" s="71">
        <f t="shared" si="55"/>
        <v>17296.066598350397</v>
      </c>
      <c r="E258" s="71">
        <f t="shared" si="56"/>
        <v>30960.772505304387</v>
      </c>
      <c r="F258" s="71">
        <f t="shared" si="44"/>
        <v>48256.839103654784</v>
      </c>
      <c r="G258" s="65">
        <f t="shared" si="45"/>
        <v>4481056.6009774022</v>
      </c>
      <c r="Q258" s="190" t="str">
        <f t="shared" si="46"/>
        <v/>
      </c>
      <c r="R258" s="191" t="str">
        <f t="shared" si="47"/>
        <v/>
      </c>
      <c r="S258" s="192" t="str">
        <f t="shared" si="48"/>
        <v/>
      </c>
      <c r="T258" s="193" t="str">
        <f t="shared" si="49"/>
        <v/>
      </c>
      <c r="U258" s="193" t="str">
        <f t="shared" si="50"/>
        <v/>
      </c>
      <c r="V258" s="193" t="str">
        <f t="shared" si="51"/>
        <v/>
      </c>
      <c r="W258" s="192" t="str">
        <f t="shared" si="43"/>
        <v/>
      </c>
    </row>
    <row r="259" spans="1:23" x14ac:dyDescent="0.25">
      <c r="A259" s="69">
        <f t="shared" si="52"/>
        <v>51806</v>
      </c>
      <c r="B259" s="70">
        <f t="shared" si="53"/>
        <v>242</v>
      </c>
      <c r="C259" s="65">
        <f t="shared" si="54"/>
        <v>4481056.6009774022</v>
      </c>
      <c r="D259" s="71">
        <f t="shared" si="55"/>
        <v>17177.383637080067</v>
      </c>
      <c r="E259" s="71">
        <f t="shared" si="56"/>
        <v>31079.455466574724</v>
      </c>
      <c r="F259" s="71">
        <f t="shared" si="44"/>
        <v>48256.839103654791</v>
      </c>
      <c r="G259" s="65">
        <f t="shared" si="45"/>
        <v>4449977.1455108272</v>
      </c>
      <c r="Q259" s="190" t="str">
        <f t="shared" si="46"/>
        <v/>
      </c>
      <c r="R259" s="191" t="str">
        <f t="shared" si="47"/>
        <v/>
      </c>
      <c r="S259" s="192" t="str">
        <f t="shared" si="48"/>
        <v/>
      </c>
      <c r="T259" s="193" t="str">
        <f t="shared" si="49"/>
        <v/>
      </c>
      <c r="U259" s="193" t="str">
        <f t="shared" si="50"/>
        <v/>
      </c>
      <c r="V259" s="193" t="str">
        <f t="shared" si="51"/>
        <v/>
      </c>
      <c r="W259" s="192" t="str">
        <f t="shared" si="43"/>
        <v/>
      </c>
    </row>
    <row r="260" spans="1:23" x14ac:dyDescent="0.25">
      <c r="A260" s="69">
        <f t="shared" si="52"/>
        <v>51836</v>
      </c>
      <c r="B260" s="70">
        <f t="shared" si="53"/>
        <v>243</v>
      </c>
      <c r="C260" s="65">
        <f t="shared" si="54"/>
        <v>4449977.1455108272</v>
      </c>
      <c r="D260" s="71">
        <f t="shared" si="55"/>
        <v>17058.245724458193</v>
      </c>
      <c r="E260" s="71">
        <f t="shared" si="56"/>
        <v>31198.593379196591</v>
      </c>
      <c r="F260" s="71">
        <f t="shared" si="44"/>
        <v>48256.839103654784</v>
      </c>
      <c r="G260" s="65">
        <f t="shared" si="45"/>
        <v>4418778.5521316305</v>
      </c>
      <c r="Q260" s="190" t="str">
        <f t="shared" si="46"/>
        <v/>
      </c>
      <c r="R260" s="191" t="str">
        <f t="shared" si="47"/>
        <v/>
      </c>
      <c r="S260" s="192" t="str">
        <f t="shared" si="48"/>
        <v/>
      </c>
      <c r="T260" s="193" t="str">
        <f t="shared" si="49"/>
        <v/>
      </c>
      <c r="U260" s="193" t="str">
        <f t="shared" si="50"/>
        <v/>
      </c>
      <c r="V260" s="193" t="str">
        <f t="shared" si="51"/>
        <v/>
      </c>
      <c r="W260" s="192" t="str">
        <f t="shared" si="43"/>
        <v/>
      </c>
    </row>
    <row r="261" spans="1:23" x14ac:dyDescent="0.25">
      <c r="A261" s="69">
        <f t="shared" si="52"/>
        <v>51867</v>
      </c>
      <c r="B261" s="70">
        <f t="shared" si="53"/>
        <v>244</v>
      </c>
      <c r="C261" s="65">
        <f t="shared" si="54"/>
        <v>4418778.5521316305</v>
      </c>
      <c r="D261" s="71">
        <f t="shared" si="55"/>
        <v>16938.651116504603</v>
      </c>
      <c r="E261" s="71">
        <f t="shared" si="56"/>
        <v>31318.187987150177</v>
      </c>
      <c r="F261" s="71">
        <f t="shared" si="44"/>
        <v>48256.839103654784</v>
      </c>
      <c r="G261" s="65">
        <f t="shared" si="45"/>
        <v>4387460.3641444799</v>
      </c>
      <c r="Q261" s="190" t="str">
        <f t="shared" si="46"/>
        <v/>
      </c>
      <c r="R261" s="191" t="str">
        <f t="shared" si="47"/>
        <v/>
      </c>
      <c r="S261" s="192" t="str">
        <f t="shared" si="48"/>
        <v/>
      </c>
      <c r="T261" s="193" t="str">
        <f t="shared" si="49"/>
        <v/>
      </c>
      <c r="U261" s="193" t="str">
        <f t="shared" si="50"/>
        <v/>
      </c>
      <c r="V261" s="193" t="str">
        <f t="shared" si="51"/>
        <v/>
      </c>
      <c r="W261" s="192" t="str">
        <f t="shared" si="43"/>
        <v/>
      </c>
    </row>
    <row r="262" spans="1:23" x14ac:dyDescent="0.25">
      <c r="A262" s="69">
        <f t="shared" si="52"/>
        <v>51898</v>
      </c>
      <c r="B262" s="70">
        <f t="shared" si="53"/>
        <v>245</v>
      </c>
      <c r="C262" s="65">
        <f t="shared" si="54"/>
        <v>4387460.3641444799</v>
      </c>
      <c r="D262" s="71">
        <f t="shared" si="55"/>
        <v>16818.598062553865</v>
      </c>
      <c r="E262" s="71">
        <f t="shared" si="56"/>
        <v>31438.241041100919</v>
      </c>
      <c r="F262" s="71">
        <f t="shared" si="44"/>
        <v>48256.839103654784</v>
      </c>
      <c r="G262" s="65">
        <f t="shared" si="45"/>
        <v>4356022.1231033793</v>
      </c>
      <c r="Q262" s="190" t="str">
        <f t="shared" si="46"/>
        <v/>
      </c>
      <c r="R262" s="191" t="str">
        <f t="shared" si="47"/>
        <v/>
      </c>
      <c r="S262" s="192" t="str">
        <f t="shared" si="48"/>
        <v/>
      </c>
      <c r="T262" s="193" t="str">
        <f t="shared" si="49"/>
        <v/>
      </c>
      <c r="U262" s="193" t="str">
        <f t="shared" si="50"/>
        <v/>
      </c>
      <c r="V262" s="193" t="str">
        <f t="shared" si="51"/>
        <v/>
      </c>
      <c r="W262" s="192" t="str">
        <f t="shared" si="43"/>
        <v/>
      </c>
    </row>
    <row r="263" spans="1:23" x14ac:dyDescent="0.25">
      <c r="A263" s="69">
        <f t="shared" si="52"/>
        <v>51926</v>
      </c>
      <c r="B263" s="70">
        <f t="shared" si="53"/>
        <v>246</v>
      </c>
      <c r="C263" s="65">
        <f t="shared" si="54"/>
        <v>4356022.1231033793</v>
      </c>
      <c r="D263" s="71">
        <f t="shared" si="55"/>
        <v>16698.084805229646</v>
      </c>
      <c r="E263" s="71">
        <f t="shared" si="56"/>
        <v>31558.754298425141</v>
      </c>
      <c r="F263" s="71">
        <f t="shared" si="44"/>
        <v>48256.839103654784</v>
      </c>
      <c r="G263" s="65">
        <f t="shared" si="45"/>
        <v>4324463.368804954</v>
      </c>
      <c r="Q263" s="190" t="str">
        <f t="shared" si="46"/>
        <v/>
      </c>
      <c r="R263" s="191" t="str">
        <f t="shared" si="47"/>
        <v/>
      </c>
      <c r="S263" s="192" t="str">
        <f t="shared" si="48"/>
        <v/>
      </c>
      <c r="T263" s="193" t="str">
        <f t="shared" si="49"/>
        <v/>
      </c>
      <c r="U263" s="193" t="str">
        <f t="shared" si="50"/>
        <v/>
      </c>
      <c r="V263" s="193" t="str">
        <f t="shared" si="51"/>
        <v/>
      </c>
      <c r="W263" s="192" t="str">
        <f t="shared" si="43"/>
        <v/>
      </c>
    </row>
    <row r="264" spans="1:23" x14ac:dyDescent="0.25">
      <c r="A264" s="69">
        <f t="shared" si="52"/>
        <v>51957</v>
      </c>
      <c r="B264" s="70">
        <f t="shared" si="53"/>
        <v>247</v>
      </c>
      <c r="C264" s="65">
        <f t="shared" si="54"/>
        <v>4324463.368804954</v>
      </c>
      <c r="D264" s="71">
        <f t="shared" si="55"/>
        <v>16577.109580419015</v>
      </c>
      <c r="E264" s="71">
        <f t="shared" si="56"/>
        <v>31679.729523235772</v>
      </c>
      <c r="F264" s="71">
        <f t="shared" si="44"/>
        <v>48256.839103654784</v>
      </c>
      <c r="G264" s="65">
        <f t="shared" si="45"/>
        <v>4292783.6392817181</v>
      </c>
      <c r="Q264" s="190" t="str">
        <f t="shared" si="46"/>
        <v/>
      </c>
      <c r="R264" s="191" t="str">
        <f t="shared" si="47"/>
        <v/>
      </c>
      <c r="S264" s="192" t="str">
        <f t="shared" si="48"/>
        <v/>
      </c>
      <c r="T264" s="193" t="str">
        <f t="shared" si="49"/>
        <v/>
      </c>
      <c r="U264" s="193" t="str">
        <f t="shared" si="50"/>
        <v/>
      </c>
      <c r="V264" s="193" t="str">
        <f t="shared" si="51"/>
        <v/>
      </c>
      <c r="W264" s="192" t="str">
        <f t="shared" si="43"/>
        <v/>
      </c>
    </row>
    <row r="265" spans="1:23" x14ac:dyDescent="0.25">
      <c r="A265" s="69">
        <f t="shared" si="52"/>
        <v>51987</v>
      </c>
      <c r="B265" s="70">
        <f t="shared" si="53"/>
        <v>248</v>
      </c>
      <c r="C265" s="65">
        <f t="shared" si="54"/>
        <v>4292783.6392817181</v>
      </c>
      <c r="D265" s="71">
        <f t="shared" si="55"/>
        <v>16455.670617246611</v>
      </c>
      <c r="E265" s="71">
        <f t="shared" si="56"/>
        <v>31801.168486408173</v>
      </c>
      <c r="F265" s="71">
        <f t="shared" si="44"/>
        <v>48256.839103654784</v>
      </c>
      <c r="G265" s="65">
        <f t="shared" si="45"/>
        <v>4260982.4707953101</v>
      </c>
      <c r="Q265" s="190" t="str">
        <f t="shared" si="46"/>
        <v/>
      </c>
      <c r="R265" s="191" t="str">
        <f t="shared" si="47"/>
        <v/>
      </c>
      <c r="S265" s="192" t="str">
        <f t="shared" si="48"/>
        <v/>
      </c>
      <c r="T265" s="193" t="str">
        <f t="shared" si="49"/>
        <v/>
      </c>
      <c r="U265" s="193" t="str">
        <f t="shared" si="50"/>
        <v/>
      </c>
      <c r="V265" s="193" t="str">
        <f t="shared" si="51"/>
        <v/>
      </c>
      <c r="W265" s="192" t="str">
        <f t="shared" si="43"/>
        <v/>
      </c>
    </row>
    <row r="266" spans="1:23" x14ac:dyDescent="0.25">
      <c r="A266" s="69">
        <f t="shared" si="52"/>
        <v>52018</v>
      </c>
      <c r="B266" s="70">
        <f t="shared" si="53"/>
        <v>249</v>
      </c>
      <c r="C266" s="65">
        <f t="shared" si="54"/>
        <v>4260982.4707953101</v>
      </c>
      <c r="D266" s="71">
        <f t="shared" si="55"/>
        <v>16333.766138048713</v>
      </c>
      <c r="E266" s="71">
        <f t="shared" si="56"/>
        <v>31923.072965606072</v>
      </c>
      <c r="F266" s="71">
        <f t="shared" si="44"/>
        <v>48256.839103654784</v>
      </c>
      <c r="G266" s="65">
        <f t="shared" si="45"/>
        <v>4229059.397829704</v>
      </c>
      <c r="Q266" s="190" t="str">
        <f t="shared" si="46"/>
        <v/>
      </c>
      <c r="R266" s="191" t="str">
        <f t="shared" si="47"/>
        <v/>
      </c>
      <c r="S266" s="192" t="str">
        <f t="shared" si="48"/>
        <v/>
      </c>
      <c r="T266" s="193" t="str">
        <f t="shared" si="49"/>
        <v/>
      </c>
      <c r="U266" s="193" t="str">
        <f t="shared" si="50"/>
        <v/>
      </c>
      <c r="V266" s="193" t="str">
        <f t="shared" si="51"/>
        <v/>
      </c>
      <c r="W266" s="192" t="str">
        <f t="shared" si="43"/>
        <v/>
      </c>
    </row>
    <row r="267" spans="1:23" x14ac:dyDescent="0.25">
      <c r="A267" s="69">
        <f t="shared" si="52"/>
        <v>52048</v>
      </c>
      <c r="B267" s="70">
        <f t="shared" si="53"/>
        <v>250</v>
      </c>
      <c r="C267" s="65">
        <f t="shared" si="54"/>
        <v>4229059.397829704</v>
      </c>
      <c r="D267" s="71">
        <f t="shared" si="55"/>
        <v>16211.394358347223</v>
      </c>
      <c r="E267" s="71">
        <f t="shared" si="56"/>
        <v>32045.444745307563</v>
      </c>
      <c r="F267" s="71">
        <f t="shared" si="44"/>
        <v>48256.839103654784</v>
      </c>
      <c r="G267" s="65">
        <f t="shared" si="45"/>
        <v>4197013.9530843962</v>
      </c>
      <c r="Q267" s="190" t="str">
        <f t="shared" si="46"/>
        <v/>
      </c>
      <c r="R267" s="191" t="str">
        <f t="shared" si="47"/>
        <v/>
      </c>
      <c r="S267" s="192" t="str">
        <f t="shared" si="48"/>
        <v/>
      </c>
      <c r="T267" s="193" t="str">
        <f t="shared" si="49"/>
        <v/>
      </c>
      <c r="U267" s="193" t="str">
        <f t="shared" si="50"/>
        <v/>
      </c>
      <c r="V267" s="193" t="str">
        <f t="shared" si="51"/>
        <v/>
      </c>
      <c r="W267" s="192" t="str">
        <f t="shared" si="43"/>
        <v/>
      </c>
    </row>
    <row r="268" spans="1:23" x14ac:dyDescent="0.25">
      <c r="A268" s="69">
        <f t="shared" si="52"/>
        <v>52079</v>
      </c>
      <c r="B268" s="70">
        <f t="shared" si="53"/>
        <v>251</v>
      </c>
      <c r="C268" s="65">
        <f t="shared" si="54"/>
        <v>4197013.9530843962</v>
      </c>
      <c r="D268" s="71">
        <f t="shared" si="55"/>
        <v>16088.553486823539</v>
      </c>
      <c r="E268" s="71">
        <f t="shared" si="56"/>
        <v>32168.285616831246</v>
      </c>
      <c r="F268" s="71">
        <f t="shared" si="44"/>
        <v>48256.839103654784</v>
      </c>
      <c r="G268" s="65">
        <f t="shared" si="45"/>
        <v>4164845.6674675648</v>
      </c>
      <c r="Q268" s="190" t="str">
        <f t="shared" si="46"/>
        <v/>
      </c>
      <c r="R268" s="191" t="str">
        <f t="shared" si="47"/>
        <v/>
      </c>
      <c r="S268" s="192" t="str">
        <f t="shared" si="48"/>
        <v/>
      </c>
      <c r="T268" s="193" t="str">
        <f t="shared" si="49"/>
        <v/>
      </c>
      <c r="U268" s="193" t="str">
        <f t="shared" si="50"/>
        <v/>
      </c>
      <c r="V268" s="193" t="str">
        <f t="shared" si="51"/>
        <v/>
      </c>
      <c r="W268" s="192" t="str">
        <f t="shared" si="43"/>
        <v/>
      </c>
    </row>
    <row r="269" spans="1:23" x14ac:dyDescent="0.25">
      <c r="A269" s="69">
        <f t="shared" si="52"/>
        <v>52110</v>
      </c>
      <c r="B269" s="70">
        <f t="shared" si="53"/>
        <v>252</v>
      </c>
      <c r="C269" s="65">
        <f t="shared" si="54"/>
        <v>4164845.6674675648</v>
      </c>
      <c r="D269" s="71">
        <f t="shared" si="55"/>
        <v>15965.241725292359</v>
      </c>
      <c r="E269" s="71">
        <f t="shared" si="56"/>
        <v>32291.597378362429</v>
      </c>
      <c r="F269" s="71">
        <f t="shared" si="44"/>
        <v>48256.839103654784</v>
      </c>
      <c r="G269" s="65">
        <f t="shared" si="45"/>
        <v>4132554.0700892024</v>
      </c>
      <c r="Q269" s="190" t="str">
        <f t="shared" si="46"/>
        <v/>
      </c>
      <c r="R269" s="191" t="str">
        <f t="shared" si="47"/>
        <v/>
      </c>
      <c r="S269" s="192" t="str">
        <f t="shared" si="48"/>
        <v/>
      </c>
      <c r="T269" s="193" t="str">
        <f t="shared" si="49"/>
        <v/>
      </c>
      <c r="U269" s="193" t="str">
        <f t="shared" si="50"/>
        <v/>
      </c>
      <c r="V269" s="193" t="str">
        <f t="shared" si="51"/>
        <v/>
      </c>
      <c r="W269" s="192" t="str">
        <f t="shared" si="43"/>
        <v/>
      </c>
    </row>
    <row r="270" spans="1:23" x14ac:dyDescent="0.25">
      <c r="A270" s="69">
        <f t="shared" si="52"/>
        <v>52140</v>
      </c>
      <c r="B270" s="70">
        <f t="shared" si="53"/>
        <v>253</v>
      </c>
      <c r="C270" s="65">
        <f t="shared" si="54"/>
        <v>4132554.0700892024</v>
      </c>
      <c r="D270" s="71">
        <f t="shared" si="55"/>
        <v>15841.4572686753</v>
      </c>
      <c r="E270" s="71">
        <f t="shared" si="56"/>
        <v>32415.381834979482</v>
      </c>
      <c r="F270" s="71">
        <f t="shared" si="44"/>
        <v>48256.839103654784</v>
      </c>
      <c r="G270" s="65">
        <f t="shared" si="45"/>
        <v>4100138.6882542227</v>
      </c>
      <c r="Q270" s="190" t="str">
        <f t="shared" si="46"/>
        <v/>
      </c>
      <c r="R270" s="191" t="str">
        <f t="shared" si="47"/>
        <v/>
      </c>
      <c r="S270" s="192" t="str">
        <f t="shared" si="48"/>
        <v/>
      </c>
      <c r="T270" s="193" t="str">
        <f t="shared" si="49"/>
        <v/>
      </c>
      <c r="U270" s="193" t="str">
        <f t="shared" si="50"/>
        <v/>
      </c>
      <c r="V270" s="193" t="str">
        <f t="shared" si="51"/>
        <v/>
      </c>
      <c r="W270" s="192" t="str">
        <f t="shared" si="43"/>
        <v/>
      </c>
    </row>
    <row r="271" spans="1:23" x14ac:dyDescent="0.25">
      <c r="A271" s="69">
        <f t="shared" si="52"/>
        <v>52171</v>
      </c>
      <c r="B271" s="70">
        <f t="shared" si="53"/>
        <v>254</v>
      </c>
      <c r="C271" s="65">
        <f t="shared" si="54"/>
        <v>4100138.6882542227</v>
      </c>
      <c r="D271" s="71">
        <f t="shared" si="55"/>
        <v>15717.198304974547</v>
      </c>
      <c r="E271" s="71">
        <f t="shared" si="56"/>
        <v>32539.640798680237</v>
      </c>
      <c r="F271" s="71">
        <f t="shared" si="44"/>
        <v>48256.839103654784</v>
      </c>
      <c r="G271" s="65">
        <f t="shared" si="45"/>
        <v>4067599.0474555427</v>
      </c>
      <c r="Q271" s="190" t="str">
        <f t="shared" si="46"/>
        <v/>
      </c>
      <c r="R271" s="191" t="str">
        <f t="shared" si="47"/>
        <v/>
      </c>
      <c r="S271" s="192" t="str">
        <f t="shared" si="48"/>
        <v/>
      </c>
      <c r="T271" s="193" t="str">
        <f t="shared" si="49"/>
        <v/>
      </c>
      <c r="U271" s="193" t="str">
        <f t="shared" si="50"/>
        <v/>
      </c>
      <c r="V271" s="193" t="str">
        <f t="shared" si="51"/>
        <v/>
      </c>
      <c r="W271" s="192" t="str">
        <f t="shared" si="43"/>
        <v/>
      </c>
    </row>
    <row r="272" spans="1:23" x14ac:dyDescent="0.25">
      <c r="A272" s="69">
        <f t="shared" si="52"/>
        <v>52201</v>
      </c>
      <c r="B272" s="70">
        <f t="shared" si="53"/>
        <v>255</v>
      </c>
      <c r="C272" s="65">
        <f t="shared" si="54"/>
        <v>4067599.0474555427</v>
      </c>
      <c r="D272" s="71">
        <f t="shared" si="55"/>
        <v>15592.463015246272</v>
      </c>
      <c r="E272" s="71">
        <f t="shared" si="56"/>
        <v>32664.376088408513</v>
      </c>
      <c r="F272" s="71">
        <f t="shared" si="44"/>
        <v>48256.839103654784</v>
      </c>
      <c r="G272" s="65">
        <f t="shared" si="45"/>
        <v>4034934.6713671344</v>
      </c>
      <c r="Q272" s="190" t="str">
        <f t="shared" si="46"/>
        <v/>
      </c>
      <c r="R272" s="191" t="str">
        <f t="shared" si="47"/>
        <v/>
      </c>
      <c r="S272" s="192" t="str">
        <f t="shared" si="48"/>
        <v/>
      </c>
      <c r="T272" s="193" t="str">
        <f t="shared" si="49"/>
        <v/>
      </c>
      <c r="U272" s="193" t="str">
        <f t="shared" si="50"/>
        <v/>
      </c>
      <c r="V272" s="193" t="str">
        <f t="shared" si="51"/>
        <v/>
      </c>
      <c r="W272" s="192" t="str">
        <f t="shared" si="43"/>
        <v/>
      </c>
    </row>
    <row r="273" spans="1:23" x14ac:dyDescent="0.25">
      <c r="A273" s="69">
        <f t="shared" si="52"/>
        <v>52232</v>
      </c>
      <c r="B273" s="70">
        <f t="shared" si="53"/>
        <v>256</v>
      </c>
      <c r="C273" s="65">
        <f t="shared" si="54"/>
        <v>4034934.6713671344</v>
      </c>
      <c r="D273" s="71">
        <f t="shared" si="55"/>
        <v>15467.249573574039</v>
      </c>
      <c r="E273" s="71">
        <f t="shared" si="56"/>
        <v>32789.589530080746</v>
      </c>
      <c r="F273" s="71">
        <f t="shared" si="44"/>
        <v>48256.839103654784</v>
      </c>
      <c r="G273" s="65">
        <f t="shared" si="45"/>
        <v>4002145.0818370539</v>
      </c>
      <c r="Q273" s="190" t="str">
        <f t="shared" si="46"/>
        <v/>
      </c>
      <c r="R273" s="191" t="str">
        <f t="shared" si="47"/>
        <v/>
      </c>
      <c r="S273" s="192" t="str">
        <f t="shared" si="48"/>
        <v/>
      </c>
      <c r="T273" s="193" t="str">
        <f t="shared" si="49"/>
        <v/>
      </c>
      <c r="U273" s="193" t="str">
        <f t="shared" si="50"/>
        <v/>
      </c>
      <c r="V273" s="193" t="str">
        <f t="shared" si="51"/>
        <v/>
      </c>
      <c r="W273" s="192" t="str">
        <f t="shared" si="43"/>
        <v/>
      </c>
    </row>
    <row r="274" spans="1:23" x14ac:dyDescent="0.25">
      <c r="A274" s="69">
        <f t="shared" si="52"/>
        <v>52263</v>
      </c>
      <c r="B274" s="70">
        <f t="shared" si="53"/>
        <v>257</v>
      </c>
      <c r="C274" s="65">
        <f t="shared" si="54"/>
        <v>4002145.0818370539</v>
      </c>
      <c r="D274" s="71">
        <f t="shared" si="55"/>
        <v>15341.556147042065</v>
      </c>
      <c r="E274" s="71">
        <f t="shared" si="56"/>
        <v>32915.282956612726</v>
      </c>
      <c r="F274" s="71">
        <f t="shared" si="44"/>
        <v>48256.839103654791</v>
      </c>
      <c r="G274" s="65">
        <f t="shared" si="45"/>
        <v>3969229.7988804411</v>
      </c>
      <c r="Q274" s="190" t="str">
        <f t="shared" si="46"/>
        <v/>
      </c>
      <c r="R274" s="191" t="str">
        <f t="shared" si="47"/>
        <v/>
      </c>
      <c r="S274" s="192" t="str">
        <f t="shared" si="48"/>
        <v/>
      </c>
      <c r="T274" s="193" t="str">
        <f t="shared" si="49"/>
        <v/>
      </c>
      <c r="U274" s="193" t="str">
        <f t="shared" si="50"/>
        <v/>
      </c>
      <c r="V274" s="193" t="str">
        <f t="shared" si="51"/>
        <v/>
      </c>
      <c r="W274" s="192" t="str">
        <f t="shared" ref="W274:W337" si="57">IF(R274="","",SUM(S274)-SUM(U274))</f>
        <v/>
      </c>
    </row>
    <row r="275" spans="1:23" x14ac:dyDescent="0.25">
      <c r="A275" s="69">
        <f t="shared" si="52"/>
        <v>52291</v>
      </c>
      <c r="B275" s="70">
        <f t="shared" si="53"/>
        <v>258</v>
      </c>
      <c r="C275" s="65">
        <f t="shared" si="54"/>
        <v>3969229.7988804411</v>
      </c>
      <c r="D275" s="71">
        <f t="shared" si="55"/>
        <v>15215.38089570838</v>
      </c>
      <c r="E275" s="71">
        <f t="shared" si="56"/>
        <v>33041.458207946402</v>
      </c>
      <c r="F275" s="71">
        <f t="shared" ref="F275:F338" si="58">IF(B275="","",SUM(D275:E275))</f>
        <v>48256.839103654784</v>
      </c>
      <c r="G275" s="65">
        <f t="shared" ref="G275:G338" si="59">IF(B275="","",SUM(C275)-SUM(E275))</f>
        <v>3936188.3406724948</v>
      </c>
      <c r="Q275" s="190" t="str">
        <f t="shared" ref="Q275:Q338" si="60">IF(R275="","",EDATE(Q274,1))</f>
        <v/>
      </c>
      <c r="R275" s="191" t="str">
        <f t="shared" ref="R275:R338" si="61">IF(R274="","",IF(SUM(R274)+1&lt;=$U$7,SUM(R274)+1,""))</f>
        <v/>
      </c>
      <c r="S275" s="192" t="str">
        <f t="shared" ref="S275:S338" si="62">IF(R275="","",W274)</f>
        <v/>
      </c>
      <c r="T275" s="193" t="str">
        <f t="shared" ref="T275:T338" si="63">IF(R275="","",IPMT($U$13/12,R275,$U$7,-$U$11,$U$12,0))</f>
        <v/>
      </c>
      <c r="U275" s="193" t="str">
        <f t="shared" ref="U275:U338" si="64">IF(R275="","",PPMT($U$13/12,R275,$U$7,-$U$11,$U$12,0))</f>
        <v/>
      </c>
      <c r="V275" s="193" t="str">
        <f t="shared" ref="V275:V338" si="65">IF(R275="","",SUM(T275:U275))</f>
        <v/>
      </c>
      <c r="W275" s="192" t="str">
        <f t="shared" si="57"/>
        <v/>
      </c>
    </row>
    <row r="276" spans="1:23" x14ac:dyDescent="0.25">
      <c r="A276" s="69">
        <f t="shared" ref="A276:A339" si="66">IF(B276="","",EDATE(A275,1))</f>
        <v>52322</v>
      </c>
      <c r="B276" s="70">
        <f t="shared" ref="B276:B339" si="67">IF(B275="","",IF(SUM(B275)+1&lt;=$E$7,SUM(B275)+1,""))</f>
        <v>259</v>
      </c>
      <c r="C276" s="65">
        <f t="shared" ref="C276:C339" si="68">IF(B276="","",G275)</f>
        <v>3936188.3406724948</v>
      </c>
      <c r="D276" s="71">
        <f t="shared" ref="D276:D339" si="69">IF(B276="","",IPMT($E$14/12,B276-1,$E$7-1,-$C$19,$E$13,0))</f>
        <v>15088.721972577921</v>
      </c>
      <c r="E276" s="71">
        <f t="shared" ref="E276:E339" si="70">IF(B276="","",PPMT($E$14/12,B276-1,$E$7-1,-$C$19,$E$13,0))</f>
        <v>33168.117131076862</v>
      </c>
      <c r="F276" s="71">
        <f t="shared" si="58"/>
        <v>48256.839103654784</v>
      </c>
      <c r="G276" s="65">
        <f t="shared" si="59"/>
        <v>3903020.2235414181</v>
      </c>
      <c r="Q276" s="190" t="str">
        <f t="shared" si="60"/>
        <v/>
      </c>
      <c r="R276" s="191" t="str">
        <f t="shared" si="61"/>
        <v/>
      </c>
      <c r="S276" s="192" t="str">
        <f t="shared" si="62"/>
        <v/>
      </c>
      <c r="T276" s="193" t="str">
        <f t="shared" si="63"/>
        <v/>
      </c>
      <c r="U276" s="193" t="str">
        <f t="shared" si="64"/>
        <v/>
      </c>
      <c r="V276" s="193" t="str">
        <f t="shared" si="65"/>
        <v/>
      </c>
      <c r="W276" s="192" t="str">
        <f t="shared" si="57"/>
        <v/>
      </c>
    </row>
    <row r="277" spans="1:23" x14ac:dyDescent="0.25">
      <c r="A277" s="69">
        <f t="shared" si="66"/>
        <v>52352</v>
      </c>
      <c r="B277" s="70">
        <f t="shared" si="67"/>
        <v>260</v>
      </c>
      <c r="C277" s="65">
        <f t="shared" si="68"/>
        <v>3903020.2235414181</v>
      </c>
      <c r="D277" s="71">
        <f t="shared" si="69"/>
        <v>14961.577523575461</v>
      </c>
      <c r="E277" s="71">
        <f t="shared" si="70"/>
        <v>33295.261580079328</v>
      </c>
      <c r="F277" s="71">
        <f t="shared" si="58"/>
        <v>48256.839103654791</v>
      </c>
      <c r="G277" s="65">
        <f t="shared" si="59"/>
        <v>3869724.9619613388</v>
      </c>
      <c r="Q277" s="190" t="str">
        <f t="shared" si="60"/>
        <v/>
      </c>
      <c r="R277" s="191" t="str">
        <f t="shared" si="61"/>
        <v/>
      </c>
      <c r="S277" s="192" t="str">
        <f t="shared" si="62"/>
        <v/>
      </c>
      <c r="T277" s="193" t="str">
        <f t="shared" si="63"/>
        <v/>
      </c>
      <c r="U277" s="193" t="str">
        <f t="shared" si="64"/>
        <v/>
      </c>
      <c r="V277" s="193" t="str">
        <f t="shared" si="65"/>
        <v/>
      </c>
      <c r="W277" s="192" t="str">
        <f t="shared" si="57"/>
        <v/>
      </c>
    </row>
    <row r="278" spans="1:23" x14ac:dyDescent="0.25">
      <c r="A278" s="69">
        <f t="shared" si="66"/>
        <v>52383</v>
      </c>
      <c r="B278" s="70">
        <f t="shared" si="67"/>
        <v>261</v>
      </c>
      <c r="C278" s="65">
        <f t="shared" si="68"/>
        <v>3869724.9619613388</v>
      </c>
      <c r="D278" s="71">
        <f t="shared" si="69"/>
        <v>14833.94568751849</v>
      </c>
      <c r="E278" s="71">
        <f t="shared" si="70"/>
        <v>33422.893416136292</v>
      </c>
      <c r="F278" s="71">
        <f t="shared" si="58"/>
        <v>48256.839103654784</v>
      </c>
      <c r="G278" s="65">
        <f t="shared" si="59"/>
        <v>3836302.0685452023</v>
      </c>
      <c r="Q278" s="190" t="str">
        <f t="shared" si="60"/>
        <v/>
      </c>
      <c r="R278" s="191" t="str">
        <f t="shared" si="61"/>
        <v/>
      </c>
      <c r="S278" s="192" t="str">
        <f t="shared" si="62"/>
        <v/>
      </c>
      <c r="T278" s="193" t="str">
        <f t="shared" si="63"/>
        <v/>
      </c>
      <c r="U278" s="193" t="str">
        <f t="shared" si="64"/>
        <v/>
      </c>
      <c r="V278" s="193" t="str">
        <f t="shared" si="65"/>
        <v/>
      </c>
      <c r="W278" s="192" t="str">
        <f t="shared" si="57"/>
        <v/>
      </c>
    </row>
    <row r="279" spans="1:23" x14ac:dyDescent="0.25">
      <c r="A279" s="69">
        <f t="shared" si="66"/>
        <v>52413</v>
      </c>
      <c r="B279" s="70">
        <f t="shared" si="67"/>
        <v>262</v>
      </c>
      <c r="C279" s="65">
        <f t="shared" si="68"/>
        <v>3836302.0685452023</v>
      </c>
      <c r="D279" s="71">
        <f t="shared" si="69"/>
        <v>14705.824596089966</v>
      </c>
      <c r="E279" s="71">
        <f t="shared" si="70"/>
        <v>33551.014507564818</v>
      </c>
      <c r="F279" s="71">
        <f t="shared" si="58"/>
        <v>48256.839103654784</v>
      </c>
      <c r="G279" s="65">
        <f t="shared" si="59"/>
        <v>3802751.0540376375</v>
      </c>
      <c r="Q279" s="190" t="str">
        <f t="shared" si="60"/>
        <v/>
      </c>
      <c r="R279" s="191" t="str">
        <f t="shared" si="61"/>
        <v/>
      </c>
      <c r="S279" s="192" t="str">
        <f t="shared" si="62"/>
        <v/>
      </c>
      <c r="T279" s="193" t="str">
        <f t="shared" si="63"/>
        <v/>
      </c>
      <c r="U279" s="193" t="str">
        <f t="shared" si="64"/>
        <v/>
      </c>
      <c r="V279" s="193" t="str">
        <f t="shared" si="65"/>
        <v/>
      </c>
      <c r="W279" s="192" t="str">
        <f t="shared" si="57"/>
        <v/>
      </c>
    </row>
    <row r="280" spans="1:23" x14ac:dyDescent="0.25">
      <c r="A280" s="69">
        <f t="shared" si="66"/>
        <v>52444</v>
      </c>
      <c r="B280" s="70">
        <f t="shared" si="67"/>
        <v>263</v>
      </c>
      <c r="C280" s="65">
        <f t="shared" si="68"/>
        <v>3802751.0540376375</v>
      </c>
      <c r="D280" s="71">
        <f t="shared" si="69"/>
        <v>14577.212373810969</v>
      </c>
      <c r="E280" s="71">
        <f t="shared" si="70"/>
        <v>33679.626729843818</v>
      </c>
      <c r="F280" s="71">
        <f t="shared" si="58"/>
        <v>48256.839103654784</v>
      </c>
      <c r="G280" s="65">
        <f t="shared" si="59"/>
        <v>3769071.4273077939</v>
      </c>
      <c r="Q280" s="190" t="str">
        <f t="shared" si="60"/>
        <v/>
      </c>
      <c r="R280" s="191" t="str">
        <f t="shared" si="61"/>
        <v/>
      </c>
      <c r="S280" s="192" t="str">
        <f t="shared" si="62"/>
        <v/>
      </c>
      <c r="T280" s="193" t="str">
        <f t="shared" si="63"/>
        <v/>
      </c>
      <c r="U280" s="193" t="str">
        <f t="shared" si="64"/>
        <v/>
      </c>
      <c r="V280" s="193" t="str">
        <f t="shared" si="65"/>
        <v/>
      </c>
      <c r="W280" s="192" t="str">
        <f t="shared" si="57"/>
        <v/>
      </c>
    </row>
    <row r="281" spans="1:23" x14ac:dyDescent="0.25">
      <c r="A281" s="69">
        <f t="shared" si="66"/>
        <v>52475</v>
      </c>
      <c r="B281" s="70">
        <f t="shared" si="67"/>
        <v>264</v>
      </c>
      <c r="C281" s="65">
        <f t="shared" si="68"/>
        <v>3769071.4273077939</v>
      </c>
      <c r="D281" s="71">
        <f t="shared" si="69"/>
        <v>14448.107138013234</v>
      </c>
      <c r="E281" s="71">
        <f t="shared" si="70"/>
        <v>33808.731965641549</v>
      </c>
      <c r="F281" s="71">
        <f t="shared" si="58"/>
        <v>48256.839103654784</v>
      </c>
      <c r="G281" s="65">
        <f t="shared" si="59"/>
        <v>3735262.6953421524</v>
      </c>
      <c r="Q281" s="190" t="str">
        <f t="shared" si="60"/>
        <v/>
      </c>
      <c r="R281" s="191" t="str">
        <f t="shared" si="61"/>
        <v/>
      </c>
      <c r="S281" s="192" t="str">
        <f t="shared" si="62"/>
        <v/>
      </c>
      <c r="T281" s="193" t="str">
        <f t="shared" si="63"/>
        <v/>
      </c>
      <c r="U281" s="193" t="str">
        <f t="shared" si="64"/>
        <v/>
      </c>
      <c r="V281" s="193" t="str">
        <f t="shared" si="65"/>
        <v/>
      </c>
      <c r="W281" s="192" t="str">
        <f t="shared" si="57"/>
        <v/>
      </c>
    </row>
    <row r="282" spans="1:23" x14ac:dyDescent="0.25">
      <c r="A282" s="69">
        <f t="shared" si="66"/>
        <v>52505</v>
      </c>
      <c r="B282" s="70">
        <f t="shared" si="67"/>
        <v>265</v>
      </c>
      <c r="C282" s="65">
        <f t="shared" si="68"/>
        <v>3735262.6953421524</v>
      </c>
      <c r="D282" s="71">
        <f t="shared" si="69"/>
        <v>14318.506998811607</v>
      </c>
      <c r="E282" s="71">
        <f t="shared" si="70"/>
        <v>33938.332104843183</v>
      </c>
      <c r="F282" s="71">
        <f t="shared" si="58"/>
        <v>48256.839103654791</v>
      </c>
      <c r="G282" s="65">
        <f t="shared" si="59"/>
        <v>3701324.3632373093</v>
      </c>
      <c r="Q282" s="190" t="str">
        <f t="shared" si="60"/>
        <v/>
      </c>
      <c r="R282" s="191" t="str">
        <f t="shared" si="61"/>
        <v/>
      </c>
      <c r="S282" s="192" t="str">
        <f t="shared" si="62"/>
        <v/>
      </c>
      <c r="T282" s="193" t="str">
        <f t="shared" si="63"/>
        <v/>
      </c>
      <c r="U282" s="193" t="str">
        <f t="shared" si="64"/>
        <v/>
      </c>
      <c r="V282" s="193" t="str">
        <f t="shared" si="65"/>
        <v/>
      </c>
      <c r="W282" s="192" t="str">
        <f t="shared" si="57"/>
        <v/>
      </c>
    </row>
    <row r="283" spans="1:23" x14ac:dyDescent="0.25">
      <c r="A283" s="69">
        <f t="shared" si="66"/>
        <v>52536</v>
      </c>
      <c r="B283" s="70">
        <f t="shared" si="67"/>
        <v>266</v>
      </c>
      <c r="C283" s="65">
        <f t="shared" si="68"/>
        <v>3701324.3632373093</v>
      </c>
      <c r="D283" s="71">
        <f t="shared" si="69"/>
        <v>14188.410059076374</v>
      </c>
      <c r="E283" s="71">
        <f t="shared" si="70"/>
        <v>34068.429044578406</v>
      </c>
      <c r="F283" s="71">
        <f t="shared" si="58"/>
        <v>48256.839103654784</v>
      </c>
      <c r="G283" s="65">
        <f t="shared" si="59"/>
        <v>3667255.934192731</v>
      </c>
      <c r="Q283" s="190" t="str">
        <f t="shared" si="60"/>
        <v/>
      </c>
      <c r="R283" s="191" t="str">
        <f t="shared" si="61"/>
        <v/>
      </c>
      <c r="S283" s="192" t="str">
        <f t="shared" si="62"/>
        <v/>
      </c>
      <c r="T283" s="193" t="str">
        <f t="shared" si="63"/>
        <v/>
      </c>
      <c r="U283" s="193" t="str">
        <f t="shared" si="64"/>
        <v/>
      </c>
      <c r="V283" s="193" t="str">
        <f t="shared" si="65"/>
        <v/>
      </c>
      <c r="W283" s="192" t="str">
        <f t="shared" si="57"/>
        <v/>
      </c>
    </row>
    <row r="284" spans="1:23" x14ac:dyDescent="0.25">
      <c r="A284" s="69">
        <f t="shared" si="66"/>
        <v>52566</v>
      </c>
      <c r="B284" s="70">
        <f t="shared" si="67"/>
        <v>267</v>
      </c>
      <c r="C284" s="65">
        <f t="shared" si="68"/>
        <v>3667255.934192731</v>
      </c>
      <c r="D284" s="71">
        <f t="shared" si="69"/>
        <v>14057.814414405488</v>
      </c>
      <c r="E284" s="71">
        <f t="shared" si="70"/>
        <v>34199.024689249294</v>
      </c>
      <c r="F284" s="71">
        <f t="shared" si="58"/>
        <v>48256.839103654784</v>
      </c>
      <c r="G284" s="65">
        <f t="shared" si="59"/>
        <v>3633056.9095034818</v>
      </c>
      <c r="Q284" s="190" t="str">
        <f t="shared" si="60"/>
        <v/>
      </c>
      <c r="R284" s="191" t="str">
        <f t="shared" si="61"/>
        <v/>
      </c>
      <c r="S284" s="192" t="str">
        <f t="shared" si="62"/>
        <v/>
      </c>
      <c r="T284" s="193" t="str">
        <f t="shared" si="63"/>
        <v/>
      </c>
      <c r="U284" s="193" t="str">
        <f t="shared" si="64"/>
        <v/>
      </c>
      <c r="V284" s="193" t="str">
        <f t="shared" si="65"/>
        <v/>
      </c>
      <c r="W284" s="192" t="str">
        <f t="shared" si="57"/>
        <v/>
      </c>
    </row>
    <row r="285" spans="1:23" x14ac:dyDescent="0.25">
      <c r="A285" s="69">
        <f t="shared" si="66"/>
        <v>52597</v>
      </c>
      <c r="B285" s="70">
        <f t="shared" si="67"/>
        <v>268</v>
      </c>
      <c r="C285" s="65">
        <f t="shared" si="68"/>
        <v>3633056.9095034818</v>
      </c>
      <c r="D285" s="71">
        <f t="shared" si="69"/>
        <v>13926.718153096701</v>
      </c>
      <c r="E285" s="71">
        <f t="shared" si="70"/>
        <v>34330.120950558092</v>
      </c>
      <c r="F285" s="71">
        <f t="shared" si="58"/>
        <v>48256.839103654791</v>
      </c>
      <c r="G285" s="65">
        <f t="shared" si="59"/>
        <v>3598726.7885529236</v>
      </c>
      <c r="Q285" s="190" t="str">
        <f t="shared" si="60"/>
        <v/>
      </c>
      <c r="R285" s="191" t="str">
        <f t="shared" si="61"/>
        <v/>
      </c>
      <c r="S285" s="192" t="str">
        <f t="shared" si="62"/>
        <v/>
      </c>
      <c r="T285" s="193" t="str">
        <f t="shared" si="63"/>
        <v/>
      </c>
      <c r="U285" s="193" t="str">
        <f t="shared" si="64"/>
        <v/>
      </c>
      <c r="V285" s="193" t="str">
        <f t="shared" si="65"/>
        <v/>
      </c>
      <c r="W285" s="192" t="str">
        <f t="shared" si="57"/>
        <v/>
      </c>
    </row>
    <row r="286" spans="1:23" x14ac:dyDescent="0.25">
      <c r="A286" s="69">
        <f t="shared" si="66"/>
        <v>52628</v>
      </c>
      <c r="B286" s="70">
        <f t="shared" si="67"/>
        <v>269</v>
      </c>
      <c r="C286" s="65">
        <f t="shared" si="68"/>
        <v>3598726.7885529236</v>
      </c>
      <c r="D286" s="71">
        <f t="shared" si="69"/>
        <v>13795.119356119563</v>
      </c>
      <c r="E286" s="71">
        <f t="shared" si="70"/>
        <v>34461.719747535222</v>
      </c>
      <c r="F286" s="71">
        <f t="shared" si="58"/>
        <v>48256.839103654784</v>
      </c>
      <c r="G286" s="65">
        <f t="shared" si="59"/>
        <v>3564265.0688053882</v>
      </c>
      <c r="Q286" s="190" t="str">
        <f t="shared" si="60"/>
        <v/>
      </c>
      <c r="R286" s="191" t="str">
        <f t="shared" si="61"/>
        <v/>
      </c>
      <c r="S286" s="192" t="str">
        <f t="shared" si="62"/>
        <v/>
      </c>
      <c r="T286" s="193" t="str">
        <f t="shared" si="63"/>
        <v/>
      </c>
      <c r="U286" s="193" t="str">
        <f t="shared" si="64"/>
        <v/>
      </c>
      <c r="V286" s="193" t="str">
        <f t="shared" si="65"/>
        <v/>
      </c>
      <c r="W286" s="192" t="str">
        <f t="shared" si="57"/>
        <v/>
      </c>
    </row>
    <row r="287" spans="1:23" x14ac:dyDescent="0.25">
      <c r="A287" s="69">
        <f t="shared" si="66"/>
        <v>52657</v>
      </c>
      <c r="B287" s="70">
        <f t="shared" si="67"/>
        <v>270</v>
      </c>
      <c r="C287" s="65">
        <f t="shared" si="68"/>
        <v>3564265.0688053882</v>
      </c>
      <c r="D287" s="71">
        <f t="shared" si="69"/>
        <v>13663.016097087344</v>
      </c>
      <c r="E287" s="71">
        <f t="shared" si="70"/>
        <v>34593.823006567436</v>
      </c>
      <c r="F287" s="71">
        <f t="shared" si="58"/>
        <v>48256.839103654784</v>
      </c>
      <c r="G287" s="65">
        <f t="shared" si="59"/>
        <v>3529671.2457988206</v>
      </c>
      <c r="Q287" s="190" t="str">
        <f t="shared" si="60"/>
        <v/>
      </c>
      <c r="R287" s="191" t="str">
        <f t="shared" si="61"/>
        <v/>
      </c>
      <c r="S287" s="192" t="str">
        <f t="shared" si="62"/>
        <v/>
      </c>
      <c r="T287" s="193" t="str">
        <f t="shared" si="63"/>
        <v/>
      </c>
      <c r="U287" s="193" t="str">
        <f t="shared" si="64"/>
        <v/>
      </c>
      <c r="V287" s="193" t="str">
        <f t="shared" si="65"/>
        <v/>
      </c>
      <c r="W287" s="192" t="str">
        <f t="shared" si="57"/>
        <v/>
      </c>
    </row>
    <row r="288" spans="1:23" x14ac:dyDescent="0.25">
      <c r="A288" s="69">
        <f t="shared" si="66"/>
        <v>52688</v>
      </c>
      <c r="B288" s="70">
        <f t="shared" si="67"/>
        <v>271</v>
      </c>
      <c r="C288" s="65">
        <f t="shared" si="68"/>
        <v>3529671.2457988206</v>
      </c>
      <c r="D288" s="71">
        <f t="shared" si="69"/>
        <v>13530.406442228836</v>
      </c>
      <c r="E288" s="71">
        <f t="shared" si="70"/>
        <v>34726.432661425948</v>
      </c>
      <c r="F288" s="71">
        <f t="shared" si="58"/>
        <v>48256.839103654784</v>
      </c>
      <c r="G288" s="65">
        <f t="shared" si="59"/>
        <v>3494944.8131373948</v>
      </c>
      <c r="Q288" s="190" t="str">
        <f t="shared" si="60"/>
        <v/>
      </c>
      <c r="R288" s="191" t="str">
        <f t="shared" si="61"/>
        <v/>
      </c>
      <c r="S288" s="192" t="str">
        <f t="shared" si="62"/>
        <v/>
      </c>
      <c r="T288" s="193" t="str">
        <f t="shared" si="63"/>
        <v/>
      </c>
      <c r="U288" s="193" t="str">
        <f t="shared" si="64"/>
        <v/>
      </c>
      <c r="V288" s="193" t="str">
        <f t="shared" si="65"/>
        <v/>
      </c>
      <c r="W288" s="192" t="str">
        <f t="shared" si="57"/>
        <v/>
      </c>
    </row>
    <row r="289" spans="1:23" x14ac:dyDescent="0.25">
      <c r="A289" s="69">
        <f t="shared" si="66"/>
        <v>52718</v>
      </c>
      <c r="B289" s="70">
        <f t="shared" si="67"/>
        <v>272</v>
      </c>
      <c r="C289" s="65">
        <f t="shared" si="68"/>
        <v>3494944.8131373948</v>
      </c>
      <c r="D289" s="71">
        <f t="shared" si="69"/>
        <v>13397.288450360036</v>
      </c>
      <c r="E289" s="71">
        <f t="shared" si="70"/>
        <v>34859.550653294747</v>
      </c>
      <c r="F289" s="71">
        <f t="shared" si="58"/>
        <v>48256.839103654784</v>
      </c>
      <c r="G289" s="65">
        <f t="shared" si="59"/>
        <v>3460085.2624841002</v>
      </c>
      <c r="Q289" s="190" t="str">
        <f t="shared" si="60"/>
        <v/>
      </c>
      <c r="R289" s="191" t="str">
        <f t="shared" si="61"/>
        <v/>
      </c>
      <c r="S289" s="192" t="str">
        <f t="shared" si="62"/>
        <v/>
      </c>
      <c r="T289" s="193" t="str">
        <f t="shared" si="63"/>
        <v/>
      </c>
      <c r="U289" s="193" t="str">
        <f t="shared" si="64"/>
        <v/>
      </c>
      <c r="V289" s="193" t="str">
        <f t="shared" si="65"/>
        <v/>
      </c>
      <c r="W289" s="192" t="str">
        <f t="shared" si="57"/>
        <v/>
      </c>
    </row>
    <row r="290" spans="1:23" x14ac:dyDescent="0.25">
      <c r="A290" s="69">
        <f t="shared" si="66"/>
        <v>52749</v>
      </c>
      <c r="B290" s="70">
        <f t="shared" si="67"/>
        <v>273</v>
      </c>
      <c r="C290" s="65">
        <f t="shared" si="68"/>
        <v>3460085.2624841002</v>
      </c>
      <c r="D290" s="71">
        <f t="shared" si="69"/>
        <v>13263.66017285574</v>
      </c>
      <c r="E290" s="71">
        <f t="shared" si="70"/>
        <v>34993.178930799048</v>
      </c>
      <c r="F290" s="71">
        <f t="shared" si="58"/>
        <v>48256.839103654784</v>
      </c>
      <c r="G290" s="65">
        <f t="shared" si="59"/>
        <v>3425092.0835533012</v>
      </c>
      <c r="Q290" s="190" t="str">
        <f t="shared" si="60"/>
        <v/>
      </c>
      <c r="R290" s="191" t="str">
        <f t="shared" si="61"/>
        <v/>
      </c>
      <c r="S290" s="192" t="str">
        <f t="shared" si="62"/>
        <v/>
      </c>
      <c r="T290" s="193" t="str">
        <f t="shared" si="63"/>
        <v/>
      </c>
      <c r="U290" s="193" t="str">
        <f t="shared" si="64"/>
        <v/>
      </c>
      <c r="V290" s="193" t="str">
        <f t="shared" si="65"/>
        <v/>
      </c>
      <c r="W290" s="192" t="str">
        <f t="shared" si="57"/>
        <v/>
      </c>
    </row>
    <row r="291" spans="1:23" x14ac:dyDescent="0.25">
      <c r="A291" s="69">
        <f t="shared" si="66"/>
        <v>52779</v>
      </c>
      <c r="B291" s="70">
        <f t="shared" si="67"/>
        <v>274</v>
      </c>
      <c r="C291" s="65">
        <f t="shared" si="68"/>
        <v>3425092.0835533012</v>
      </c>
      <c r="D291" s="71">
        <f t="shared" si="69"/>
        <v>13129.51965362101</v>
      </c>
      <c r="E291" s="71">
        <f t="shared" si="70"/>
        <v>35127.319450033778</v>
      </c>
      <c r="F291" s="71">
        <f t="shared" si="58"/>
        <v>48256.839103654784</v>
      </c>
      <c r="G291" s="65">
        <f t="shared" si="59"/>
        <v>3389964.7641032673</v>
      </c>
      <c r="Q291" s="190" t="str">
        <f t="shared" si="60"/>
        <v/>
      </c>
      <c r="R291" s="191" t="str">
        <f t="shared" si="61"/>
        <v/>
      </c>
      <c r="S291" s="192" t="str">
        <f t="shared" si="62"/>
        <v/>
      </c>
      <c r="T291" s="193" t="str">
        <f t="shared" si="63"/>
        <v/>
      </c>
      <c r="U291" s="193" t="str">
        <f t="shared" si="64"/>
        <v/>
      </c>
      <c r="V291" s="193" t="str">
        <f t="shared" si="65"/>
        <v/>
      </c>
      <c r="W291" s="192" t="str">
        <f t="shared" si="57"/>
        <v/>
      </c>
    </row>
    <row r="292" spans="1:23" x14ac:dyDescent="0.25">
      <c r="A292" s="69">
        <f t="shared" si="66"/>
        <v>52810</v>
      </c>
      <c r="B292" s="70">
        <f t="shared" si="67"/>
        <v>275</v>
      </c>
      <c r="C292" s="65">
        <f t="shared" si="68"/>
        <v>3389964.7641032673</v>
      </c>
      <c r="D292" s="71">
        <f t="shared" si="69"/>
        <v>12994.864929062549</v>
      </c>
      <c r="E292" s="71">
        <f t="shared" si="70"/>
        <v>35261.974174592237</v>
      </c>
      <c r="F292" s="71">
        <f t="shared" si="58"/>
        <v>48256.839103654784</v>
      </c>
      <c r="G292" s="65">
        <f t="shared" si="59"/>
        <v>3354702.7899286752</v>
      </c>
      <c r="Q292" s="190" t="str">
        <f t="shared" si="60"/>
        <v/>
      </c>
      <c r="R292" s="191" t="str">
        <f t="shared" si="61"/>
        <v/>
      </c>
      <c r="S292" s="192" t="str">
        <f t="shared" si="62"/>
        <v/>
      </c>
      <c r="T292" s="193" t="str">
        <f t="shared" si="63"/>
        <v/>
      </c>
      <c r="U292" s="193" t="str">
        <f t="shared" si="64"/>
        <v/>
      </c>
      <c r="V292" s="193" t="str">
        <f t="shared" si="65"/>
        <v/>
      </c>
      <c r="W292" s="192" t="str">
        <f t="shared" si="57"/>
        <v/>
      </c>
    </row>
    <row r="293" spans="1:23" x14ac:dyDescent="0.25">
      <c r="A293" s="69">
        <f t="shared" si="66"/>
        <v>52841</v>
      </c>
      <c r="B293" s="70">
        <f t="shared" si="67"/>
        <v>276</v>
      </c>
      <c r="C293" s="65">
        <f t="shared" si="68"/>
        <v>3354702.7899286752</v>
      </c>
      <c r="D293" s="71">
        <f t="shared" si="69"/>
        <v>12859.694028059945</v>
      </c>
      <c r="E293" s="71">
        <f t="shared" si="70"/>
        <v>35397.145075594846</v>
      </c>
      <c r="F293" s="71">
        <f t="shared" si="58"/>
        <v>48256.839103654791</v>
      </c>
      <c r="G293" s="65">
        <f t="shared" si="59"/>
        <v>3319305.6448530802</v>
      </c>
      <c r="Q293" s="190" t="str">
        <f t="shared" si="60"/>
        <v/>
      </c>
      <c r="R293" s="191" t="str">
        <f t="shared" si="61"/>
        <v/>
      </c>
      <c r="S293" s="192" t="str">
        <f t="shared" si="62"/>
        <v/>
      </c>
      <c r="T293" s="193" t="str">
        <f t="shared" si="63"/>
        <v/>
      </c>
      <c r="U293" s="193" t="str">
        <f t="shared" si="64"/>
        <v/>
      </c>
      <c r="V293" s="193" t="str">
        <f t="shared" si="65"/>
        <v/>
      </c>
      <c r="W293" s="192" t="str">
        <f t="shared" si="57"/>
        <v/>
      </c>
    </row>
    <row r="294" spans="1:23" x14ac:dyDescent="0.25">
      <c r="A294" s="69">
        <f t="shared" si="66"/>
        <v>52871</v>
      </c>
      <c r="B294" s="70">
        <f t="shared" si="67"/>
        <v>277</v>
      </c>
      <c r="C294" s="65">
        <f t="shared" si="68"/>
        <v>3319305.6448530802</v>
      </c>
      <c r="D294" s="71">
        <f t="shared" si="69"/>
        <v>12724.004971936829</v>
      </c>
      <c r="E294" s="71">
        <f t="shared" si="70"/>
        <v>35532.834131717958</v>
      </c>
      <c r="F294" s="71">
        <f t="shared" si="58"/>
        <v>48256.839103654784</v>
      </c>
      <c r="G294" s="65">
        <f t="shared" si="59"/>
        <v>3283772.810721362</v>
      </c>
      <c r="Q294" s="190" t="str">
        <f t="shared" si="60"/>
        <v/>
      </c>
      <c r="R294" s="191" t="str">
        <f t="shared" si="61"/>
        <v/>
      </c>
      <c r="S294" s="192" t="str">
        <f t="shared" si="62"/>
        <v/>
      </c>
      <c r="T294" s="193" t="str">
        <f t="shared" si="63"/>
        <v/>
      </c>
      <c r="U294" s="193" t="str">
        <f t="shared" si="64"/>
        <v/>
      </c>
      <c r="V294" s="193" t="str">
        <f t="shared" si="65"/>
        <v/>
      </c>
      <c r="W294" s="192" t="str">
        <f t="shared" si="57"/>
        <v/>
      </c>
    </row>
    <row r="295" spans="1:23" x14ac:dyDescent="0.25">
      <c r="A295" s="69">
        <f t="shared" si="66"/>
        <v>52902</v>
      </c>
      <c r="B295" s="70">
        <f t="shared" si="67"/>
        <v>278</v>
      </c>
      <c r="C295" s="65">
        <f t="shared" si="68"/>
        <v>3283772.810721362</v>
      </c>
      <c r="D295" s="71">
        <f t="shared" si="69"/>
        <v>12587.795774431912</v>
      </c>
      <c r="E295" s="71">
        <f t="shared" si="70"/>
        <v>35669.04332922287</v>
      </c>
      <c r="F295" s="71">
        <f t="shared" si="58"/>
        <v>48256.839103654784</v>
      </c>
      <c r="G295" s="65">
        <f t="shared" si="59"/>
        <v>3248103.767392139</v>
      </c>
      <c r="Q295" s="190" t="str">
        <f t="shared" si="60"/>
        <v/>
      </c>
      <c r="R295" s="191" t="str">
        <f t="shared" si="61"/>
        <v/>
      </c>
      <c r="S295" s="192" t="str">
        <f t="shared" si="62"/>
        <v/>
      </c>
      <c r="T295" s="193" t="str">
        <f t="shared" si="63"/>
        <v/>
      </c>
      <c r="U295" s="193" t="str">
        <f t="shared" si="64"/>
        <v/>
      </c>
      <c r="V295" s="193" t="str">
        <f t="shared" si="65"/>
        <v/>
      </c>
      <c r="W295" s="192" t="str">
        <f t="shared" si="57"/>
        <v/>
      </c>
    </row>
    <row r="296" spans="1:23" x14ac:dyDescent="0.25">
      <c r="A296" s="69">
        <f t="shared" si="66"/>
        <v>52932</v>
      </c>
      <c r="B296" s="70">
        <f t="shared" si="67"/>
        <v>279</v>
      </c>
      <c r="C296" s="65">
        <f t="shared" si="68"/>
        <v>3248103.767392139</v>
      </c>
      <c r="D296" s="71">
        <f t="shared" si="69"/>
        <v>12451.064441669889</v>
      </c>
      <c r="E296" s="71">
        <f t="shared" si="70"/>
        <v>35805.774661984891</v>
      </c>
      <c r="F296" s="71">
        <f t="shared" si="58"/>
        <v>48256.839103654784</v>
      </c>
      <c r="G296" s="65">
        <f t="shared" si="59"/>
        <v>3212297.9927301542</v>
      </c>
      <c r="Q296" s="190" t="str">
        <f t="shared" si="60"/>
        <v/>
      </c>
      <c r="R296" s="191" t="str">
        <f t="shared" si="61"/>
        <v/>
      </c>
      <c r="S296" s="192" t="str">
        <f t="shared" si="62"/>
        <v/>
      </c>
      <c r="T296" s="193" t="str">
        <f t="shared" si="63"/>
        <v/>
      </c>
      <c r="U296" s="193" t="str">
        <f t="shared" si="64"/>
        <v/>
      </c>
      <c r="V296" s="193" t="str">
        <f t="shared" si="65"/>
        <v/>
      </c>
      <c r="W296" s="192" t="str">
        <f t="shared" si="57"/>
        <v/>
      </c>
    </row>
    <row r="297" spans="1:23" x14ac:dyDescent="0.25">
      <c r="A297" s="69">
        <f t="shared" si="66"/>
        <v>52963</v>
      </c>
      <c r="B297" s="70">
        <f t="shared" si="67"/>
        <v>280</v>
      </c>
      <c r="C297" s="65">
        <f t="shared" si="68"/>
        <v>3212297.9927301542</v>
      </c>
      <c r="D297" s="71">
        <f t="shared" si="69"/>
        <v>12313.808972132278</v>
      </c>
      <c r="E297" s="71">
        <f t="shared" si="70"/>
        <v>35943.030131522501</v>
      </c>
      <c r="F297" s="71">
        <f t="shared" si="58"/>
        <v>48256.839103654776</v>
      </c>
      <c r="G297" s="65">
        <f t="shared" si="59"/>
        <v>3176354.9625986316</v>
      </c>
      <c r="Q297" s="190" t="str">
        <f t="shared" si="60"/>
        <v/>
      </c>
      <c r="R297" s="191" t="str">
        <f t="shared" si="61"/>
        <v/>
      </c>
      <c r="S297" s="192" t="str">
        <f t="shared" si="62"/>
        <v/>
      </c>
      <c r="T297" s="193" t="str">
        <f t="shared" si="63"/>
        <v/>
      </c>
      <c r="U297" s="193" t="str">
        <f t="shared" si="64"/>
        <v/>
      </c>
      <c r="V297" s="193" t="str">
        <f t="shared" si="65"/>
        <v/>
      </c>
      <c r="W297" s="192" t="str">
        <f t="shared" si="57"/>
        <v/>
      </c>
    </row>
    <row r="298" spans="1:23" x14ac:dyDescent="0.25">
      <c r="A298" s="69">
        <f t="shared" si="66"/>
        <v>52994</v>
      </c>
      <c r="B298" s="70">
        <f t="shared" si="67"/>
        <v>281</v>
      </c>
      <c r="C298" s="65">
        <f t="shared" si="68"/>
        <v>3176354.9625986316</v>
      </c>
      <c r="D298" s="71">
        <f t="shared" si="69"/>
        <v>12176.027356628112</v>
      </c>
      <c r="E298" s="71">
        <f t="shared" si="70"/>
        <v>36080.811747026681</v>
      </c>
      <c r="F298" s="71">
        <f t="shared" si="58"/>
        <v>48256.839103654791</v>
      </c>
      <c r="G298" s="65">
        <f t="shared" si="59"/>
        <v>3140274.150851605</v>
      </c>
      <c r="Q298" s="190" t="str">
        <f t="shared" si="60"/>
        <v/>
      </c>
      <c r="R298" s="191" t="str">
        <f t="shared" si="61"/>
        <v/>
      </c>
      <c r="S298" s="192" t="str">
        <f t="shared" si="62"/>
        <v/>
      </c>
      <c r="T298" s="193" t="str">
        <f t="shared" si="63"/>
        <v/>
      </c>
      <c r="U298" s="193" t="str">
        <f t="shared" si="64"/>
        <v/>
      </c>
      <c r="V298" s="193" t="str">
        <f t="shared" si="65"/>
        <v/>
      </c>
      <c r="W298" s="192" t="str">
        <f t="shared" si="57"/>
        <v/>
      </c>
    </row>
    <row r="299" spans="1:23" x14ac:dyDescent="0.25">
      <c r="A299" s="69">
        <f t="shared" si="66"/>
        <v>53022</v>
      </c>
      <c r="B299" s="70">
        <f t="shared" si="67"/>
        <v>282</v>
      </c>
      <c r="C299" s="65">
        <f t="shared" si="68"/>
        <v>3140274.150851605</v>
      </c>
      <c r="D299" s="71">
        <f t="shared" si="69"/>
        <v>12037.717578264508</v>
      </c>
      <c r="E299" s="71">
        <f t="shared" si="70"/>
        <v>36219.121525390277</v>
      </c>
      <c r="F299" s="71">
        <f t="shared" si="58"/>
        <v>48256.839103654784</v>
      </c>
      <c r="G299" s="65">
        <f t="shared" si="59"/>
        <v>3104055.0293262149</v>
      </c>
      <c r="Q299" s="190" t="str">
        <f t="shared" si="60"/>
        <v/>
      </c>
      <c r="R299" s="191" t="str">
        <f t="shared" si="61"/>
        <v/>
      </c>
      <c r="S299" s="192" t="str">
        <f t="shared" si="62"/>
        <v/>
      </c>
      <c r="T299" s="193" t="str">
        <f t="shared" si="63"/>
        <v/>
      </c>
      <c r="U299" s="193" t="str">
        <f t="shared" si="64"/>
        <v/>
      </c>
      <c r="V299" s="193" t="str">
        <f t="shared" si="65"/>
        <v/>
      </c>
      <c r="W299" s="192" t="str">
        <f t="shared" si="57"/>
        <v/>
      </c>
    </row>
    <row r="300" spans="1:23" x14ac:dyDescent="0.25">
      <c r="A300" s="69">
        <f t="shared" si="66"/>
        <v>53053</v>
      </c>
      <c r="B300" s="70">
        <f t="shared" si="67"/>
        <v>283</v>
      </c>
      <c r="C300" s="65">
        <f t="shared" si="68"/>
        <v>3104055.0293262149</v>
      </c>
      <c r="D300" s="71">
        <f t="shared" si="69"/>
        <v>11898.87761241718</v>
      </c>
      <c r="E300" s="71">
        <f t="shared" si="70"/>
        <v>36357.961491237606</v>
      </c>
      <c r="F300" s="71">
        <f t="shared" si="58"/>
        <v>48256.839103654784</v>
      </c>
      <c r="G300" s="65">
        <f t="shared" si="59"/>
        <v>3067697.0678349775</v>
      </c>
      <c r="Q300" s="190" t="str">
        <f t="shared" si="60"/>
        <v/>
      </c>
      <c r="R300" s="191" t="str">
        <f t="shared" si="61"/>
        <v/>
      </c>
      <c r="S300" s="192" t="str">
        <f t="shared" si="62"/>
        <v/>
      </c>
      <c r="T300" s="193" t="str">
        <f t="shared" si="63"/>
        <v/>
      </c>
      <c r="U300" s="193" t="str">
        <f t="shared" si="64"/>
        <v/>
      </c>
      <c r="V300" s="193" t="str">
        <f t="shared" si="65"/>
        <v/>
      </c>
      <c r="W300" s="192" t="str">
        <f t="shared" si="57"/>
        <v/>
      </c>
    </row>
    <row r="301" spans="1:23" x14ac:dyDescent="0.25">
      <c r="A301" s="69">
        <f t="shared" si="66"/>
        <v>53083</v>
      </c>
      <c r="B301" s="70">
        <f t="shared" si="67"/>
        <v>284</v>
      </c>
      <c r="C301" s="65">
        <f t="shared" si="68"/>
        <v>3067697.0678349775</v>
      </c>
      <c r="D301" s="71">
        <f t="shared" si="69"/>
        <v>11759.505426700769</v>
      </c>
      <c r="E301" s="71">
        <f t="shared" si="70"/>
        <v>36497.333676954018</v>
      </c>
      <c r="F301" s="71">
        <f t="shared" si="58"/>
        <v>48256.839103654784</v>
      </c>
      <c r="G301" s="65">
        <f t="shared" si="59"/>
        <v>3031199.7341580237</v>
      </c>
      <c r="Q301" s="190" t="str">
        <f t="shared" si="60"/>
        <v/>
      </c>
      <c r="R301" s="191" t="str">
        <f t="shared" si="61"/>
        <v/>
      </c>
      <c r="S301" s="192" t="str">
        <f t="shared" si="62"/>
        <v/>
      </c>
      <c r="T301" s="193" t="str">
        <f t="shared" si="63"/>
        <v/>
      </c>
      <c r="U301" s="193" t="str">
        <f t="shared" si="64"/>
        <v/>
      </c>
      <c r="V301" s="193" t="str">
        <f t="shared" si="65"/>
        <v/>
      </c>
      <c r="W301" s="192" t="str">
        <f t="shared" si="57"/>
        <v/>
      </c>
    </row>
    <row r="302" spans="1:23" x14ac:dyDescent="0.25">
      <c r="A302" s="69">
        <f t="shared" si="66"/>
        <v>53114</v>
      </c>
      <c r="B302" s="70">
        <f t="shared" si="67"/>
        <v>285</v>
      </c>
      <c r="C302" s="65">
        <f t="shared" si="68"/>
        <v>3031199.7341580237</v>
      </c>
      <c r="D302" s="71">
        <f t="shared" si="69"/>
        <v>11619.598980939112</v>
      </c>
      <c r="E302" s="71">
        <f t="shared" si="70"/>
        <v>36637.240122715673</v>
      </c>
      <c r="F302" s="71">
        <f t="shared" si="58"/>
        <v>48256.839103654784</v>
      </c>
      <c r="G302" s="65">
        <f t="shared" si="59"/>
        <v>2994562.4940353082</v>
      </c>
      <c r="Q302" s="190" t="str">
        <f t="shared" si="60"/>
        <v/>
      </c>
      <c r="R302" s="191" t="str">
        <f t="shared" si="61"/>
        <v/>
      </c>
      <c r="S302" s="192" t="str">
        <f t="shared" si="62"/>
        <v/>
      </c>
      <c r="T302" s="193" t="str">
        <f t="shared" si="63"/>
        <v/>
      </c>
      <c r="U302" s="193" t="str">
        <f t="shared" si="64"/>
        <v/>
      </c>
      <c r="V302" s="193" t="str">
        <f t="shared" si="65"/>
        <v/>
      </c>
      <c r="W302" s="192" t="str">
        <f t="shared" si="57"/>
        <v/>
      </c>
    </row>
    <row r="303" spans="1:23" x14ac:dyDescent="0.25">
      <c r="A303" s="69">
        <f t="shared" si="66"/>
        <v>53144</v>
      </c>
      <c r="B303" s="70">
        <f t="shared" si="67"/>
        <v>286</v>
      </c>
      <c r="C303" s="65">
        <f t="shared" si="68"/>
        <v>2994562.4940353082</v>
      </c>
      <c r="D303" s="71">
        <f t="shared" si="69"/>
        <v>11479.156227135365</v>
      </c>
      <c r="E303" s="71">
        <f t="shared" si="70"/>
        <v>36777.682876519415</v>
      </c>
      <c r="F303" s="71">
        <f t="shared" si="58"/>
        <v>48256.839103654784</v>
      </c>
      <c r="G303" s="65">
        <f t="shared" si="59"/>
        <v>2957784.8111587889</v>
      </c>
      <c r="Q303" s="190" t="str">
        <f t="shared" si="60"/>
        <v/>
      </c>
      <c r="R303" s="191" t="str">
        <f t="shared" si="61"/>
        <v/>
      </c>
      <c r="S303" s="192" t="str">
        <f t="shared" si="62"/>
        <v/>
      </c>
      <c r="T303" s="193" t="str">
        <f t="shared" si="63"/>
        <v/>
      </c>
      <c r="U303" s="193" t="str">
        <f t="shared" si="64"/>
        <v/>
      </c>
      <c r="V303" s="193" t="str">
        <f t="shared" si="65"/>
        <v/>
      </c>
      <c r="W303" s="192" t="str">
        <f t="shared" si="57"/>
        <v/>
      </c>
    </row>
    <row r="304" spans="1:23" x14ac:dyDescent="0.25">
      <c r="A304" s="69">
        <f t="shared" si="66"/>
        <v>53175</v>
      </c>
      <c r="B304" s="70">
        <f t="shared" si="67"/>
        <v>287</v>
      </c>
      <c r="C304" s="65">
        <f t="shared" si="68"/>
        <v>2957784.8111587889</v>
      </c>
      <c r="D304" s="71">
        <f t="shared" si="69"/>
        <v>11338.175109442043</v>
      </c>
      <c r="E304" s="71">
        <f t="shared" si="70"/>
        <v>36918.663994212737</v>
      </c>
      <c r="F304" s="71">
        <f t="shared" si="58"/>
        <v>48256.839103654784</v>
      </c>
      <c r="G304" s="65">
        <f t="shared" si="59"/>
        <v>2920866.1471645762</v>
      </c>
      <c r="Q304" s="190" t="str">
        <f t="shared" si="60"/>
        <v/>
      </c>
      <c r="R304" s="191" t="str">
        <f t="shared" si="61"/>
        <v/>
      </c>
      <c r="S304" s="192" t="str">
        <f t="shared" si="62"/>
        <v/>
      </c>
      <c r="T304" s="193" t="str">
        <f t="shared" si="63"/>
        <v/>
      </c>
      <c r="U304" s="193" t="str">
        <f t="shared" si="64"/>
        <v/>
      </c>
      <c r="V304" s="193" t="str">
        <f t="shared" si="65"/>
        <v/>
      </c>
      <c r="W304" s="192" t="str">
        <f t="shared" si="57"/>
        <v/>
      </c>
    </row>
    <row r="305" spans="1:23" x14ac:dyDescent="0.25">
      <c r="A305" s="69">
        <f t="shared" si="66"/>
        <v>53206</v>
      </c>
      <c r="B305" s="70">
        <f t="shared" si="67"/>
        <v>288</v>
      </c>
      <c r="C305" s="65">
        <f t="shared" si="68"/>
        <v>2920866.1471645762</v>
      </c>
      <c r="D305" s="71">
        <f t="shared" si="69"/>
        <v>11196.653564130895</v>
      </c>
      <c r="E305" s="71">
        <f t="shared" si="70"/>
        <v>37060.185539523889</v>
      </c>
      <c r="F305" s="71">
        <f t="shared" si="58"/>
        <v>48256.839103654784</v>
      </c>
      <c r="G305" s="65">
        <f t="shared" si="59"/>
        <v>2883805.9616250522</v>
      </c>
      <c r="Q305" s="190" t="str">
        <f t="shared" si="60"/>
        <v/>
      </c>
      <c r="R305" s="191" t="str">
        <f t="shared" si="61"/>
        <v/>
      </c>
      <c r="S305" s="192" t="str">
        <f t="shared" si="62"/>
        <v/>
      </c>
      <c r="T305" s="193" t="str">
        <f t="shared" si="63"/>
        <v/>
      </c>
      <c r="U305" s="193" t="str">
        <f t="shared" si="64"/>
        <v/>
      </c>
      <c r="V305" s="193" t="str">
        <f t="shared" si="65"/>
        <v/>
      </c>
      <c r="W305" s="192" t="str">
        <f t="shared" si="57"/>
        <v/>
      </c>
    </row>
    <row r="306" spans="1:23" x14ac:dyDescent="0.25">
      <c r="A306" s="69">
        <f t="shared" si="66"/>
        <v>53236</v>
      </c>
      <c r="B306" s="70">
        <f t="shared" si="67"/>
        <v>289</v>
      </c>
      <c r="C306" s="65">
        <f t="shared" si="68"/>
        <v>2883805.9616250522</v>
      </c>
      <c r="D306" s="71">
        <f t="shared" si="69"/>
        <v>11054.589519562722</v>
      </c>
      <c r="E306" s="71">
        <f t="shared" si="70"/>
        <v>37202.24958409206</v>
      </c>
      <c r="F306" s="71">
        <f t="shared" si="58"/>
        <v>48256.839103654784</v>
      </c>
      <c r="G306" s="65">
        <f t="shared" si="59"/>
        <v>2846603.7120409599</v>
      </c>
      <c r="Q306" s="190" t="str">
        <f t="shared" si="60"/>
        <v/>
      </c>
      <c r="R306" s="191" t="str">
        <f t="shared" si="61"/>
        <v/>
      </c>
      <c r="S306" s="192" t="str">
        <f t="shared" si="62"/>
        <v/>
      </c>
      <c r="T306" s="193" t="str">
        <f t="shared" si="63"/>
        <v/>
      </c>
      <c r="U306" s="193" t="str">
        <f t="shared" si="64"/>
        <v/>
      </c>
      <c r="V306" s="193" t="str">
        <f t="shared" si="65"/>
        <v/>
      </c>
      <c r="W306" s="192" t="str">
        <f t="shared" si="57"/>
        <v/>
      </c>
    </row>
    <row r="307" spans="1:23" x14ac:dyDescent="0.25">
      <c r="A307" s="69">
        <f t="shared" si="66"/>
        <v>53267</v>
      </c>
      <c r="B307" s="70">
        <f t="shared" si="67"/>
        <v>290</v>
      </c>
      <c r="C307" s="65">
        <f t="shared" si="68"/>
        <v>2846603.7120409599</v>
      </c>
      <c r="D307" s="71">
        <f t="shared" si="69"/>
        <v>10911.980896157036</v>
      </c>
      <c r="E307" s="71">
        <f t="shared" si="70"/>
        <v>37344.858207497746</v>
      </c>
      <c r="F307" s="71">
        <f t="shared" si="58"/>
        <v>48256.839103654784</v>
      </c>
      <c r="G307" s="65">
        <f t="shared" si="59"/>
        <v>2809258.8538334621</v>
      </c>
      <c r="Q307" s="190" t="str">
        <f t="shared" si="60"/>
        <v/>
      </c>
      <c r="R307" s="191" t="str">
        <f t="shared" si="61"/>
        <v/>
      </c>
      <c r="S307" s="192" t="str">
        <f t="shared" si="62"/>
        <v/>
      </c>
      <c r="T307" s="193" t="str">
        <f t="shared" si="63"/>
        <v/>
      </c>
      <c r="U307" s="193" t="str">
        <f t="shared" si="64"/>
        <v/>
      </c>
      <c r="V307" s="193" t="str">
        <f t="shared" si="65"/>
        <v/>
      </c>
      <c r="W307" s="192" t="str">
        <f t="shared" si="57"/>
        <v/>
      </c>
    </row>
    <row r="308" spans="1:23" x14ac:dyDescent="0.25">
      <c r="A308" s="69">
        <f t="shared" si="66"/>
        <v>53297</v>
      </c>
      <c r="B308" s="70">
        <f t="shared" si="67"/>
        <v>291</v>
      </c>
      <c r="C308" s="65">
        <f t="shared" si="68"/>
        <v>2809258.8538334621</v>
      </c>
      <c r="D308" s="71">
        <f t="shared" si="69"/>
        <v>10768.825606361628</v>
      </c>
      <c r="E308" s="71">
        <f t="shared" si="70"/>
        <v>37488.013497293163</v>
      </c>
      <c r="F308" s="71">
        <f t="shared" si="58"/>
        <v>48256.839103654791</v>
      </c>
      <c r="G308" s="65">
        <f t="shared" si="59"/>
        <v>2771770.8403361691</v>
      </c>
      <c r="Q308" s="190" t="str">
        <f t="shared" si="60"/>
        <v/>
      </c>
      <c r="R308" s="191" t="str">
        <f t="shared" si="61"/>
        <v/>
      </c>
      <c r="S308" s="192" t="str">
        <f t="shared" si="62"/>
        <v/>
      </c>
      <c r="T308" s="193" t="str">
        <f t="shared" si="63"/>
        <v/>
      </c>
      <c r="U308" s="193" t="str">
        <f t="shared" si="64"/>
        <v/>
      </c>
      <c r="V308" s="193" t="str">
        <f t="shared" si="65"/>
        <v/>
      </c>
      <c r="W308" s="192" t="str">
        <f t="shared" si="57"/>
        <v/>
      </c>
    </row>
    <row r="309" spans="1:23" x14ac:dyDescent="0.25">
      <c r="A309" s="69">
        <f t="shared" si="66"/>
        <v>53328</v>
      </c>
      <c r="B309" s="70">
        <f t="shared" si="67"/>
        <v>292</v>
      </c>
      <c r="C309" s="65">
        <f t="shared" si="68"/>
        <v>2771770.8403361691</v>
      </c>
      <c r="D309" s="71">
        <f t="shared" si="69"/>
        <v>10625.121554622003</v>
      </c>
      <c r="E309" s="71">
        <f t="shared" si="70"/>
        <v>37631.717549032786</v>
      </c>
      <c r="F309" s="71">
        <f t="shared" si="58"/>
        <v>48256.839103654791</v>
      </c>
      <c r="G309" s="65">
        <f t="shared" si="59"/>
        <v>2734139.1227871361</v>
      </c>
      <c r="Q309" s="190" t="str">
        <f t="shared" si="60"/>
        <v/>
      </c>
      <c r="R309" s="191" t="str">
        <f t="shared" si="61"/>
        <v/>
      </c>
      <c r="S309" s="192" t="str">
        <f t="shared" si="62"/>
        <v/>
      </c>
      <c r="T309" s="193" t="str">
        <f t="shared" si="63"/>
        <v/>
      </c>
      <c r="U309" s="193" t="str">
        <f t="shared" si="64"/>
        <v/>
      </c>
      <c r="V309" s="193" t="str">
        <f t="shared" si="65"/>
        <v/>
      </c>
      <c r="W309" s="192" t="str">
        <f t="shared" si="57"/>
        <v/>
      </c>
    </row>
    <row r="310" spans="1:23" x14ac:dyDescent="0.25">
      <c r="A310" s="69">
        <f t="shared" si="66"/>
        <v>53359</v>
      </c>
      <c r="B310" s="70">
        <f t="shared" si="67"/>
        <v>293</v>
      </c>
      <c r="C310" s="65">
        <f t="shared" si="68"/>
        <v>2734139.1227871361</v>
      </c>
      <c r="D310" s="71">
        <f t="shared" si="69"/>
        <v>10480.866637350709</v>
      </c>
      <c r="E310" s="71">
        <f t="shared" si="70"/>
        <v>37775.972466304076</v>
      </c>
      <c r="F310" s="71">
        <f t="shared" si="58"/>
        <v>48256.839103654784</v>
      </c>
      <c r="G310" s="65">
        <f t="shared" si="59"/>
        <v>2696363.1503208322</v>
      </c>
      <c r="Q310" s="190" t="str">
        <f t="shared" si="60"/>
        <v/>
      </c>
      <c r="R310" s="191" t="str">
        <f t="shared" si="61"/>
        <v/>
      </c>
      <c r="S310" s="192" t="str">
        <f t="shared" si="62"/>
        <v/>
      </c>
      <c r="T310" s="193" t="str">
        <f t="shared" si="63"/>
        <v/>
      </c>
      <c r="U310" s="193" t="str">
        <f t="shared" si="64"/>
        <v/>
      </c>
      <c r="V310" s="193" t="str">
        <f t="shared" si="65"/>
        <v/>
      </c>
      <c r="W310" s="192" t="str">
        <f t="shared" si="57"/>
        <v/>
      </c>
    </row>
    <row r="311" spans="1:23" x14ac:dyDescent="0.25">
      <c r="A311" s="69">
        <f t="shared" si="66"/>
        <v>53387</v>
      </c>
      <c r="B311" s="70">
        <f t="shared" si="67"/>
        <v>294</v>
      </c>
      <c r="C311" s="65">
        <f t="shared" si="68"/>
        <v>2696363.1503208322</v>
      </c>
      <c r="D311" s="71">
        <f t="shared" si="69"/>
        <v>10336.058742896545</v>
      </c>
      <c r="E311" s="71">
        <f t="shared" si="70"/>
        <v>37920.780360758239</v>
      </c>
      <c r="F311" s="71">
        <f t="shared" si="58"/>
        <v>48256.839103654784</v>
      </c>
      <c r="G311" s="65">
        <f t="shared" si="59"/>
        <v>2658442.3699600738</v>
      </c>
      <c r="Q311" s="190" t="str">
        <f t="shared" si="60"/>
        <v/>
      </c>
      <c r="R311" s="191" t="str">
        <f t="shared" si="61"/>
        <v/>
      </c>
      <c r="S311" s="192" t="str">
        <f t="shared" si="62"/>
        <v/>
      </c>
      <c r="T311" s="193" t="str">
        <f t="shared" si="63"/>
        <v/>
      </c>
      <c r="U311" s="193" t="str">
        <f t="shared" si="64"/>
        <v/>
      </c>
      <c r="V311" s="193" t="str">
        <f t="shared" si="65"/>
        <v/>
      </c>
      <c r="W311" s="192" t="str">
        <f t="shared" si="57"/>
        <v/>
      </c>
    </row>
    <row r="312" spans="1:23" x14ac:dyDescent="0.25">
      <c r="A312" s="69">
        <f t="shared" si="66"/>
        <v>53418</v>
      </c>
      <c r="B312" s="70">
        <f t="shared" si="67"/>
        <v>295</v>
      </c>
      <c r="C312" s="65">
        <f t="shared" si="68"/>
        <v>2658442.3699600738</v>
      </c>
      <c r="D312" s="71">
        <f t="shared" si="69"/>
        <v>10190.695751513636</v>
      </c>
      <c r="E312" s="71">
        <f t="shared" si="70"/>
        <v>38066.143352141153</v>
      </c>
      <c r="F312" s="71">
        <f t="shared" si="58"/>
        <v>48256.839103654791</v>
      </c>
      <c r="G312" s="65">
        <f t="shared" si="59"/>
        <v>2620376.2266079327</v>
      </c>
      <c r="Q312" s="190" t="str">
        <f t="shared" si="60"/>
        <v/>
      </c>
      <c r="R312" s="191" t="str">
        <f t="shared" si="61"/>
        <v/>
      </c>
      <c r="S312" s="192" t="str">
        <f t="shared" si="62"/>
        <v/>
      </c>
      <c r="T312" s="193" t="str">
        <f t="shared" si="63"/>
        <v/>
      </c>
      <c r="U312" s="193" t="str">
        <f t="shared" si="64"/>
        <v/>
      </c>
      <c r="V312" s="193" t="str">
        <f t="shared" si="65"/>
        <v/>
      </c>
      <c r="W312" s="192" t="str">
        <f t="shared" si="57"/>
        <v/>
      </c>
    </row>
    <row r="313" spans="1:23" x14ac:dyDescent="0.25">
      <c r="A313" s="69">
        <f t="shared" si="66"/>
        <v>53448</v>
      </c>
      <c r="B313" s="70">
        <f t="shared" si="67"/>
        <v>296</v>
      </c>
      <c r="C313" s="65">
        <f t="shared" si="68"/>
        <v>2620376.2266079327</v>
      </c>
      <c r="D313" s="71">
        <f t="shared" si="69"/>
        <v>10044.775535330429</v>
      </c>
      <c r="E313" s="71">
        <f t="shared" si="70"/>
        <v>38212.063568324353</v>
      </c>
      <c r="F313" s="71">
        <f t="shared" si="58"/>
        <v>48256.839103654784</v>
      </c>
      <c r="G313" s="65">
        <f t="shared" si="59"/>
        <v>2582164.1630396084</v>
      </c>
      <c r="Q313" s="190" t="str">
        <f t="shared" si="60"/>
        <v/>
      </c>
      <c r="R313" s="191" t="str">
        <f t="shared" si="61"/>
        <v/>
      </c>
      <c r="S313" s="192" t="str">
        <f t="shared" si="62"/>
        <v/>
      </c>
      <c r="T313" s="193" t="str">
        <f t="shared" si="63"/>
        <v/>
      </c>
      <c r="U313" s="193" t="str">
        <f t="shared" si="64"/>
        <v/>
      </c>
      <c r="V313" s="193" t="str">
        <f t="shared" si="65"/>
        <v/>
      </c>
      <c r="W313" s="192" t="str">
        <f t="shared" si="57"/>
        <v/>
      </c>
    </row>
    <row r="314" spans="1:23" x14ac:dyDescent="0.25">
      <c r="A314" s="69">
        <f t="shared" si="66"/>
        <v>53479</v>
      </c>
      <c r="B314" s="70">
        <f t="shared" si="67"/>
        <v>297</v>
      </c>
      <c r="C314" s="65">
        <f t="shared" si="68"/>
        <v>2582164.1630396084</v>
      </c>
      <c r="D314" s="71">
        <f t="shared" si="69"/>
        <v>9898.2959583185202</v>
      </c>
      <c r="E314" s="71">
        <f t="shared" si="70"/>
        <v>38358.543145336269</v>
      </c>
      <c r="F314" s="71">
        <f t="shared" si="58"/>
        <v>48256.839103654791</v>
      </c>
      <c r="G314" s="65">
        <f t="shared" si="59"/>
        <v>2543805.6198942722</v>
      </c>
      <c r="Q314" s="190" t="str">
        <f t="shared" si="60"/>
        <v/>
      </c>
      <c r="R314" s="191" t="str">
        <f t="shared" si="61"/>
        <v/>
      </c>
      <c r="S314" s="192" t="str">
        <f t="shared" si="62"/>
        <v/>
      </c>
      <c r="T314" s="193" t="str">
        <f t="shared" si="63"/>
        <v/>
      </c>
      <c r="U314" s="193" t="str">
        <f t="shared" si="64"/>
        <v/>
      </c>
      <c r="V314" s="193" t="str">
        <f t="shared" si="65"/>
        <v/>
      </c>
      <c r="W314" s="192" t="str">
        <f t="shared" si="57"/>
        <v/>
      </c>
    </row>
    <row r="315" spans="1:23" x14ac:dyDescent="0.25">
      <c r="A315" s="69">
        <f t="shared" si="66"/>
        <v>53509</v>
      </c>
      <c r="B315" s="70">
        <f t="shared" si="67"/>
        <v>298</v>
      </c>
      <c r="C315" s="65">
        <f t="shared" si="68"/>
        <v>2543805.6198942722</v>
      </c>
      <c r="D315" s="71">
        <f t="shared" si="69"/>
        <v>9751.2548762613969</v>
      </c>
      <c r="E315" s="71">
        <f t="shared" si="70"/>
        <v>38505.584227393389</v>
      </c>
      <c r="F315" s="71">
        <f t="shared" si="58"/>
        <v>48256.839103654784</v>
      </c>
      <c r="G315" s="65">
        <f t="shared" si="59"/>
        <v>2505300.0356668788</v>
      </c>
      <c r="Q315" s="190" t="str">
        <f t="shared" si="60"/>
        <v/>
      </c>
      <c r="R315" s="191" t="str">
        <f t="shared" si="61"/>
        <v/>
      </c>
      <c r="S315" s="192" t="str">
        <f t="shared" si="62"/>
        <v/>
      </c>
      <c r="T315" s="193" t="str">
        <f t="shared" si="63"/>
        <v/>
      </c>
      <c r="U315" s="193" t="str">
        <f t="shared" si="64"/>
        <v/>
      </c>
      <c r="V315" s="193" t="str">
        <f t="shared" si="65"/>
        <v/>
      </c>
      <c r="W315" s="192" t="str">
        <f t="shared" si="57"/>
        <v/>
      </c>
    </row>
    <row r="316" spans="1:23" x14ac:dyDescent="0.25">
      <c r="A316" s="69">
        <f t="shared" si="66"/>
        <v>53540</v>
      </c>
      <c r="B316" s="70">
        <f t="shared" si="67"/>
        <v>299</v>
      </c>
      <c r="C316" s="65">
        <f t="shared" si="68"/>
        <v>2505300.0356668788</v>
      </c>
      <c r="D316" s="71">
        <f t="shared" si="69"/>
        <v>9603.6501367230576</v>
      </c>
      <c r="E316" s="71">
        <f t="shared" si="70"/>
        <v>38653.188966931724</v>
      </c>
      <c r="F316" s="71">
        <f t="shared" si="58"/>
        <v>48256.839103654784</v>
      </c>
      <c r="G316" s="65">
        <f t="shared" si="59"/>
        <v>2466646.846699947</v>
      </c>
      <c r="Q316" s="190" t="str">
        <f t="shared" si="60"/>
        <v/>
      </c>
      <c r="R316" s="191" t="str">
        <f t="shared" si="61"/>
        <v/>
      </c>
      <c r="S316" s="192" t="str">
        <f t="shared" si="62"/>
        <v/>
      </c>
      <c r="T316" s="193" t="str">
        <f t="shared" si="63"/>
        <v/>
      </c>
      <c r="U316" s="193" t="str">
        <f t="shared" si="64"/>
        <v/>
      </c>
      <c r="V316" s="193" t="str">
        <f t="shared" si="65"/>
        <v/>
      </c>
      <c r="W316" s="192" t="str">
        <f t="shared" si="57"/>
        <v/>
      </c>
    </row>
    <row r="317" spans="1:23" x14ac:dyDescent="0.25">
      <c r="A317" s="69">
        <f t="shared" si="66"/>
        <v>53571</v>
      </c>
      <c r="B317" s="70">
        <f t="shared" si="67"/>
        <v>300</v>
      </c>
      <c r="C317" s="65">
        <f t="shared" si="68"/>
        <v>2466646.846699947</v>
      </c>
      <c r="D317" s="71">
        <f t="shared" si="69"/>
        <v>9455.4795790164844</v>
      </c>
      <c r="E317" s="71">
        <f t="shared" si="70"/>
        <v>38801.359524638297</v>
      </c>
      <c r="F317" s="71">
        <f t="shared" si="58"/>
        <v>48256.839103654784</v>
      </c>
      <c r="G317" s="65">
        <f t="shared" si="59"/>
        <v>2427845.4871753086</v>
      </c>
      <c r="Q317" s="190" t="str">
        <f t="shared" si="60"/>
        <v/>
      </c>
      <c r="R317" s="191" t="str">
        <f t="shared" si="61"/>
        <v/>
      </c>
      <c r="S317" s="192" t="str">
        <f t="shared" si="62"/>
        <v/>
      </c>
      <c r="T317" s="193" t="str">
        <f t="shared" si="63"/>
        <v/>
      </c>
      <c r="U317" s="193" t="str">
        <f t="shared" si="64"/>
        <v/>
      </c>
      <c r="V317" s="193" t="str">
        <f t="shared" si="65"/>
        <v/>
      </c>
      <c r="W317" s="192" t="str">
        <f t="shared" si="57"/>
        <v/>
      </c>
    </row>
    <row r="318" spans="1:23" x14ac:dyDescent="0.25">
      <c r="A318" s="69">
        <f t="shared" si="66"/>
        <v>53601</v>
      </c>
      <c r="B318" s="70">
        <f t="shared" si="67"/>
        <v>301</v>
      </c>
      <c r="C318" s="65">
        <f t="shared" si="68"/>
        <v>2427845.4871753086</v>
      </c>
      <c r="D318" s="71">
        <f t="shared" si="69"/>
        <v>9306.7410341720388</v>
      </c>
      <c r="E318" s="71">
        <f t="shared" si="70"/>
        <v>38950.098069482745</v>
      </c>
      <c r="F318" s="71">
        <f t="shared" si="58"/>
        <v>48256.839103654784</v>
      </c>
      <c r="G318" s="65">
        <f t="shared" si="59"/>
        <v>2388895.3891058257</v>
      </c>
      <c r="Q318" s="190" t="str">
        <f t="shared" si="60"/>
        <v/>
      </c>
      <c r="R318" s="191" t="str">
        <f t="shared" si="61"/>
        <v/>
      </c>
      <c r="S318" s="192" t="str">
        <f t="shared" si="62"/>
        <v/>
      </c>
      <c r="T318" s="193" t="str">
        <f t="shared" si="63"/>
        <v/>
      </c>
      <c r="U318" s="193" t="str">
        <f t="shared" si="64"/>
        <v/>
      </c>
      <c r="V318" s="193" t="str">
        <f t="shared" si="65"/>
        <v/>
      </c>
      <c r="W318" s="192" t="str">
        <f t="shared" si="57"/>
        <v/>
      </c>
    </row>
    <row r="319" spans="1:23" x14ac:dyDescent="0.25">
      <c r="A319" s="69">
        <f t="shared" si="66"/>
        <v>53632</v>
      </c>
      <c r="B319" s="70">
        <f t="shared" si="67"/>
        <v>302</v>
      </c>
      <c r="C319" s="65">
        <f t="shared" si="68"/>
        <v>2388895.3891058257</v>
      </c>
      <c r="D319" s="71">
        <f t="shared" si="69"/>
        <v>9157.432324905687</v>
      </c>
      <c r="E319" s="71">
        <f t="shared" si="70"/>
        <v>39099.406778749093</v>
      </c>
      <c r="F319" s="71">
        <f t="shared" si="58"/>
        <v>48256.839103654784</v>
      </c>
      <c r="G319" s="65">
        <f t="shared" si="59"/>
        <v>2349795.9823270766</v>
      </c>
      <c r="Q319" s="190" t="str">
        <f t="shared" si="60"/>
        <v/>
      </c>
      <c r="R319" s="191" t="str">
        <f t="shared" si="61"/>
        <v/>
      </c>
      <c r="S319" s="192" t="str">
        <f t="shared" si="62"/>
        <v/>
      </c>
      <c r="T319" s="193" t="str">
        <f t="shared" si="63"/>
        <v/>
      </c>
      <c r="U319" s="193" t="str">
        <f t="shared" si="64"/>
        <v/>
      </c>
      <c r="V319" s="193" t="str">
        <f t="shared" si="65"/>
        <v/>
      </c>
      <c r="W319" s="192" t="str">
        <f t="shared" si="57"/>
        <v/>
      </c>
    </row>
    <row r="320" spans="1:23" x14ac:dyDescent="0.25">
      <c r="A320" s="69">
        <f t="shared" si="66"/>
        <v>53662</v>
      </c>
      <c r="B320" s="70">
        <f t="shared" si="67"/>
        <v>303</v>
      </c>
      <c r="C320" s="65">
        <f t="shared" si="68"/>
        <v>2349795.9823270766</v>
      </c>
      <c r="D320" s="71">
        <f t="shared" si="69"/>
        <v>9007.5512655871498</v>
      </c>
      <c r="E320" s="71">
        <f t="shared" si="70"/>
        <v>39249.287838067634</v>
      </c>
      <c r="F320" s="71">
        <f t="shared" si="58"/>
        <v>48256.839103654784</v>
      </c>
      <c r="G320" s="65">
        <f t="shared" si="59"/>
        <v>2310546.6944890087</v>
      </c>
      <c r="Q320" s="190" t="str">
        <f t="shared" si="60"/>
        <v/>
      </c>
      <c r="R320" s="191" t="str">
        <f t="shared" si="61"/>
        <v/>
      </c>
      <c r="S320" s="192" t="str">
        <f t="shared" si="62"/>
        <v/>
      </c>
      <c r="T320" s="193" t="str">
        <f t="shared" si="63"/>
        <v/>
      </c>
      <c r="U320" s="193" t="str">
        <f t="shared" si="64"/>
        <v/>
      </c>
      <c r="V320" s="193" t="str">
        <f t="shared" si="65"/>
        <v/>
      </c>
      <c r="W320" s="192" t="str">
        <f t="shared" si="57"/>
        <v/>
      </c>
    </row>
    <row r="321" spans="1:23" x14ac:dyDescent="0.25">
      <c r="A321" s="69">
        <f t="shared" si="66"/>
        <v>53693</v>
      </c>
      <c r="B321" s="70">
        <f t="shared" si="67"/>
        <v>304</v>
      </c>
      <c r="C321" s="65">
        <f t="shared" si="68"/>
        <v>2310546.6944890087</v>
      </c>
      <c r="D321" s="71">
        <f t="shared" si="69"/>
        <v>8857.0956622078884</v>
      </c>
      <c r="E321" s="71">
        <f t="shared" si="70"/>
        <v>39399.743441446903</v>
      </c>
      <c r="F321" s="71">
        <f t="shared" si="58"/>
        <v>48256.839103654791</v>
      </c>
      <c r="G321" s="65">
        <f t="shared" si="59"/>
        <v>2271146.9510475621</v>
      </c>
      <c r="Q321" s="190" t="str">
        <f t="shared" si="60"/>
        <v/>
      </c>
      <c r="R321" s="191" t="str">
        <f t="shared" si="61"/>
        <v/>
      </c>
      <c r="S321" s="192" t="str">
        <f t="shared" si="62"/>
        <v/>
      </c>
      <c r="T321" s="193" t="str">
        <f t="shared" si="63"/>
        <v/>
      </c>
      <c r="U321" s="193" t="str">
        <f t="shared" si="64"/>
        <v/>
      </c>
      <c r="V321" s="193" t="str">
        <f t="shared" si="65"/>
        <v/>
      </c>
      <c r="W321" s="192" t="str">
        <f t="shared" si="57"/>
        <v/>
      </c>
    </row>
    <row r="322" spans="1:23" x14ac:dyDescent="0.25">
      <c r="A322" s="69">
        <f t="shared" si="66"/>
        <v>53724</v>
      </c>
      <c r="B322" s="70">
        <f t="shared" si="67"/>
        <v>305</v>
      </c>
      <c r="C322" s="65">
        <f t="shared" si="68"/>
        <v>2271146.9510475621</v>
      </c>
      <c r="D322" s="71">
        <f t="shared" si="69"/>
        <v>8706.0633123490115</v>
      </c>
      <c r="E322" s="71">
        <f t="shared" si="70"/>
        <v>39550.775791305772</v>
      </c>
      <c r="F322" s="71">
        <f t="shared" si="58"/>
        <v>48256.839103654784</v>
      </c>
      <c r="G322" s="65">
        <f t="shared" si="59"/>
        <v>2231596.1752562565</v>
      </c>
      <c r="Q322" s="190" t="str">
        <f t="shared" si="60"/>
        <v/>
      </c>
      <c r="R322" s="191" t="str">
        <f t="shared" si="61"/>
        <v/>
      </c>
      <c r="S322" s="192" t="str">
        <f t="shared" si="62"/>
        <v/>
      </c>
      <c r="T322" s="193" t="str">
        <f t="shared" si="63"/>
        <v/>
      </c>
      <c r="U322" s="193" t="str">
        <f t="shared" si="64"/>
        <v/>
      </c>
      <c r="V322" s="193" t="str">
        <f t="shared" si="65"/>
        <v/>
      </c>
      <c r="W322" s="192" t="str">
        <f t="shared" si="57"/>
        <v/>
      </c>
    </row>
    <row r="323" spans="1:23" x14ac:dyDescent="0.25">
      <c r="A323" s="69">
        <f t="shared" si="66"/>
        <v>53752</v>
      </c>
      <c r="B323" s="70">
        <f t="shared" si="67"/>
        <v>306</v>
      </c>
      <c r="C323" s="65">
        <f t="shared" si="68"/>
        <v>2231596.1752562565</v>
      </c>
      <c r="D323" s="71">
        <f t="shared" si="69"/>
        <v>8554.4520051490017</v>
      </c>
      <c r="E323" s="71">
        <f t="shared" si="70"/>
        <v>39702.38709850578</v>
      </c>
      <c r="F323" s="71">
        <f t="shared" si="58"/>
        <v>48256.839103654784</v>
      </c>
      <c r="G323" s="65">
        <f t="shared" si="59"/>
        <v>2191893.7881577509</v>
      </c>
      <c r="Q323" s="190" t="str">
        <f t="shared" si="60"/>
        <v/>
      </c>
      <c r="R323" s="191" t="str">
        <f t="shared" si="61"/>
        <v/>
      </c>
      <c r="S323" s="192" t="str">
        <f t="shared" si="62"/>
        <v/>
      </c>
      <c r="T323" s="193" t="str">
        <f t="shared" si="63"/>
        <v/>
      </c>
      <c r="U323" s="193" t="str">
        <f t="shared" si="64"/>
        <v/>
      </c>
      <c r="V323" s="193" t="str">
        <f t="shared" si="65"/>
        <v/>
      </c>
      <c r="W323" s="192" t="str">
        <f t="shared" si="57"/>
        <v/>
      </c>
    </row>
    <row r="324" spans="1:23" x14ac:dyDescent="0.25">
      <c r="A324" s="69">
        <f t="shared" si="66"/>
        <v>53783</v>
      </c>
      <c r="B324" s="70">
        <f t="shared" si="67"/>
        <v>307</v>
      </c>
      <c r="C324" s="65">
        <f t="shared" si="68"/>
        <v>2191893.7881577509</v>
      </c>
      <c r="D324" s="71">
        <f t="shared" si="69"/>
        <v>8402.2595212714004</v>
      </c>
      <c r="E324" s="71">
        <f t="shared" si="70"/>
        <v>39854.579582383391</v>
      </c>
      <c r="F324" s="71">
        <f t="shared" si="58"/>
        <v>48256.839103654791</v>
      </c>
      <c r="G324" s="65">
        <f t="shared" si="59"/>
        <v>2152039.2085753675</v>
      </c>
      <c r="Q324" s="190" t="str">
        <f t="shared" si="60"/>
        <v/>
      </c>
      <c r="R324" s="191" t="str">
        <f t="shared" si="61"/>
        <v/>
      </c>
      <c r="S324" s="192" t="str">
        <f t="shared" si="62"/>
        <v/>
      </c>
      <c r="T324" s="193" t="str">
        <f t="shared" si="63"/>
        <v/>
      </c>
      <c r="U324" s="193" t="str">
        <f t="shared" si="64"/>
        <v/>
      </c>
      <c r="V324" s="193" t="str">
        <f t="shared" si="65"/>
        <v/>
      </c>
      <c r="W324" s="192" t="str">
        <f t="shared" si="57"/>
        <v/>
      </c>
    </row>
    <row r="325" spans="1:23" x14ac:dyDescent="0.25">
      <c r="A325" s="69">
        <f t="shared" si="66"/>
        <v>53813</v>
      </c>
      <c r="B325" s="70">
        <f t="shared" si="67"/>
        <v>308</v>
      </c>
      <c r="C325" s="65">
        <f t="shared" si="68"/>
        <v>2152039.2085753675</v>
      </c>
      <c r="D325" s="71">
        <f t="shared" si="69"/>
        <v>8249.4836328722613</v>
      </c>
      <c r="E325" s="71">
        <f t="shared" si="70"/>
        <v>40007.355470782517</v>
      </c>
      <c r="F325" s="71">
        <f t="shared" si="58"/>
        <v>48256.839103654776</v>
      </c>
      <c r="G325" s="65">
        <f t="shared" si="59"/>
        <v>2112031.8531045849</v>
      </c>
      <c r="Q325" s="190" t="str">
        <f t="shared" si="60"/>
        <v/>
      </c>
      <c r="R325" s="191" t="str">
        <f t="shared" si="61"/>
        <v/>
      </c>
      <c r="S325" s="192" t="str">
        <f t="shared" si="62"/>
        <v/>
      </c>
      <c r="T325" s="193" t="str">
        <f t="shared" si="63"/>
        <v/>
      </c>
      <c r="U325" s="193" t="str">
        <f t="shared" si="64"/>
        <v/>
      </c>
      <c r="V325" s="193" t="str">
        <f t="shared" si="65"/>
        <v/>
      </c>
      <c r="W325" s="192" t="str">
        <f t="shared" si="57"/>
        <v/>
      </c>
    </row>
    <row r="326" spans="1:23" x14ac:dyDescent="0.25">
      <c r="A326" s="69">
        <f t="shared" si="66"/>
        <v>53844</v>
      </c>
      <c r="B326" s="70">
        <f t="shared" si="67"/>
        <v>309</v>
      </c>
      <c r="C326" s="65">
        <f t="shared" si="68"/>
        <v>2112031.8531045849</v>
      </c>
      <c r="D326" s="71">
        <f t="shared" si="69"/>
        <v>8096.1221035675962</v>
      </c>
      <c r="E326" s="71">
        <f t="shared" si="70"/>
        <v>40160.717000087192</v>
      </c>
      <c r="F326" s="71">
        <f t="shared" si="58"/>
        <v>48256.839103654791</v>
      </c>
      <c r="G326" s="65">
        <f t="shared" si="59"/>
        <v>2071871.1361044976</v>
      </c>
      <c r="Q326" s="190" t="str">
        <f t="shared" si="60"/>
        <v/>
      </c>
      <c r="R326" s="191" t="str">
        <f t="shared" si="61"/>
        <v/>
      </c>
      <c r="S326" s="192" t="str">
        <f t="shared" si="62"/>
        <v/>
      </c>
      <c r="T326" s="193" t="str">
        <f t="shared" si="63"/>
        <v/>
      </c>
      <c r="U326" s="193" t="str">
        <f t="shared" si="64"/>
        <v/>
      </c>
      <c r="V326" s="193" t="str">
        <f t="shared" si="65"/>
        <v/>
      </c>
      <c r="W326" s="192" t="str">
        <f t="shared" si="57"/>
        <v/>
      </c>
    </row>
    <row r="327" spans="1:23" x14ac:dyDescent="0.25">
      <c r="A327" s="69">
        <f t="shared" si="66"/>
        <v>53874</v>
      </c>
      <c r="B327" s="70">
        <f t="shared" si="67"/>
        <v>310</v>
      </c>
      <c r="C327" s="65">
        <f t="shared" si="68"/>
        <v>2071871.1361044976</v>
      </c>
      <c r="D327" s="71">
        <f t="shared" si="69"/>
        <v>7942.1726884005957</v>
      </c>
      <c r="E327" s="71">
        <f t="shared" si="70"/>
        <v>40314.666415254185</v>
      </c>
      <c r="F327" s="71">
        <f t="shared" si="58"/>
        <v>48256.839103654784</v>
      </c>
      <c r="G327" s="65">
        <f t="shared" si="59"/>
        <v>2031556.4696892435</v>
      </c>
      <c r="Q327" s="190" t="str">
        <f t="shared" si="60"/>
        <v/>
      </c>
      <c r="R327" s="191" t="str">
        <f t="shared" si="61"/>
        <v/>
      </c>
      <c r="S327" s="192" t="str">
        <f t="shared" si="62"/>
        <v/>
      </c>
      <c r="T327" s="193" t="str">
        <f t="shared" si="63"/>
        <v/>
      </c>
      <c r="U327" s="193" t="str">
        <f t="shared" si="64"/>
        <v/>
      </c>
      <c r="V327" s="193" t="str">
        <f t="shared" si="65"/>
        <v/>
      </c>
      <c r="W327" s="192" t="str">
        <f t="shared" si="57"/>
        <v/>
      </c>
    </row>
    <row r="328" spans="1:23" x14ac:dyDescent="0.25">
      <c r="A328" s="69">
        <f t="shared" si="66"/>
        <v>53905</v>
      </c>
      <c r="B328" s="70">
        <f t="shared" si="67"/>
        <v>311</v>
      </c>
      <c r="C328" s="65">
        <f t="shared" si="68"/>
        <v>2031556.4696892435</v>
      </c>
      <c r="D328" s="71">
        <f t="shared" si="69"/>
        <v>7787.6331338087866</v>
      </c>
      <c r="E328" s="71">
        <f t="shared" si="70"/>
        <v>40469.205969845993</v>
      </c>
      <c r="F328" s="71">
        <f t="shared" si="58"/>
        <v>48256.839103654776</v>
      </c>
      <c r="G328" s="65">
        <f t="shared" si="59"/>
        <v>1991087.2637193976</v>
      </c>
      <c r="Q328" s="190" t="str">
        <f t="shared" si="60"/>
        <v/>
      </c>
      <c r="R328" s="191" t="str">
        <f t="shared" si="61"/>
        <v/>
      </c>
      <c r="S328" s="192" t="str">
        <f t="shared" si="62"/>
        <v/>
      </c>
      <c r="T328" s="193" t="str">
        <f t="shared" si="63"/>
        <v/>
      </c>
      <c r="U328" s="193" t="str">
        <f t="shared" si="64"/>
        <v/>
      </c>
      <c r="V328" s="193" t="str">
        <f t="shared" si="65"/>
        <v/>
      </c>
      <c r="W328" s="192" t="str">
        <f t="shared" si="57"/>
        <v/>
      </c>
    </row>
    <row r="329" spans="1:23" x14ac:dyDescent="0.25">
      <c r="A329" s="69">
        <f t="shared" si="66"/>
        <v>53936</v>
      </c>
      <c r="B329" s="70">
        <f t="shared" si="67"/>
        <v>312</v>
      </c>
      <c r="C329" s="65">
        <f t="shared" si="68"/>
        <v>1991087.2637193976</v>
      </c>
      <c r="D329" s="71">
        <f t="shared" si="69"/>
        <v>7632.5011775910443</v>
      </c>
      <c r="E329" s="71">
        <f t="shared" si="70"/>
        <v>40624.337926063738</v>
      </c>
      <c r="F329" s="71">
        <f t="shared" si="58"/>
        <v>48256.839103654784</v>
      </c>
      <c r="G329" s="65">
        <f t="shared" si="59"/>
        <v>1950462.9257933339</v>
      </c>
      <c r="Q329" s="190" t="str">
        <f t="shared" si="60"/>
        <v/>
      </c>
      <c r="R329" s="191" t="str">
        <f t="shared" si="61"/>
        <v/>
      </c>
      <c r="S329" s="192" t="str">
        <f t="shared" si="62"/>
        <v/>
      </c>
      <c r="T329" s="193" t="str">
        <f t="shared" si="63"/>
        <v/>
      </c>
      <c r="U329" s="193" t="str">
        <f t="shared" si="64"/>
        <v/>
      </c>
      <c r="V329" s="193" t="str">
        <f t="shared" si="65"/>
        <v/>
      </c>
      <c r="W329" s="192" t="str">
        <f t="shared" si="57"/>
        <v/>
      </c>
    </row>
    <row r="330" spans="1:23" x14ac:dyDescent="0.25">
      <c r="A330" s="69">
        <f t="shared" si="66"/>
        <v>53966</v>
      </c>
      <c r="B330" s="70">
        <f t="shared" si="67"/>
        <v>313</v>
      </c>
      <c r="C330" s="65">
        <f t="shared" si="68"/>
        <v>1950462.9257933339</v>
      </c>
      <c r="D330" s="71">
        <f t="shared" si="69"/>
        <v>7476.7745488744667</v>
      </c>
      <c r="E330" s="71">
        <f t="shared" si="70"/>
        <v>40780.064554780321</v>
      </c>
      <c r="F330" s="71">
        <f t="shared" si="58"/>
        <v>48256.839103654791</v>
      </c>
      <c r="G330" s="65">
        <f t="shared" si="59"/>
        <v>1909682.8612385537</v>
      </c>
      <c r="Q330" s="190" t="str">
        <f t="shared" si="60"/>
        <v/>
      </c>
      <c r="R330" s="191" t="str">
        <f t="shared" si="61"/>
        <v/>
      </c>
      <c r="S330" s="192" t="str">
        <f t="shared" si="62"/>
        <v/>
      </c>
      <c r="T330" s="193" t="str">
        <f t="shared" si="63"/>
        <v/>
      </c>
      <c r="U330" s="193" t="str">
        <f t="shared" si="64"/>
        <v/>
      </c>
      <c r="V330" s="193" t="str">
        <f t="shared" si="65"/>
        <v/>
      </c>
      <c r="W330" s="192" t="str">
        <f t="shared" si="57"/>
        <v/>
      </c>
    </row>
    <row r="331" spans="1:23" x14ac:dyDescent="0.25">
      <c r="A331" s="69">
        <f t="shared" si="66"/>
        <v>53997</v>
      </c>
      <c r="B331" s="70">
        <f t="shared" si="67"/>
        <v>314</v>
      </c>
      <c r="C331" s="65">
        <f t="shared" si="68"/>
        <v>1909682.8612385537</v>
      </c>
      <c r="D331" s="71">
        <f t="shared" si="69"/>
        <v>7320.4509680811425</v>
      </c>
      <c r="E331" s="71">
        <f t="shared" si="70"/>
        <v>40936.388135573645</v>
      </c>
      <c r="F331" s="71">
        <f t="shared" si="58"/>
        <v>48256.839103654784</v>
      </c>
      <c r="G331" s="65">
        <f t="shared" si="59"/>
        <v>1868746.4731029801</v>
      </c>
      <c r="Q331" s="190" t="str">
        <f t="shared" si="60"/>
        <v/>
      </c>
      <c r="R331" s="191" t="str">
        <f t="shared" si="61"/>
        <v/>
      </c>
      <c r="S331" s="192" t="str">
        <f t="shared" si="62"/>
        <v/>
      </c>
      <c r="T331" s="193" t="str">
        <f t="shared" si="63"/>
        <v/>
      </c>
      <c r="U331" s="193" t="str">
        <f t="shared" si="64"/>
        <v/>
      </c>
      <c r="V331" s="193" t="str">
        <f t="shared" si="65"/>
        <v/>
      </c>
      <c r="W331" s="192" t="str">
        <f t="shared" si="57"/>
        <v/>
      </c>
    </row>
    <row r="332" spans="1:23" x14ac:dyDescent="0.25">
      <c r="A332" s="69">
        <f t="shared" si="66"/>
        <v>54027</v>
      </c>
      <c r="B332" s="70">
        <f t="shared" si="67"/>
        <v>315</v>
      </c>
      <c r="C332" s="65">
        <f t="shared" si="68"/>
        <v>1868746.4731029801</v>
      </c>
      <c r="D332" s="71">
        <f t="shared" si="69"/>
        <v>7163.5281468947769</v>
      </c>
      <c r="E332" s="71">
        <f t="shared" si="70"/>
        <v>41093.310956760011</v>
      </c>
      <c r="F332" s="71">
        <f t="shared" si="58"/>
        <v>48256.839103654791</v>
      </c>
      <c r="G332" s="65">
        <f t="shared" si="59"/>
        <v>1827653.16214622</v>
      </c>
      <c r="Q332" s="190" t="str">
        <f t="shared" si="60"/>
        <v/>
      </c>
      <c r="R332" s="191" t="str">
        <f t="shared" si="61"/>
        <v/>
      </c>
      <c r="S332" s="192" t="str">
        <f t="shared" si="62"/>
        <v/>
      </c>
      <c r="T332" s="193" t="str">
        <f t="shared" si="63"/>
        <v/>
      </c>
      <c r="U332" s="193" t="str">
        <f t="shared" si="64"/>
        <v/>
      </c>
      <c r="V332" s="193" t="str">
        <f t="shared" si="65"/>
        <v/>
      </c>
      <c r="W332" s="192" t="str">
        <f t="shared" si="57"/>
        <v/>
      </c>
    </row>
    <row r="333" spans="1:23" x14ac:dyDescent="0.25">
      <c r="A333" s="69">
        <f t="shared" si="66"/>
        <v>54058</v>
      </c>
      <c r="B333" s="70">
        <f t="shared" si="67"/>
        <v>316</v>
      </c>
      <c r="C333" s="65">
        <f t="shared" si="68"/>
        <v>1827653.16214622</v>
      </c>
      <c r="D333" s="71">
        <f t="shared" si="69"/>
        <v>7006.0037882271972</v>
      </c>
      <c r="E333" s="71">
        <f t="shared" si="70"/>
        <v>41250.83531542759</v>
      </c>
      <c r="F333" s="71">
        <f t="shared" si="58"/>
        <v>48256.839103654784</v>
      </c>
      <c r="G333" s="65">
        <f t="shared" si="59"/>
        <v>1786402.3268307925</v>
      </c>
      <c r="Q333" s="190" t="str">
        <f t="shared" si="60"/>
        <v/>
      </c>
      <c r="R333" s="191" t="str">
        <f t="shared" si="61"/>
        <v/>
      </c>
      <c r="S333" s="192" t="str">
        <f t="shared" si="62"/>
        <v/>
      </c>
      <c r="T333" s="193" t="str">
        <f t="shared" si="63"/>
        <v/>
      </c>
      <c r="U333" s="193" t="str">
        <f t="shared" si="64"/>
        <v/>
      </c>
      <c r="V333" s="193" t="str">
        <f t="shared" si="65"/>
        <v/>
      </c>
      <c r="W333" s="192" t="str">
        <f t="shared" si="57"/>
        <v/>
      </c>
    </row>
    <row r="334" spans="1:23" x14ac:dyDescent="0.25">
      <c r="A334" s="69">
        <f t="shared" si="66"/>
        <v>54089</v>
      </c>
      <c r="B334" s="70">
        <f t="shared" si="67"/>
        <v>317</v>
      </c>
      <c r="C334" s="65">
        <f t="shared" si="68"/>
        <v>1786402.3268307925</v>
      </c>
      <c r="D334" s="71">
        <f t="shared" si="69"/>
        <v>6847.8755861847249</v>
      </c>
      <c r="E334" s="71">
        <f t="shared" si="70"/>
        <v>41408.963517470067</v>
      </c>
      <c r="F334" s="71">
        <f t="shared" si="58"/>
        <v>48256.839103654791</v>
      </c>
      <c r="G334" s="65">
        <f t="shared" si="59"/>
        <v>1744993.3633133224</v>
      </c>
      <c r="Q334" s="190" t="str">
        <f t="shared" si="60"/>
        <v/>
      </c>
      <c r="R334" s="191" t="str">
        <f t="shared" si="61"/>
        <v/>
      </c>
      <c r="S334" s="192" t="str">
        <f t="shared" si="62"/>
        <v/>
      </c>
      <c r="T334" s="193" t="str">
        <f t="shared" si="63"/>
        <v/>
      </c>
      <c r="U334" s="193" t="str">
        <f t="shared" si="64"/>
        <v/>
      </c>
      <c r="V334" s="193" t="str">
        <f t="shared" si="65"/>
        <v/>
      </c>
      <c r="W334" s="192" t="str">
        <f t="shared" si="57"/>
        <v/>
      </c>
    </row>
    <row r="335" spans="1:23" x14ac:dyDescent="0.25">
      <c r="A335" s="69">
        <f t="shared" si="66"/>
        <v>54118</v>
      </c>
      <c r="B335" s="70">
        <f t="shared" si="67"/>
        <v>318</v>
      </c>
      <c r="C335" s="65">
        <f t="shared" si="68"/>
        <v>1744993.3633133224</v>
      </c>
      <c r="D335" s="71">
        <f t="shared" si="69"/>
        <v>6689.1412260344232</v>
      </c>
      <c r="E335" s="71">
        <f t="shared" si="70"/>
        <v>41567.697877620361</v>
      </c>
      <c r="F335" s="71">
        <f t="shared" si="58"/>
        <v>48256.839103654784</v>
      </c>
      <c r="G335" s="65">
        <f t="shared" si="59"/>
        <v>1703425.6654357021</v>
      </c>
      <c r="Q335" s="190" t="str">
        <f t="shared" si="60"/>
        <v/>
      </c>
      <c r="R335" s="191" t="str">
        <f t="shared" si="61"/>
        <v/>
      </c>
      <c r="S335" s="192" t="str">
        <f t="shared" si="62"/>
        <v/>
      </c>
      <c r="T335" s="193" t="str">
        <f t="shared" si="63"/>
        <v/>
      </c>
      <c r="U335" s="193" t="str">
        <f t="shared" si="64"/>
        <v/>
      </c>
      <c r="V335" s="193" t="str">
        <f t="shared" si="65"/>
        <v/>
      </c>
      <c r="W335" s="192" t="str">
        <f t="shared" si="57"/>
        <v/>
      </c>
    </row>
    <row r="336" spans="1:23" x14ac:dyDescent="0.25">
      <c r="A336" s="69">
        <f t="shared" si="66"/>
        <v>54149</v>
      </c>
      <c r="B336" s="70">
        <f t="shared" si="67"/>
        <v>319</v>
      </c>
      <c r="C336" s="65">
        <f t="shared" si="68"/>
        <v>1703425.6654357021</v>
      </c>
      <c r="D336" s="71">
        <f t="shared" si="69"/>
        <v>6529.7983841702107</v>
      </c>
      <c r="E336" s="71">
        <f t="shared" si="70"/>
        <v>41727.040719484576</v>
      </c>
      <c r="F336" s="71">
        <f t="shared" si="58"/>
        <v>48256.839103654784</v>
      </c>
      <c r="G336" s="65">
        <f t="shared" si="59"/>
        <v>1661698.6247162174</v>
      </c>
      <c r="Q336" s="190" t="str">
        <f t="shared" si="60"/>
        <v/>
      </c>
      <c r="R336" s="191" t="str">
        <f t="shared" si="61"/>
        <v/>
      </c>
      <c r="S336" s="192" t="str">
        <f t="shared" si="62"/>
        <v/>
      </c>
      <c r="T336" s="193" t="str">
        <f t="shared" si="63"/>
        <v/>
      </c>
      <c r="U336" s="193" t="str">
        <f t="shared" si="64"/>
        <v/>
      </c>
      <c r="V336" s="193" t="str">
        <f t="shared" si="65"/>
        <v/>
      </c>
      <c r="W336" s="192" t="str">
        <f t="shared" si="57"/>
        <v/>
      </c>
    </row>
    <row r="337" spans="1:23" x14ac:dyDescent="0.25">
      <c r="A337" s="69">
        <f t="shared" si="66"/>
        <v>54179</v>
      </c>
      <c r="B337" s="70">
        <f t="shared" si="67"/>
        <v>320</v>
      </c>
      <c r="C337" s="65">
        <f t="shared" si="68"/>
        <v>1661698.6247162174</v>
      </c>
      <c r="D337" s="71">
        <f t="shared" si="69"/>
        <v>6369.8447280788532</v>
      </c>
      <c r="E337" s="71">
        <f t="shared" si="70"/>
        <v>41886.99437557593</v>
      </c>
      <c r="F337" s="71">
        <f t="shared" si="58"/>
        <v>48256.839103654784</v>
      </c>
      <c r="G337" s="65">
        <f t="shared" si="59"/>
        <v>1619811.6303406414</v>
      </c>
      <c r="Q337" s="190" t="str">
        <f t="shared" si="60"/>
        <v/>
      </c>
      <c r="R337" s="191" t="str">
        <f t="shared" si="61"/>
        <v/>
      </c>
      <c r="S337" s="192" t="str">
        <f t="shared" si="62"/>
        <v/>
      </c>
      <c r="T337" s="193" t="str">
        <f t="shared" si="63"/>
        <v/>
      </c>
      <c r="U337" s="193" t="str">
        <f t="shared" si="64"/>
        <v/>
      </c>
      <c r="V337" s="193" t="str">
        <f t="shared" si="65"/>
        <v/>
      </c>
      <c r="W337" s="192" t="str">
        <f t="shared" si="57"/>
        <v/>
      </c>
    </row>
    <row r="338" spans="1:23" x14ac:dyDescent="0.25">
      <c r="A338" s="69">
        <f t="shared" si="66"/>
        <v>54210</v>
      </c>
      <c r="B338" s="70">
        <f t="shared" si="67"/>
        <v>321</v>
      </c>
      <c r="C338" s="65">
        <f t="shared" si="68"/>
        <v>1619811.6303406414</v>
      </c>
      <c r="D338" s="71">
        <f t="shared" si="69"/>
        <v>6209.2779163058121</v>
      </c>
      <c r="E338" s="71">
        <f t="shared" si="70"/>
        <v>42047.561187348969</v>
      </c>
      <c r="F338" s="71">
        <f t="shared" si="58"/>
        <v>48256.839103654784</v>
      </c>
      <c r="G338" s="65">
        <f t="shared" si="59"/>
        <v>1577764.0691532923</v>
      </c>
      <c r="Q338" s="190" t="str">
        <f t="shared" si="60"/>
        <v/>
      </c>
      <c r="R338" s="191" t="str">
        <f t="shared" si="61"/>
        <v/>
      </c>
      <c r="S338" s="192" t="str">
        <f t="shared" si="62"/>
        <v/>
      </c>
      <c r="T338" s="193" t="str">
        <f t="shared" si="63"/>
        <v/>
      </c>
      <c r="U338" s="193" t="str">
        <f t="shared" si="64"/>
        <v/>
      </c>
      <c r="V338" s="193" t="str">
        <f t="shared" si="65"/>
        <v/>
      </c>
      <c r="W338" s="192" t="str">
        <f t="shared" ref="W338:W401" si="71">IF(R338="","",SUM(S338)-SUM(U338))</f>
        <v/>
      </c>
    </row>
    <row r="339" spans="1:23" x14ac:dyDescent="0.25">
      <c r="A339" s="69">
        <f t="shared" si="66"/>
        <v>54240</v>
      </c>
      <c r="B339" s="70">
        <f t="shared" si="67"/>
        <v>322</v>
      </c>
      <c r="C339" s="65">
        <f t="shared" si="68"/>
        <v>1577764.0691532923</v>
      </c>
      <c r="D339" s="71">
        <f t="shared" si="69"/>
        <v>6048.095598420975</v>
      </c>
      <c r="E339" s="71">
        <f t="shared" si="70"/>
        <v>42208.743505233811</v>
      </c>
      <c r="F339" s="71">
        <f t="shared" ref="F339:F402" si="72">IF(B339="","",SUM(D339:E339))</f>
        <v>48256.839103654784</v>
      </c>
      <c r="G339" s="65">
        <f t="shared" ref="G339:G402" si="73">IF(B339="","",SUM(C339)-SUM(E339))</f>
        <v>1535555.3256480584</v>
      </c>
      <c r="Q339" s="190" t="str">
        <f t="shared" ref="Q339:Q402" si="74">IF(R339="","",EDATE(Q338,1))</f>
        <v/>
      </c>
      <c r="R339" s="191" t="str">
        <f t="shared" ref="R339:R402" si="75">IF(R338="","",IF(SUM(R338)+1&lt;=$U$7,SUM(R338)+1,""))</f>
        <v/>
      </c>
      <c r="S339" s="192" t="str">
        <f t="shared" ref="S339:S402" si="76">IF(R339="","",W338)</f>
        <v/>
      </c>
      <c r="T339" s="193" t="str">
        <f t="shared" ref="T339:T402" si="77">IF(R339="","",IPMT($U$13/12,R339,$U$7,-$U$11,$U$12,0))</f>
        <v/>
      </c>
      <c r="U339" s="193" t="str">
        <f t="shared" ref="U339:U402" si="78">IF(R339="","",PPMT($U$13/12,R339,$U$7,-$U$11,$U$12,0))</f>
        <v/>
      </c>
      <c r="V339" s="193" t="str">
        <f t="shared" ref="V339:V402" si="79">IF(R339="","",SUM(T339:U339))</f>
        <v/>
      </c>
      <c r="W339" s="192" t="str">
        <f t="shared" si="71"/>
        <v/>
      </c>
    </row>
    <row r="340" spans="1:23" x14ac:dyDescent="0.25">
      <c r="A340" s="69">
        <f t="shared" ref="A340:A403" si="80">IF(B340="","",EDATE(A339,1))</f>
        <v>54271</v>
      </c>
      <c r="B340" s="70">
        <f t="shared" ref="B340:B403" si="81">IF(B339="","",IF(SUM(B339)+1&lt;=$E$7,SUM(B339)+1,""))</f>
        <v>323</v>
      </c>
      <c r="C340" s="65">
        <f t="shared" ref="C340:C403" si="82">IF(B340="","",G339)</f>
        <v>1535555.3256480584</v>
      </c>
      <c r="D340" s="71">
        <f t="shared" ref="D340:D403" si="83">IF(B340="","",IPMT($E$14/12,B340-1,$E$7-1,-$C$19,$E$13,0))</f>
        <v>5886.2954149842453</v>
      </c>
      <c r="E340" s="71">
        <f t="shared" ref="E340:E403" si="84">IF(B340="","",PPMT($E$14/12,B340-1,$E$7-1,-$C$19,$E$13,0))</f>
        <v>42370.543688670543</v>
      </c>
      <c r="F340" s="71">
        <f t="shared" si="72"/>
        <v>48256.839103654791</v>
      </c>
      <c r="G340" s="65">
        <f t="shared" si="73"/>
        <v>1493184.7819593879</v>
      </c>
      <c r="Q340" s="190" t="str">
        <f t="shared" si="74"/>
        <v/>
      </c>
      <c r="R340" s="191" t="str">
        <f t="shared" si="75"/>
        <v/>
      </c>
      <c r="S340" s="192" t="str">
        <f t="shared" si="76"/>
        <v/>
      </c>
      <c r="T340" s="193" t="str">
        <f t="shared" si="77"/>
        <v/>
      </c>
      <c r="U340" s="193" t="str">
        <f t="shared" si="78"/>
        <v/>
      </c>
      <c r="V340" s="193" t="str">
        <f t="shared" si="79"/>
        <v/>
      </c>
      <c r="W340" s="192" t="str">
        <f t="shared" si="71"/>
        <v/>
      </c>
    </row>
    <row r="341" spans="1:23" x14ac:dyDescent="0.25">
      <c r="A341" s="69">
        <f t="shared" si="80"/>
        <v>54302</v>
      </c>
      <c r="B341" s="70">
        <f t="shared" si="81"/>
        <v>324</v>
      </c>
      <c r="C341" s="65">
        <f t="shared" si="82"/>
        <v>1493184.7819593879</v>
      </c>
      <c r="D341" s="71">
        <f t="shared" si="83"/>
        <v>5723.8749975110095</v>
      </c>
      <c r="E341" s="71">
        <f t="shared" si="84"/>
        <v>42532.964106143772</v>
      </c>
      <c r="F341" s="71">
        <f t="shared" si="72"/>
        <v>48256.839103654784</v>
      </c>
      <c r="G341" s="65">
        <f t="shared" si="73"/>
        <v>1450651.8178532443</v>
      </c>
      <c r="Q341" s="190" t="str">
        <f t="shared" si="74"/>
        <v/>
      </c>
      <c r="R341" s="191" t="str">
        <f t="shared" si="75"/>
        <v/>
      </c>
      <c r="S341" s="192" t="str">
        <f t="shared" si="76"/>
        <v/>
      </c>
      <c r="T341" s="193" t="str">
        <f t="shared" si="77"/>
        <v/>
      </c>
      <c r="U341" s="193" t="str">
        <f t="shared" si="78"/>
        <v/>
      </c>
      <c r="V341" s="193" t="str">
        <f t="shared" si="79"/>
        <v/>
      </c>
      <c r="W341" s="192" t="str">
        <f t="shared" si="71"/>
        <v/>
      </c>
    </row>
    <row r="342" spans="1:23" x14ac:dyDescent="0.25">
      <c r="A342" s="69">
        <f t="shared" si="80"/>
        <v>54332</v>
      </c>
      <c r="B342" s="70">
        <f t="shared" si="81"/>
        <v>325</v>
      </c>
      <c r="C342" s="65">
        <f t="shared" si="82"/>
        <v>1450651.8178532443</v>
      </c>
      <c r="D342" s="71">
        <f t="shared" si="83"/>
        <v>5560.8319684374565</v>
      </c>
      <c r="E342" s="71">
        <f t="shared" si="84"/>
        <v>42696.007135217325</v>
      </c>
      <c r="F342" s="71">
        <f t="shared" si="72"/>
        <v>48256.839103654784</v>
      </c>
      <c r="G342" s="65">
        <f t="shared" si="73"/>
        <v>1407955.8107180269</v>
      </c>
      <c r="Q342" s="190" t="str">
        <f t="shared" si="74"/>
        <v/>
      </c>
      <c r="R342" s="191" t="str">
        <f t="shared" si="75"/>
        <v/>
      </c>
      <c r="S342" s="192" t="str">
        <f t="shared" si="76"/>
        <v/>
      </c>
      <c r="T342" s="193" t="str">
        <f t="shared" si="77"/>
        <v/>
      </c>
      <c r="U342" s="193" t="str">
        <f t="shared" si="78"/>
        <v/>
      </c>
      <c r="V342" s="193" t="str">
        <f t="shared" si="79"/>
        <v/>
      </c>
      <c r="W342" s="192" t="str">
        <f t="shared" si="71"/>
        <v/>
      </c>
    </row>
    <row r="343" spans="1:23" x14ac:dyDescent="0.25">
      <c r="A343" s="69">
        <f t="shared" si="80"/>
        <v>54363</v>
      </c>
      <c r="B343" s="70">
        <f t="shared" si="81"/>
        <v>326</v>
      </c>
      <c r="C343" s="65">
        <f t="shared" si="82"/>
        <v>1407955.8107180269</v>
      </c>
      <c r="D343" s="71">
        <f t="shared" si="83"/>
        <v>5397.1639410857915</v>
      </c>
      <c r="E343" s="71">
        <f t="shared" si="84"/>
        <v>42859.675162568994</v>
      </c>
      <c r="F343" s="71">
        <f t="shared" si="72"/>
        <v>48256.839103654784</v>
      </c>
      <c r="G343" s="65">
        <f t="shared" si="73"/>
        <v>1365096.135555458</v>
      </c>
      <c r="Q343" s="190" t="str">
        <f t="shared" si="74"/>
        <v/>
      </c>
      <c r="R343" s="191" t="str">
        <f t="shared" si="75"/>
        <v/>
      </c>
      <c r="S343" s="192" t="str">
        <f t="shared" si="76"/>
        <v/>
      </c>
      <c r="T343" s="193" t="str">
        <f t="shared" si="77"/>
        <v/>
      </c>
      <c r="U343" s="193" t="str">
        <f t="shared" si="78"/>
        <v/>
      </c>
      <c r="V343" s="193" t="str">
        <f t="shared" si="79"/>
        <v/>
      </c>
      <c r="W343" s="192" t="str">
        <f t="shared" si="71"/>
        <v/>
      </c>
    </row>
    <row r="344" spans="1:23" x14ac:dyDescent="0.25">
      <c r="A344" s="69">
        <f t="shared" si="80"/>
        <v>54393</v>
      </c>
      <c r="B344" s="70">
        <f t="shared" si="81"/>
        <v>327</v>
      </c>
      <c r="C344" s="65">
        <f t="shared" si="82"/>
        <v>1365096.135555458</v>
      </c>
      <c r="D344" s="71">
        <f t="shared" si="83"/>
        <v>5232.8685196292763</v>
      </c>
      <c r="E344" s="71">
        <f t="shared" si="84"/>
        <v>43023.970584025505</v>
      </c>
      <c r="F344" s="71">
        <f t="shared" si="72"/>
        <v>48256.839103654784</v>
      </c>
      <c r="G344" s="65">
        <f t="shared" si="73"/>
        <v>1322072.1649714324</v>
      </c>
      <c r="Q344" s="190" t="str">
        <f t="shared" si="74"/>
        <v/>
      </c>
      <c r="R344" s="191" t="str">
        <f t="shared" si="75"/>
        <v/>
      </c>
      <c r="S344" s="192" t="str">
        <f t="shared" si="76"/>
        <v/>
      </c>
      <c r="T344" s="193" t="str">
        <f t="shared" si="77"/>
        <v/>
      </c>
      <c r="U344" s="193" t="str">
        <f t="shared" si="78"/>
        <v/>
      </c>
      <c r="V344" s="193" t="str">
        <f t="shared" si="79"/>
        <v/>
      </c>
      <c r="W344" s="192" t="str">
        <f t="shared" si="71"/>
        <v/>
      </c>
    </row>
    <row r="345" spans="1:23" x14ac:dyDescent="0.25">
      <c r="A345" s="69">
        <f t="shared" si="80"/>
        <v>54424</v>
      </c>
      <c r="B345" s="70">
        <f t="shared" si="81"/>
        <v>328</v>
      </c>
      <c r="C345" s="65">
        <f t="shared" si="82"/>
        <v>1322072.1649714324</v>
      </c>
      <c r="D345" s="71">
        <f t="shared" si="83"/>
        <v>5067.9432990571786</v>
      </c>
      <c r="E345" s="71">
        <f t="shared" si="84"/>
        <v>43188.895804597611</v>
      </c>
      <c r="F345" s="71">
        <f t="shared" si="72"/>
        <v>48256.839103654791</v>
      </c>
      <c r="G345" s="65">
        <f t="shared" si="73"/>
        <v>1278883.2691668349</v>
      </c>
      <c r="Q345" s="190" t="str">
        <f t="shared" si="74"/>
        <v/>
      </c>
      <c r="R345" s="191" t="str">
        <f t="shared" si="75"/>
        <v/>
      </c>
      <c r="S345" s="192" t="str">
        <f t="shared" si="76"/>
        <v/>
      </c>
      <c r="T345" s="193" t="str">
        <f t="shared" si="77"/>
        <v/>
      </c>
      <c r="U345" s="193" t="str">
        <f t="shared" si="78"/>
        <v/>
      </c>
      <c r="V345" s="193" t="str">
        <f t="shared" si="79"/>
        <v/>
      </c>
      <c r="W345" s="192" t="str">
        <f t="shared" si="71"/>
        <v/>
      </c>
    </row>
    <row r="346" spans="1:23" x14ac:dyDescent="0.25">
      <c r="A346" s="69">
        <f t="shared" si="80"/>
        <v>54455</v>
      </c>
      <c r="B346" s="70">
        <f t="shared" si="81"/>
        <v>329</v>
      </c>
      <c r="C346" s="65">
        <f t="shared" si="82"/>
        <v>1278883.2691668349</v>
      </c>
      <c r="D346" s="71">
        <f t="shared" si="83"/>
        <v>4902.3858651395549</v>
      </c>
      <c r="E346" s="71">
        <f t="shared" si="84"/>
        <v>43354.453238515234</v>
      </c>
      <c r="F346" s="71">
        <f t="shared" si="72"/>
        <v>48256.839103654791</v>
      </c>
      <c r="G346" s="65">
        <f t="shared" si="73"/>
        <v>1235528.8159283197</v>
      </c>
      <c r="Q346" s="190" t="str">
        <f t="shared" si="74"/>
        <v/>
      </c>
      <c r="R346" s="191" t="str">
        <f t="shared" si="75"/>
        <v/>
      </c>
      <c r="S346" s="192" t="str">
        <f t="shared" si="76"/>
        <v/>
      </c>
      <c r="T346" s="193" t="str">
        <f t="shared" si="77"/>
        <v/>
      </c>
      <c r="U346" s="193" t="str">
        <f t="shared" si="78"/>
        <v/>
      </c>
      <c r="V346" s="193" t="str">
        <f t="shared" si="79"/>
        <v/>
      </c>
      <c r="W346" s="192" t="str">
        <f t="shared" si="71"/>
        <v/>
      </c>
    </row>
    <row r="347" spans="1:23" x14ac:dyDescent="0.25">
      <c r="A347" s="69">
        <f t="shared" si="80"/>
        <v>54483</v>
      </c>
      <c r="B347" s="70">
        <f t="shared" si="81"/>
        <v>330</v>
      </c>
      <c r="C347" s="65">
        <f t="shared" si="82"/>
        <v>1235528.8159283197</v>
      </c>
      <c r="D347" s="71">
        <f t="shared" si="83"/>
        <v>4736.1937943919138</v>
      </c>
      <c r="E347" s="71">
        <f t="shared" si="84"/>
        <v>43520.645309262873</v>
      </c>
      <c r="F347" s="71">
        <f t="shared" si="72"/>
        <v>48256.839103654784</v>
      </c>
      <c r="G347" s="65">
        <f t="shared" si="73"/>
        <v>1192008.1706190568</v>
      </c>
      <c r="Q347" s="190" t="str">
        <f t="shared" si="74"/>
        <v/>
      </c>
      <c r="R347" s="191" t="str">
        <f t="shared" si="75"/>
        <v/>
      </c>
      <c r="S347" s="192" t="str">
        <f t="shared" si="76"/>
        <v/>
      </c>
      <c r="T347" s="193" t="str">
        <f t="shared" si="77"/>
        <v/>
      </c>
      <c r="U347" s="193" t="str">
        <f t="shared" si="78"/>
        <v/>
      </c>
      <c r="V347" s="193" t="str">
        <f t="shared" si="79"/>
        <v/>
      </c>
      <c r="W347" s="192" t="str">
        <f t="shared" si="71"/>
        <v/>
      </c>
    </row>
    <row r="348" spans="1:23" x14ac:dyDescent="0.25">
      <c r="A348" s="69">
        <f t="shared" si="80"/>
        <v>54514</v>
      </c>
      <c r="B348" s="70">
        <f t="shared" si="81"/>
        <v>331</v>
      </c>
      <c r="C348" s="65">
        <f t="shared" si="82"/>
        <v>1192008.1706190568</v>
      </c>
      <c r="D348" s="71">
        <f t="shared" si="83"/>
        <v>4569.3646540397367</v>
      </c>
      <c r="E348" s="71">
        <f t="shared" si="84"/>
        <v>43687.474449615052</v>
      </c>
      <c r="F348" s="71">
        <f t="shared" si="72"/>
        <v>48256.839103654791</v>
      </c>
      <c r="G348" s="65">
        <f t="shared" si="73"/>
        <v>1148320.6961694418</v>
      </c>
      <c r="Q348" s="190" t="str">
        <f t="shared" si="74"/>
        <v/>
      </c>
      <c r="R348" s="191" t="str">
        <f t="shared" si="75"/>
        <v/>
      </c>
      <c r="S348" s="192" t="str">
        <f t="shared" si="76"/>
        <v/>
      </c>
      <c r="T348" s="193" t="str">
        <f t="shared" si="77"/>
        <v/>
      </c>
      <c r="U348" s="193" t="str">
        <f t="shared" si="78"/>
        <v/>
      </c>
      <c r="V348" s="193" t="str">
        <f t="shared" si="79"/>
        <v/>
      </c>
      <c r="W348" s="192" t="str">
        <f t="shared" si="71"/>
        <v/>
      </c>
    </row>
    <row r="349" spans="1:23" x14ac:dyDescent="0.25">
      <c r="A349" s="69">
        <f t="shared" si="80"/>
        <v>54544</v>
      </c>
      <c r="B349" s="70">
        <f t="shared" si="81"/>
        <v>332</v>
      </c>
      <c r="C349" s="65">
        <f t="shared" si="82"/>
        <v>1148320.6961694418</v>
      </c>
      <c r="D349" s="71">
        <f t="shared" si="83"/>
        <v>4401.896001982881</v>
      </c>
      <c r="E349" s="71">
        <f t="shared" si="84"/>
        <v>43854.943101671903</v>
      </c>
      <c r="F349" s="71">
        <f t="shared" si="72"/>
        <v>48256.839103654784</v>
      </c>
      <c r="G349" s="65">
        <f t="shared" si="73"/>
        <v>1104465.7530677698</v>
      </c>
      <c r="Q349" s="190" t="str">
        <f t="shared" si="74"/>
        <v/>
      </c>
      <c r="R349" s="191" t="str">
        <f t="shared" si="75"/>
        <v/>
      </c>
      <c r="S349" s="192" t="str">
        <f t="shared" si="76"/>
        <v/>
      </c>
      <c r="T349" s="193" t="str">
        <f t="shared" si="77"/>
        <v/>
      </c>
      <c r="U349" s="193" t="str">
        <f t="shared" si="78"/>
        <v/>
      </c>
      <c r="V349" s="193" t="str">
        <f t="shared" si="79"/>
        <v/>
      </c>
      <c r="W349" s="192" t="str">
        <f t="shared" si="71"/>
        <v/>
      </c>
    </row>
    <row r="350" spans="1:23" x14ac:dyDescent="0.25">
      <c r="A350" s="69">
        <f t="shared" si="80"/>
        <v>54575</v>
      </c>
      <c r="B350" s="70">
        <f t="shared" si="81"/>
        <v>333</v>
      </c>
      <c r="C350" s="65">
        <f t="shared" si="82"/>
        <v>1104465.7530677698</v>
      </c>
      <c r="D350" s="71">
        <f t="shared" si="83"/>
        <v>4233.7853867598051</v>
      </c>
      <c r="E350" s="71">
        <f t="shared" si="84"/>
        <v>44023.053716894974</v>
      </c>
      <c r="F350" s="71">
        <f t="shared" si="72"/>
        <v>48256.839103654776</v>
      </c>
      <c r="G350" s="65">
        <f t="shared" si="73"/>
        <v>1060442.6993508749</v>
      </c>
      <c r="Q350" s="190" t="str">
        <f t="shared" si="74"/>
        <v/>
      </c>
      <c r="R350" s="191" t="str">
        <f t="shared" si="75"/>
        <v/>
      </c>
      <c r="S350" s="192" t="str">
        <f t="shared" si="76"/>
        <v/>
      </c>
      <c r="T350" s="193" t="str">
        <f t="shared" si="77"/>
        <v/>
      </c>
      <c r="U350" s="193" t="str">
        <f t="shared" si="78"/>
        <v/>
      </c>
      <c r="V350" s="193" t="str">
        <f t="shared" si="79"/>
        <v/>
      </c>
      <c r="W350" s="192" t="str">
        <f t="shared" si="71"/>
        <v/>
      </c>
    </row>
    <row r="351" spans="1:23" x14ac:dyDescent="0.25">
      <c r="A351" s="69">
        <f t="shared" si="80"/>
        <v>54605</v>
      </c>
      <c r="B351" s="70">
        <f t="shared" si="81"/>
        <v>334</v>
      </c>
      <c r="C351" s="65">
        <f t="shared" si="82"/>
        <v>1060442.6993508749</v>
      </c>
      <c r="D351" s="71">
        <f t="shared" si="83"/>
        <v>4065.0303475117075</v>
      </c>
      <c r="E351" s="71">
        <f t="shared" si="84"/>
        <v>44191.808756143073</v>
      </c>
      <c r="F351" s="71">
        <f t="shared" si="72"/>
        <v>48256.839103654784</v>
      </c>
      <c r="G351" s="65">
        <f t="shared" si="73"/>
        <v>1016250.8905947318</v>
      </c>
      <c r="Q351" s="190" t="str">
        <f t="shared" si="74"/>
        <v/>
      </c>
      <c r="R351" s="191" t="str">
        <f t="shared" si="75"/>
        <v/>
      </c>
      <c r="S351" s="192" t="str">
        <f t="shared" si="76"/>
        <v/>
      </c>
      <c r="T351" s="193" t="str">
        <f t="shared" si="77"/>
        <v/>
      </c>
      <c r="U351" s="193" t="str">
        <f t="shared" si="78"/>
        <v/>
      </c>
      <c r="V351" s="193" t="str">
        <f t="shared" si="79"/>
        <v/>
      </c>
      <c r="W351" s="192" t="str">
        <f t="shared" si="71"/>
        <v/>
      </c>
    </row>
    <row r="352" spans="1:23" x14ac:dyDescent="0.25">
      <c r="A352" s="69">
        <f t="shared" si="80"/>
        <v>54636</v>
      </c>
      <c r="B352" s="70">
        <f t="shared" si="81"/>
        <v>335</v>
      </c>
      <c r="C352" s="65">
        <f t="shared" si="82"/>
        <v>1016250.8905947318</v>
      </c>
      <c r="D352" s="71">
        <f t="shared" si="83"/>
        <v>3895.6284139464915</v>
      </c>
      <c r="E352" s="71">
        <f t="shared" si="84"/>
        <v>44361.210689708292</v>
      </c>
      <c r="F352" s="71">
        <f t="shared" si="72"/>
        <v>48256.839103654784</v>
      </c>
      <c r="G352" s="65">
        <f t="shared" si="73"/>
        <v>971889.67990502354</v>
      </c>
      <c r="Q352" s="190" t="str">
        <f t="shared" si="74"/>
        <v/>
      </c>
      <c r="R352" s="191" t="str">
        <f t="shared" si="75"/>
        <v/>
      </c>
      <c r="S352" s="192" t="str">
        <f t="shared" si="76"/>
        <v/>
      </c>
      <c r="T352" s="193" t="str">
        <f t="shared" si="77"/>
        <v/>
      </c>
      <c r="U352" s="193" t="str">
        <f t="shared" si="78"/>
        <v/>
      </c>
      <c r="V352" s="193" t="str">
        <f t="shared" si="79"/>
        <v/>
      </c>
      <c r="W352" s="192" t="str">
        <f t="shared" si="71"/>
        <v/>
      </c>
    </row>
    <row r="353" spans="1:23" x14ac:dyDescent="0.25">
      <c r="A353" s="69">
        <f t="shared" si="80"/>
        <v>54667</v>
      </c>
      <c r="B353" s="70">
        <f t="shared" si="81"/>
        <v>336</v>
      </c>
      <c r="C353" s="65">
        <f t="shared" si="82"/>
        <v>971889.67990502354</v>
      </c>
      <c r="D353" s="71">
        <f t="shared" si="83"/>
        <v>3725.5771063026104</v>
      </c>
      <c r="E353" s="71">
        <f t="shared" si="84"/>
        <v>44531.261997352172</v>
      </c>
      <c r="F353" s="71">
        <f t="shared" si="72"/>
        <v>48256.839103654784</v>
      </c>
      <c r="G353" s="65">
        <f t="shared" si="73"/>
        <v>927358.41790767142</v>
      </c>
      <c r="Q353" s="190" t="str">
        <f t="shared" si="74"/>
        <v/>
      </c>
      <c r="R353" s="191" t="str">
        <f t="shared" si="75"/>
        <v/>
      </c>
      <c r="S353" s="192" t="str">
        <f t="shared" si="76"/>
        <v/>
      </c>
      <c r="T353" s="193" t="str">
        <f t="shared" si="77"/>
        <v/>
      </c>
      <c r="U353" s="193" t="str">
        <f t="shared" si="78"/>
        <v/>
      </c>
      <c r="V353" s="193" t="str">
        <f t="shared" si="79"/>
        <v/>
      </c>
      <c r="W353" s="192" t="str">
        <f t="shared" si="71"/>
        <v/>
      </c>
    </row>
    <row r="354" spans="1:23" x14ac:dyDescent="0.25">
      <c r="A354" s="69">
        <f t="shared" si="80"/>
        <v>54697</v>
      </c>
      <c r="B354" s="70">
        <f t="shared" si="81"/>
        <v>337</v>
      </c>
      <c r="C354" s="65">
        <f t="shared" si="82"/>
        <v>927358.41790767142</v>
      </c>
      <c r="D354" s="71">
        <f t="shared" si="83"/>
        <v>3554.8739353127608</v>
      </c>
      <c r="E354" s="71">
        <f t="shared" si="84"/>
        <v>44701.965168342023</v>
      </c>
      <c r="F354" s="71">
        <f t="shared" si="72"/>
        <v>48256.839103654784</v>
      </c>
      <c r="G354" s="65">
        <f t="shared" si="73"/>
        <v>882656.45273932943</v>
      </c>
      <c r="Q354" s="190" t="str">
        <f t="shared" si="74"/>
        <v/>
      </c>
      <c r="R354" s="191" t="str">
        <f t="shared" si="75"/>
        <v/>
      </c>
      <c r="S354" s="192" t="str">
        <f t="shared" si="76"/>
        <v/>
      </c>
      <c r="T354" s="193" t="str">
        <f t="shared" si="77"/>
        <v/>
      </c>
      <c r="U354" s="193" t="str">
        <f t="shared" si="78"/>
        <v/>
      </c>
      <c r="V354" s="193" t="str">
        <f t="shared" si="79"/>
        <v/>
      </c>
      <c r="W354" s="192" t="str">
        <f t="shared" si="71"/>
        <v/>
      </c>
    </row>
    <row r="355" spans="1:23" x14ac:dyDescent="0.25">
      <c r="A355" s="69">
        <f t="shared" si="80"/>
        <v>54728</v>
      </c>
      <c r="B355" s="70">
        <f t="shared" si="81"/>
        <v>338</v>
      </c>
      <c r="C355" s="65">
        <f t="shared" si="82"/>
        <v>882656.45273932943</v>
      </c>
      <c r="D355" s="71">
        <f t="shared" si="83"/>
        <v>3383.5164021674491</v>
      </c>
      <c r="E355" s="71">
        <f t="shared" si="84"/>
        <v>44873.322701487334</v>
      </c>
      <c r="F355" s="71">
        <f t="shared" si="72"/>
        <v>48256.839103654784</v>
      </c>
      <c r="G355" s="65">
        <f t="shared" si="73"/>
        <v>837783.13003784209</v>
      </c>
      <c r="Q355" s="190" t="str">
        <f t="shared" si="74"/>
        <v/>
      </c>
      <c r="R355" s="191" t="str">
        <f t="shared" si="75"/>
        <v/>
      </c>
      <c r="S355" s="192" t="str">
        <f t="shared" si="76"/>
        <v/>
      </c>
      <c r="T355" s="193" t="str">
        <f t="shared" si="77"/>
        <v/>
      </c>
      <c r="U355" s="193" t="str">
        <f t="shared" si="78"/>
        <v/>
      </c>
      <c r="V355" s="193" t="str">
        <f t="shared" si="79"/>
        <v/>
      </c>
      <c r="W355" s="192" t="str">
        <f t="shared" si="71"/>
        <v/>
      </c>
    </row>
    <row r="356" spans="1:23" x14ac:dyDescent="0.25">
      <c r="A356" s="69">
        <f t="shared" si="80"/>
        <v>54758</v>
      </c>
      <c r="B356" s="70">
        <f t="shared" si="81"/>
        <v>339</v>
      </c>
      <c r="C356" s="65">
        <f t="shared" si="82"/>
        <v>837783.13003784209</v>
      </c>
      <c r="D356" s="71">
        <f t="shared" si="83"/>
        <v>3211.5019984784135</v>
      </c>
      <c r="E356" s="71">
        <f t="shared" si="84"/>
        <v>45045.337105176375</v>
      </c>
      <c r="F356" s="71">
        <f t="shared" si="72"/>
        <v>48256.839103654791</v>
      </c>
      <c r="G356" s="65">
        <f t="shared" si="73"/>
        <v>792737.79293266567</v>
      </c>
      <c r="Q356" s="190" t="str">
        <f t="shared" si="74"/>
        <v/>
      </c>
      <c r="R356" s="191" t="str">
        <f t="shared" si="75"/>
        <v/>
      </c>
      <c r="S356" s="192" t="str">
        <f t="shared" si="76"/>
        <v/>
      </c>
      <c r="T356" s="193" t="str">
        <f t="shared" si="77"/>
        <v/>
      </c>
      <c r="U356" s="193" t="str">
        <f t="shared" si="78"/>
        <v/>
      </c>
      <c r="V356" s="193" t="str">
        <f t="shared" si="79"/>
        <v/>
      </c>
      <c r="W356" s="192" t="str">
        <f t="shared" si="71"/>
        <v/>
      </c>
    </row>
    <row r="357" spans="1:23" x14ac:dyDescent="0.25">
      <c r="A357" s="69">
        <f t="shared" si="80"/>
        <v>54789</v>
      </c>
      <c r="B357" s="70">
        <f t="shared" si="81"/>
        <v>340</v>
      </c>
      <c r="C357" s="65">
        <f t="shared" si="82"/>
        <v>792737.79293266567</v>
      </c>
      <c r="D357" s="71">
        <f t="shared" si="83"/>
        <v>3038.8282062419048</v>
      </c>
      <c r="E357" s="71">
        <f t="shared" si="84"/>
        <v>45218.010897412882</v>
      </c>
      <c r="F357" s="71">
        <f t="shared" si="72"/>
        <v>48256.839103654784</v>
      </c>
      <c r="G357" s="65">
        <f t="shared" si="73"/>
        <v>747519.78203525278</v>
      </c>
      <c r="Q357" s="190" t="str">
        <f t="shared" si="74"/>
        <v/>
      </c>
      <c r="R357" s="191" t="str">
        <f t="shared" si="75"/>
        <v/>
      </c>
      <c r="S357" s="192" t="str">
        <f t="shared" si="76"/>
        <v/>
      </c>
      <c r="T357" s="193" t="str">
        <f t="shared" si="77"/>
        <v/>
      </c>
      <c r="U357" s="193" t="str">
        <f t="shared" si="78"/>
        <v/>
      </c>
      <c r="V357" s="193" t="str">
        <f t="shared" si="79"/>
        <v/>
      </c>
      <c r="W357" s="192" t="str">
        <f t="shared" si="71"/>
        <v/>
      </c>
    </row>
    <row r="358" spans="1:23" x14ac:dyDescent="0.25">
      <c r="A358" s="69">
        <f t="shared" si="80"/>
        <v>54820</v>
      </c>
      <c r="B358" s="70">
        <f t="shared" si="81"/>
        <v>341</v>
      </c>
      <c r="C358" s="65">
        <f t="shared" si="82"/>
        <v>747519.78203525278</v>
      </c>
      <c r="D358" s="71">
        <f t="shared" si="83"/>
        <v>2865.4924978018221</v>
      </c>
      <c r="E358" s="71">
        <f t="shared" si="84"/>
        <v>45391.346605852967</v>
      </c>
      <c r="F358" s="71">
        <f t="shared" si="72"/>
        <v>48256.839103654791</v>
      </c>
      <c r="G358" s="65">
        <f t="shared" si="73"/>
        <v>702128.43542939983</v>
      </c>
      <c r="Q358" s="190" t="str">
        <f t="shared" si="74"/>
        <v/>
      </c>
      <c r="R358" s="191" t="str">
        <f t="shared" si="75"/>
        <v/>
      </c>
      <c r="S358" s="192" t="str">
        <f t="shared" si="76"/>
        <v/>
      </c>
      <c r="T358" s="193" t="str">
        <f t="shared" si="77"/>
        <v/>
      </c>
      <c r="U358" s="193" t="str">
        <f t="shared" si="78"/>
        <v/>
      </c>
      <c r="V358" s="193" t="str">
        <f t="shared" si="79"/>
        <v/>
      </c>
      <c r="W358" s="192" t="str">
        <f t="shared" si="71"/>
        <v/>
      </c>
    </row>
    <row r="359" spans="1:23" x14ac:dyDescent="0.25">
      <c r="A359" s="69">
        <f t="shared" si="80"/>
        <v>54848</v>
      </c>
      <c r="B359" s="70">
        <f t="shared" si="81"/>
        <v>342</v>
      </c>
      <c r="C359" s="65">
        <f t="shared" si="82"/>
        <v>702128.43542939983</v>
      </c>
      <c r="D359" s="71">
        <f t="shared" si="83"/>
        <v>2691.4923358127194</v>
      </c>
      <c r="E359" s="71">
        <f t="shared" si="84"/>
        <v>45565.346767842064</v>
      </c>
      <c r="F359" s="71">
        <f t="shared" si="72"/>
        <v>48256.839103654784</v>
      </c>
      <c r="G359" s="65">
        <f t="shared" si="73"/>
        <v>656563.08866155776</v>
      </c>
      <c r="Q359" s="190" t="str">
        <f t="shared" si="74"/>
        <v/>
      </c>
      <c r="R359" s="191" t="str">
        <f t="shared" si="75"/>
        <v/>
      </c>
      <c r="S359" s="192" t="str">
        <f t="shared" si="76"/>
        <v/>
      </c>
      <c r="T359" s="193" t="str">
        <f t="shared" si="77"/>
        <v/>
      </c>
      <c r="U359" s="193" t="str">
        <f t="shared" si="78"/>
        <v/>
      </c>
      <c r="V359" s="193" t="str">
        <f t="shared" si="79"/>
        <v/>
      </c>
      <c r="W359" s="192" t="str">
        <f t="shared" si="71"/>
        <v/>
      </c>
    </row>
    <row r="360" spans="1:23" x14ac:dyDescent="0.25">
      <c r="A360" s="69">
        <f t="shared" si="80"/>
        <v>54879</v>
      </c>
      <c r="B360" s="70">
        <f t="shared" si="81"/>
        <v>343</v>
      </c>
      <c r="C360" s="65">
        <f t="shared" si="82"/>
        <v>656563.08866155776</v>
      </c>
      <c r="D360" s="71">
        <f t="shared" si="83"/>
        <v>2516.8251732026579</v>
      </c>
      <c r="E360" s="71">
        <f t="shared" si="84"/>
        <v>45740.013930452129</v>
      </c>
      <c r="F360" s="71">
        <f t="shared" si="72"/>
        <v>48256.839103654784</v>
      </c>
      <c r="G360" s="65">
        <f t="shared" si="73"/>
        <v>610823.07473110559</v>
      </c>
      <c r="Q360" s="190" t="str">
        <f t="shared" si="74"/>
        <v/>
      </c>
      <c r="R360" s="191" t="str">
        <f t="shared" si="75"/>
        <v/>
      </c>
      <c r="S360" s="192" t="str">
        <f t="shared" si="76"/>
        <v/>
      </c>
      <c r="T360" s="193" t="str">
        <f t="shared" si="77"/>
        <v/>
      </c>
      <c r="U360" s="193" t="str">
        <f t="shared" si="78"/>
        <v/>
      </c>
      <c r="V360" s="193" t="str">
        <f t="shared" si="79"/>
        <v/>
      </c>
      <c r="W360" s="192" t="str">
        <f t="shared" si="71"/>
        <v/>
      </c>
    </row>
    <row r="361" spans="1:23" x14ac:dyDescent="0.25">
      <c r="A361" s="69">
        <f t="shared" si="80"/>
        <v>54909</v>
      </c>
      <c r="B361" s="70">
        <f t="shared" si="81"/>
        <v>344</v>
      </c>
      <c r="C361" s="65">
        <f t="shared" si="82"/>
        <v>610823.07473110559</v>
      </c>
      <c r="D361" s="71">
        <f t="shared" si="83"/>
        <v>2341.4884531359253</v>
      </c>
      <c r="E361" s="71">
        <f t="shared" si="84"/>
        <v>45915.350650518863</v>
      </c>
      <c r="F361" s="71">
        <f t="shared" si="72"/>
        <v>48256.839103654791</v>
      </c>
      <c r="G361" s="65">
        <f t="shared" si="73"/>
        <v>564907.72408058669</v>
      </c>
      <c r="Q361" s="190" t="str">
        <f t="shared" si="74"/>
        <v/>
      </c>
      <c r="R361" s="191" t="str">
        <f t="shared" si="75"/>
        <v/>
      </c>
      <c r="S361" s="192" t="str">
        <f t="shared" si="76"/>
        <v/>
      </c>
      <c r="T361" s="193" t="str">
        <f t="shared" si="77"/>
        <v/>
      </c>
      <c r="U361" s="193" t="str">
        <f t="shared" si="78"/>
        <v/>
      </c>
      <c r="V361" s="193" t="str">
        <f t="shared" si="79"/>
        <v/>
      </c>
      <c r="W361" s="192" t="str">
        <f t="shared" si="71"/>
        <v/>
      </c>
    </row>
    <row r="362" spans="1:23" x14ac:dyDescent="0.25">
      <c r="A362" s="69">
        <f t="shared" si="80"/>
        <v>54940</v>
      </c>
      <c r="B362" s="70">
        <f t="shared" si="81"/>
        <v>345</v>
      </c>
      <c r="C362" s="65">
        <f t="shared" si="82"/>
        <v>564907.72408058669</v>
      </c>
      <c r="D362" s="71">
        <f t="shared" si="83"/>
        <v>2165.4796089756028</v>
      </c>
      <c r="E362" s="71">
        <f t="shared" si="84"/>
        <v>46091.359494679178</v>
      </c>
      <c r="F362" s="71">
        <f t="shared" si="72"/>
        <v>48256.839103654784</v>
      </c>
      <c r="G362" s="65">
        <f t="shared" si="73"/>
        <v>518816.36458590749</v>
      </c>
      <c r="Q362" s="190" t="str">
        <f t="shared" si="74"/>
        <v/>
      </c>
      <c r="R362" s="191" t="str">
        <f t="shared" si="75"/>
        <v/>
      </c>
      <c r="S362" s="192" t="str">
        <f t="shared" si="76"/>
        <v/>
      </c>
      <c r="T362" s="193" t="str">
        <f t="shared" si="77"/>
        <v/>
      </c>
      <c r="U362" s="193" t="str">
        <f t="shared" si="78"/>
        <v/>
      </c>
      <c r="V362" s="193" t="str">
        <f t="shared" si="79"/>
        <v/>
      </c>
      <c r="W362" s="192" t="str">
        <f t="shared" si="71"/>
        <v/>
      </c>
    </row>
    <row r="363" spans="1:23" x14ac:dyDescent="0.25">
      <c r="A363" s="69">
        <f t="shared" si="80"/>
        <v>54970</v>
      </c>
      <c r="B363" s="70">
        <f t="shared" si="81"/>
        <v>346</v>
      </c>
      <c r="C363" s="65">
        <f t="shared" si="82"/>
        <v>518816.36458590749</v>
      </c>
      <c r="D363" s="71">
        <f t="shared" si="83"/>
        <v>1988.7960642459989</v>
      </c>
      <c r="E363" s="71">
        <f t="shared" si="84"/>
        <v>46268.043039408782</v>
      </c>
      <c r="F363" s="71">
        <f t="shared" si="72"/>
        <v>48256.839103654784</v>
      </c>
      <c r="G363" s="65">
        <f t="shared" si="73"/>
        <v>472548.32154649869</v>
      </c>
      <c r="Q363" s="190" t="str">
        <f t="shared" si="74"/>
        <v/>
      </c>
      <c r="R363" s="191" t="str">
        <f t="shared" si="75"/>
        <v/>
      </c>
      <c r="S363" s="192" t="str">
        <f t="shared" si="76"/>
        <v/>
      </c>
      <c r="T363" s="193" t="str">
        <f t="shared" si="77"/>
        <v/>
      </c>
      <c r="U363" s="193" t="str">
        <f t="shared" si="78"/>
        <v/>
      </c>
      <c r="V363" s="193" t="str">
        <f t="shared" si="79"/>
        <v/>
      </c>
      <c r="W363" s="192" t="str">
        <f t="shared" si="71"/>
        <v/>
      </c>
    </row>
    <row r="364" spans="1:23" x14ac:dyDescent="0.25">
      <c r="A364" s="69">
        <f t="shared" si="80"/>
        <v>55001</v>
      </c>
      <c r="B364" s="70">
        <f t="shared" si="81"/>
        <v>347</v>
      </c>
      <c r="C364" s="65">
        <f t="shared" si="82"/>
        <v>472548.32154649869</v>
      </c>
      <c r="D364" s="71">
        <f t="shared" si="83"/>
        <v>1811.4352325949324</v>
      </c>
      <c r="E364" s="71">
        <f t="shared" si="84"/>
        <v>46445.403871059854</v>
      </c>
      <c r="F364" s="71">
        <f t="shared" si="72"/>
        <v>48256.839103654784</v>
      </c>
      <c r="G364" s="65">
        <f t="shared" si="73"/>
        <v>426102.9176754388</v>
      </c>
      <c r="Q364" s="190" t="str">
        <f t="shared" si="74"/>
        <v/>
      </c>
      <c r="R364" s="191" t="str">
        <f t="shared" si="75"/>
        <v/>
      </c>
      <c r="S364" s="192" t="str">
        <f t="shared" si="76"/>
        <v/>
      </c>
      <c r="T364" s="193" t="str">
        <f t="shared" si="77"/>
        <v/>
      </c>
      <c r="U364" s="193" t="str">
        <f t="shared" si="78"/>
        <v/>
      </c>
      <c r="V364" s="193" t="str">
        <f t="shared" si="79"/>
        <v/>
      </c>
      <c r="W364" s="192" t="str">
        <f t="shared" si="71"/>
        <v/>
      </c>
    </row>
    <row r="365" spans="1:23" x14ac:dyDescent="0.25">
      <c r="A365" s="69">
        <f t="shared" si="80"/>
        <v>55032</v>
      </c>
      <c r="B365" s="70">
        <f t="shared" si="81"/>
        <v>348</v>
      </c>
      <c r="C365" s="65">
        <f t="shared" si="82"/>
        <v>426102.9176754388</v>
      </c>
      <c r="D365" s="71">
        <f t="shared" si="83"/>
        <v>1633.3945177558694</v>
      </c>
      <c r="E365" s="71">
        <f t="shared" si="84"/>
        <v>46623.44458589892</v>
      </c>
      <c r="F365" s="71">
        <f t="shared" si="72"/>
        <v>48256.839103654791</v>
      </c>
      <c r="G365" s="65">
        <f t="shared" si="73"/>
        <v>379479.47308953991</v>
      </c>
      <c r="Q365" s="190" t="str">
        <f t="shared" si="74"/>
        <v/>
      </c>
      <c r="R365" s="191" t="str">
        <f t="shared" si="75"/>
        <v/>
      </c>
      <c r="S365" s="192" t="str">
        <f t="shared" si="76"/>
        <v/>
      </c>
      <c r="T365" s="193" t="str">
        <f t="shared" si="77"/>
        <v/>
      </c>
      <c r="U365" s="193" t="str">
        <f t="shared" si="78"/>
        <v/>
      </c>
      <c r="V365" s="193" t="str">
        <f t="shared" si="79"/>
        <v/>
      </c>
      <c r="W365" s="192" t="str">
        <f t="shared" si="71"/>
        <v/>
      </c>
    </row>
    <row r="366" spans="1:23" x14ac:dyDescent="0.25">
      <c r="A366" s="69">
        <f t="shared" si="80"/>
        <v>55062</v>
      </c>
      <c r="B366" s="70">
        <f t="shared" si="81"/>
        <v>349</v>
      </c>
      <c r="C366" s="65">
        <f t="shared" si="82"/>
        <v>379479.47308953991</v>
      </c>
      <c r="D366" s="71">
        <f t="shared" si="83"/>
        <v>1454.6713135099235</v>
      </c>
      <c r="E366" s="71">
        <f t="shared" si="84"/>
        <v>46802.167790144857</v>
      </c>
      <c r="F366" s="71">
        <f t="shared" si="72"/>
        <v>48256.839103654784</v>
      </c>
      <c r="G366" s="65">
        <f t="shared" si="73"/>
        <v>332677.30529939506</v>
      </c>
      <c r="Q366" s="190" t="str">
        <f t="shared" si="74"/>
        <v/>
      </c>
      <c r="R366" s="191" t="str">
        <f t="shared" si="75"/>
        <v/>
      </c>
      <c r="S366" s="192" t="str">
        <f t="shared" si="76"/>
        <v/>
      </c>
      <c r="T366" s="193" t="str">
        <f t="shared" si="77"/>
        <v/>
      </c>
      <c r="U366" s="193" t="str">
        <f t="shared" si="78"/>
        <v/>
      </c>
      <c r="V366" s="193" t="str">
        <f t="shared" si="79"/>
        <v/>
      </c>
      <c r="W366" s="192" t="str">
        <f t="shared" si="71"/>
        <v/>
      </c>
    </row>
    <row r="367" spans="1:23" x14ac:dyDescent="0.25">
      <c r="A367" s="69">
        <f t="shared" si="80"/>
        <v>55093</v>
      </c>
      <c r="B367" s="70">
        <f t="shared" si="81"/>
        <v>350</v>
      </c>
      <c r="C367" s="65">
        <f t="shared" si="82"/>
        <v>332677.30529939506</v>
      </c>
      <c r="D367" s="71">
        <f t="shared" si="83"/>
        <v>1275.2630036477015</v>
      </c>
      <c r="E367" s="71">
        <f t="shared" si="84"/>
        <v>46981.576100007078</v>
      </c>
      <c r="F367" s="71">
        <f t="shared" si="72"/>
        <v>48256.839103654776</v>
      </c>
      <c r="G367" s="65">
        <f t="shared" si="73"/>
        <v>285695.72919938795</v>
      </c>
      <c r="Q367" s="190" t="str">
        <f t="shared" si="74"/>
        <v/>
      </c>
      <c r="R367" s="191" t="str">
        <f t="shared" si="75"/>
        <v/>
      </c>
      <c r="S367" s="192" t="str">
        <f t="shared" si="76"/>
        <v/>
      </c>
      <c r="T367" s="193" t="str">
        <f t="shared" si="77"/>
        <v/>
      </c>
      <c r="U367" s="193" t="str">
        <f t="shared" si="78"/>
        <v/>
      </c>
      <c r="V367" s="193" t="str">
        <f t="shared" si="79"/>
        <v/>
      </c>
      <c r="W367" s="192" t="str">
        <f t="shared" si="71"/>
        <v/>
      </c>
    </row>
    <row r="368" spans="1:23" x14ac:dyDescent="0.25">
      <c r="A368" s="69">
        <f t="shared" si="80"/>
        <v>55123</v>
      </c>
      <c r="B368" s="70">
        <f t="shared" si="81"/>
        <v>351</v>
      </c>
      <c r="C368" s="65">
        <f t="shared" si="82"/>
        <v>285695.72919938795</v>
      </c>
      <c r="D368" s="71">
        <f t="shared" si="83"/>
        <v>1095.1669619310078</v>
      </c>
      <c r="E368" s="71">
        <f t="shared" si="84"/>
        <v>47161.672141723779</v>
      </c>
      <c r="F368" s="71">
        <f t="shared" si="72"/>
        <v>48256.839103654784</v>
      </c>
      <c r="G368" s="65">
        <f t="shared" si="73"/>
        <v>238534.05705766418</v>
      </c>
      <c r="Q368" s="190" t="str">
        <f t="shared" si="74"/>
        <v/>
      </c>
      <c r="R368" s="191" t="str">
        <f t="shared" si="75"/>
        <v/>
      </c>
      <c r="S368" s="192" t="str">
        <f t="shared" si="76"/>
        <v/>
      </c>
      <c r="T368" s="193" t="str">
        <f t="shared" si="77"/>
        <v/>
      </c>
      <c r="U368" s="193" t="str">
        <f t="shared" si="78"/>
        <v/>
      </c>
      <c r="V368" s="193" t="str">
        <f t="shared" si="79"/>
        <v/>
      </c>
      <c r="W368" s="192" t="str">
        <f t="shared" si="71"/>
        <v/>
      </c>
    </row>
    <row r="369" spans="1:23" x14ac:dyDescent="0.25">
      <c r="A369" s="69">
        <f t="shared" si="80"/>
        <v>55154</v>
      </c>
      <c r="B369" s="70">
        <f t="shared" si="81"/>
        <v>352</v>
      </c>
      <c r="C369" s="65">
        <f t="shared" si="82"/>
        <v>238534.05705766418</v>
      </c>
      <c r="D369" s="71">
        <f t="shared" si="83"/>
        <v>914.38055205440003</v>
      </c>
      <c r="E369" s="71">
        <f t="shared" si="84"/>
        <v>47342.458551600386</v>
      </c>
      <c r="F369" s="71">
        <f t="shared" si="72"/>
        <v>48256.839103654784</v>
      </c>
      <c r="G369" s="65">
        <f t="shared" si="73"/>
        <v>191191.5985060638</v>
      </c>
      <c r="Q369" s="190" t="str">
        <f t="shared" si="74"/>
        <v/>
      </c>
      <c r="R369" s="191" t="str">
        <f t="shared" si="75"/>
        <v/>
      </c>
      <c r="S369" s="192" t="str">
        <f t="shared" si="76"/>
        <v/>
      </c>
      <c r="T369" s="193" t="str">
        <f t="shared" si="77"/>
        <v/>
      </c>
      <c r="U369" s="193" t="str">
        <f t="shared" si="78"/>
        <v/>
      </c>
      <c r="V369" s="193" t="str">
        <f t="shared" si="79"/>
        <v/>
      </c>
      <c r="W369" s="192" t="str">
        <f t="shared" si="71"/>
        <v/>
      </c>
    </row>
    <row r="370" spans="1:23" x14ac:dyDescent="0.25">
      <c r="A370" s="69">
        <f t="shared" si="80"/>
        <v>55185</v>
      </c>
      <c r="B370" s="70">
        <f t="shared" si="81"/>
        <v>353</v>
      </c>
      <c r="C370" s="65">
        <f t="shared" si="82"/>
        <v>191191.5985060638</v>
      </c>
      <c r="D370" s="71">
        <f t="shared" si="83"/>
        <v>732.90112760659838</v>
      </c>
      <c r="E370" s="71">
        <f t="shared" si="84"/>
        <v>47523.93797604819</v>
      </c>
      <c r="F370" s="71">
        <f t="shared" si="72"/>
        <v>48256.839103654791</v>
      </c>
      <c r="G370" s="65">
        <f t="shared" si="73"/>
        <v>143667.66053001562</v>
      </c>
      <c r="Q370" s="190" t="str">
        <f t="shared" si="74"/>
        <v/>
      </c>
      <c r="R370" s="191" t="str">
        <f t="shared" si="75"/>
        <v/>
      </c>
      <c r="S370" s="192" t="str">
        <f t="shared" si="76"/>
        <v/>
      </c>
      <c r="T370" s="193" t="str">
        <f t="shared" si="77"/>
        <v/>
      </c>
      <c r="U370" s="193" t="str">
        <f t="shared" si="78"/>
        <v/>
      </c>
      <c r="V370" s="193" t="str">
        <f t="shared" si="79"/>
        <v/>
      </c>
      <c r="W370" s="192" t="str">
        <f t="shared" si="71"/>
        <v/>
      </c>
    </row>
    <row r="371" spans="1:23" x14ac:dyDescent="0.25">
      <c r="A371" s="69">
        <f t="shared" si="80"/>
        <v>55213</v>
      </c>
      <c r="B371" s="70">
        <f t="shared" si="81"/>
        <v>354</v>
      </c>
      <c r="C371" s="65">
        <f t="shared" si="82"/>
        <v>143667.66053001562</v>
      </c>
      <c r="D371" s="71">
        <f t="shared" si="83"/>
        <v>550.72603203174708</v>
      </c>
      <c r="E371" s="71">
        <f t="shared" si="84"/>
        <v>47706.113071623033</v>
      </c>
      <c r="F371" s="71">
        <f t="shared" si="72"/>
        <v>48256.839103654776</v>
      </c>
      <c r="G371" s="65">
        <f t="shared" si="73"/>
        <v>95961.547458392597</v>
      </c>
      <c r="Q371" s="190" t="str">
        <f t="shared" si="74"/>
        <v/>
      </c>
      <c r="R371" s="191" t="str">
        <f t="shared" si="75"/>
        <v/>
      </c>
      <c r="S371" s="192" t="str">
        <f t="shared" si="76"/>
        <v/>
      </c>
      <c r="T371" s="193" t="str">
        <f t="shared" si="77"/>
        <v/>
      </c>
      <c r="U371" s="193" t="str">
        <f t="shared" si="78"/>
        <v/>
      </c>
      <c r="V371" s="193" t="str">
        <f t="shared" si="79"/>
        <v/>
      </c>
      <c r="W371" s="192" t="str">
        <f t="shared" si="71"/>
        <v/>
      </c>
    </row>
    <row r="372" spans="1:23" x14ac:dyDescent="0.25">
      <c r="A372" s="69">
        <f t="shared" si="80"/>
        <v>55244</v>
      </c>
      <c r="B372" s="70">
        <f t="shared" si="81"/>
        <v>355</v>
      </c>
      <c r="C372" s="65">
        <f t="shared" si="82"/>
        <v>95961.547458392597</v>
      </c>
      <c r="D372" s="71">
        <f t="shared" si="83"/>
        <v>367.85259859052542</v>
      </c>
      <c r="E372" s="71">
        <f t="shared" si="84"/>
        <v>47888.986505064255</v>
      </c>
      <c r="F372" s="71">
        <f t="shared" si="72"/>
        <v>48256.839103654784</v>
      </c>
      <c r="G372" s="65">
        <f t="shared" si="73"/>
        <v>48072.560953328342</v>
      </c>
      <c r="Q372" s="190" t="str">
        <f t="shared" si="74"/>
        <v/>
      </c>
      <c r="R372" s="191" t="str">
        <f t="shared" si="75"/>
        <v/>
      </c>
      <c r="S372" s="192" t="str">
        <f t="shared" si="76"/>
        <v/>
      </c>
      <c r="T372" s="193" t="str">
        <f t="shared" si="77"/>
        <v/>
      </c>
      <c r="U372" s="193" t="str">
        <f t="shared" si="78"/>
        <v/>
      </c>
      <c r="V372" s="193" t="str">
        <f t="shared" si="79"/>
        <v/>
      </c>
      <c r="W372" s="192" t="str">
        <f t="shared" si="71"/>
        <v/>
      </c>
    </row>
    <row r="373" spans="1:23" x14ac:dyDescent="0.25">
      <c r="A373" s="69">
        <f t="shared" si="80"/>
        <v>55274</v>
      </c>
      <c r="B373" s="70">
        <f t="shared" si="81"/>
        <v>356</v>
      </c>
      <c r="C373" s="65">
        <f t="shared" si="82"/>
        <v>48072.560953328342</v>
      </c>
      <c r="D373" s="71">
        <f t="shared" si="83"/>
        <v>184.27815032111241</v>
      </c>
      <c r="E373" s="71">
        <f t="shared" si="84"/>
        <v>48072.560953333668</v>
      </c>
      <c r="F373" s="71">
        <f t="shared" si="72"/>
        <v>48256.839103654784</v>
      </c>
      <c r="G373" s="65">
        <f t="shared" si="73"/>
        <v>-5.3260009735822678E-9</v>
      </c>
      <c r="Q373" s="190" t="str">
        <f t="shared" si="74"/>
        <v/>
      </c>
      <c r="R373" s="191" t="str">
        <f t="shared" si="75"/>
        <v/>
      </c>
      <c r="S373" s="192" t="str">
        <f t="shared" si="76"/>
        <v/>
      </c>
      <c r="T373" s="193" t="str">
        <f t="shared" si="77"/>
        <v/>
      </c>
      <c r="U373" s="193" t="str">
        <f t="shared" si="78"/>
        <v/>
      </c>
      <c r="V373" s="193" t="str">
        <f t="shared" si="79"/>
        <v/>
      </c>
      <c r="W373" s="192" t="str">
        <f t="shared" si="71"/>
        <v/>
      </c>
    </row>
    <row r="374" spans="1:23" x14ac:dyDescent="0.25">
      <c r="A374" s="69" t="str">
        <f t="shared" si="80"/>
        <v/>
      </c>
      <c r="B374" s="70" t="str">
        <f t="shared" si="81"/>
        <v/>
      </c>
      <c r="C374" s="65" t="str">
        <f t="shared" si="82"/>
        <v/>
      </c>
      <c r="D374" s="71" t="str">
        <f t="shared" si="83"/>
        <v/>
      </c>
      <c r="E374" s="71" t="str">
        <f t="shared" si="84"/>
        <v/>
      </c>
      <c r="F374" s="71" t="str">
        <f t="shared" si="72"/>
        <v/>
      </c>
      <c r="G374" s="65" t="str">
        <f t="shared" si="73"/>
        <v/>
      </c>
      <c r="Q374" s="190" t="str">
        <f t="shared" si="74"/>
        <v/>
      </c>
      <c r="R374" s="191" t="str">
        <f t="shared" si="75"/>
        <v/>
      </c>
      <c r="S374" s="192" t="str">
        <f t="shared" si="76"/>
        <v/>
      </c>
      <c r="T374" s="193" t="str">
        <f t="shared" si="77"/>
        <v/>
      </c>
      <c r="U374" s="193" t="str">
        <f t="shared" si="78"/>
        <v/>
      </c>
      <c r="V374" s="193" t="str">
        <f t="shared" si="79"/>
        <v/>
      </c>
      <c r="W374" s="192" t="str">
        <f t="shared" si="71"/>
        <v/>
      </c>
    </row>
    <row r="375" spans="1:23" x14ac:dyDescent="0.25">
      <c r="A375" s="69" t="str">
        <f t="shared" si="80"/>
        <v/>
      </c>
      <c r="B375" s="70" t="str">
        <f t="shared" si="81"/>
        <v/>
      </c>
      <c r="C375" s="65" t="str">
        <f t="shared" si="82"/>
        <v/>
      </c>
      <c r="D375" s="71" t="str">
        <f t="shared" si="83"/>
        <v/>
      </c>
      <c r="E375" s="71" t="str">
        <f t="shared" si="84"/>
        <v/>
      </c>
      <c r="F375" s="71" t="str">
        <f t="shared" si="72"/>
        <v/>
      </c>
      <c r="G375" s="65" t="str">
        <f t="shared" si="73"/>
        <v/>
      </c>
      <c r="Q375" s="190" t="str">
        <f t="shared" si="74"/>
        <v/>
      </c>
      <c r="R375" s="191" t="str">
        <f t="shared" si="75"/>
        <v/>
      </c>
      <c r="S375" s="192" t="str">
        <f t="shared" si="76"/>
        <v/>
      </c>
      <c r="T375" s="193" t="str">
        <f t="shared" si="77"/>
        <v/>
      </c>
      <c r="U375" s="193" t="str">
        <f t="shared" si="78"/>
        <v/>
      </c>
      <c r="V375" s="193" t="str">
        <f t="shared" si="79"/>
        <v/>
      </c>
      <c r="W375" s="192" t="str">
        <f t="shared" si="71"/>
        <v/>
      </c>
    </row>
    <row r="376" spans="1:23" x14ac:dyDescent="0.25">
      <c r="A376" s="69" t="str">
        <f t="shared" si="80"/>
        <v/>
      </c>
      <c r="B376" s="70" t="str">
        <f t="shared" si="81"/>
        <v/>
      </c>
      <c r="C376" s="65" t="str">
        <f t="shared" si="82"/>
        <v/>
      </c>
      <c r="D376" s="71" t="str">
        <f t="shared" si="83"/>
        <v/>
      </c>
      <c r="E376" s="71" t="str">
        <f t="shared" si="84"/>
        <v/>
      </c>
      <c r="F376" s="71" t="str">
        <f t="shared" si="72"/>
        <v/>
      </c>
      <c r="G376" s="65" t="str">
        <f t="shared" si="73"/>
        <v/>
      </c>
      <c r="Q376" s="190" t="str">
        <f t="shared" si="74"/>
        <v/>
      </c>
      <c r="R376" s="191" t="str">
        <f t="shared" si="75"/>
        <v/>
      </c>
      <c r="S376" s="192" t="str">
        <f t="shared" si="76"/>
        <v/>
      </c>
      <c r="T376" s="193" t="str">
        <f t="shared" si="77"/>
        <v/>
      </c>
      <c r="U376" s="193" t="str">
        <f t="shared" si="78"/>
        <v/>
      </c>
      <c r="V376" s="193" t="str">
        <f t="shared" si="79"/>
        <v/>
      </c>
      <c r="W376" s="192" t="str">
        <f t="shared" si="71"/>
        <v/>
      </c>
    </row>
    <row r="377" spans="1:23" x14ac:dyDescent="0.25">
      <c r="A377" s="69" t="str">
        <f t="shared" si="80"/>
        <v/>
      </c>
      <c r="B377" s="70" t="str">
        <f t="shared" si="81"/>
        <v/>
      </c>
      <c r="C377" s="65" t="str">
        <f t="shared" si="82"/>
        <v/>
      </c>
      <c r="D377" s="71" t="str">
        <f t="shared" si="83"/>
        <v/>
      </c>
      <c r="E377" s="71" t="str">
        <f t="shared" si="84"/>
        <v/>
      </c>
      <c r="F377" s="71" t="str">
        <f t="shared" si="72"/>
        <v/>
      </c>
      <c r="G377" s="65" t="str">
        <f t="shared" si="73"/>
        <v/>
      </c>
      <c r="Q377" s="190" t="str">
        <f t="shared" si="74"/>
        <v/>
      </c>
      <c r="R377" s="191" t="str">
        <f t="shared" si="75"/>
        <v/>
      </c>
      <c r="S377" s="192" t="str">
        <f t="shared" si="76"/>
        <v/>
      </c>
      <c r="T377" s="193" t="str">
        <f t="shared" si="77"/>
        <v/>
      </c>
      <c r="U377" s="193" t="str">
        <f t="shared" si="78"/>
        <v/>
      </c>
      <c r="V377" s="193" t="str">
        <f t="shared" si="79"/>
        <v/>
      </c>
      <c r="W377" s="192" t="str">
        <f t="shared" si="71"/>
        <v/>
      </c>
    </row>
    <row r="378" spans="1:23" x14ac:dyDescent="0.25">
      <c r="A378" s="69" t="str">
        <f t="shared" si="80"/>
        <v/>
      </c>
      <c r="B378" s="70" t="str">
        <f t="shared" si="81"/>
        <v/>
      </c>
      <c r="C378" s="65" t="str">
        <f t="shared" si="82"/>
        <v/>
      </c>
      <c r="D378" s="71" t="str">
        <f t="shared" si="83"/>
        <v/>
      </c>
      <c r="E378" s="71" t="str">
        <f t="shared" si="84"/>
        <v/>
      </c>
      <c r="F378" s="71" t="str">
        <f t="shared" si="72"/>
        <v/>
      </c>
      <c r="G378" s="65" t="str">
        <f t="shared" si="73"/>
        <v/>
      </c>
      <c r="Q378" s="190" t="str">
        <f t="shared" si="74"/>
        <v/>
      </c>
      <c r="R378" s="191" t="str">
        <f t="shared" si="75"/>
        <v/>
      </c>
      <c r="S378" s="192" t="str">
        <f t="shared" si="76"/>
        <v/>
      </c>
      <c r="T378" s="193" t="str">
        <f t="shared" si="77"/>
        <v/>
      </c>
      <c r="U378" s="193" t="str">
        <f t="shared" si="78"/>
        <v/>
      </c>
      <c r="V378" s="193" t="str">
        <f t="shared" si="79"/>
        <v/>
      </c>
      <c r="W378" s="192" t="str">
        <f t="shared" si="71"/>
        <v/>
      </c>
    </row>
    <row r="379" spans="1:23" x14ac:dyDescent="0.25">
      <c r="A379" s="69" t="str">
        <f t="shared" si="80"/>
        <v/>
      </c>
      <c r="B379" s="70" t="str">
        <f t="shared" si="81"/>
        <v/>
      </c>
      <c r="C379" s="65" t="str">
        <f t="shared" si="82"/>
        <v/>
      </c>
      <c r="D379" s="71" t="str">
        <f t="shared" si="83"/>
        <v/>
      </c>
      <c r="E379" s="71" t="str">
        <f t="shared" si="84"/>
        <v/>
      </c>
      <c r="F379" s="71" t="str">
        <f t="shared" si="72"/>
        <v/>
      </c>
      <c r="G379" s="65" t="str">
        <f t="shared" si="73"/>
        <v/>
      </c>
      <c r="Q379" s="190" t="str">
        <f t="shared" si="74"/>
        <v/>
      </c>
      <c r="R379" s="191" t="str">
        <f t="shared" si="75"/>
        <v/>
      </c>
      <c r="S379" s="192" t="str">
        <f t="shared" si="76"/>
        <v/>
      </c>
      <c r="T379" s="193" t="str">
        <f t="shared" si="77"/>
        <v/>
      </c>
      <c r="U379" s="193" t="str">
        <f t="shared" si="78"/>
        <v/>
      </c>
      <c r="V379" s="193" t="str">
        <f t="shared" si="79"/>
        <v/>
      </c>
      <c r="W379" s="192" t="str">
        <f t="shared" si="71"/>
        <v/>
      </c>
    </row>
    <row r="380" spans="1:23" x14ac:dyDescent="0.25">
      <c r="A380" s="69" t="str">
        <f t="shared" si="80"/>
        <v/>
      </c>
      <c r="B380" s="70" t="str">
        <f t="shared" si="81"/>
        <v/>
      </c>
      <c r="C380" s="65" t="str">
        <f t="shared" si="82"/>
        <v/>
      </c>
      <c r="D380" s="71" t="str">
        <f t="shared" si="83"/>
        <v/>
      </c>
      <c r="E380" s="71" t="str">
        <f t="shared" si="84"/>
        <v/>
      </c>
      <c r="F380" s="71" t="str">
        <f t="shared" si="72"/>
        <v/>
      </c>
      <c r="G380" s="65" t="str">
        <f t="shared" si="73"/>
        <v/>
      </c>
      <c r="Q380" s="190" t="str">
        <f t="shared" si="74"/>
        <v/>
      </c>
      <c r="R380" s="191" t="str">
        <f t="shared" si="75"/>
        <v/>
      </c>
      <c r="S380" s="192" t="str">
        <f t="shared" si="76"/>
        <v/>
      </c>
      <c r="T380" s="193" t="str">
        <f t="shared" si="77"/>
        <v/>
      </c>
      <c r="U380" s="193" t="str">
        <f t="shared" si="78"/>
        <v/>
      </c>
      <c r="V380" s="193" t="str">
        <f t="shared" si="79"/>
        <v/>
      </c>
      <c r="W380" s="192" t="str">
        <f t="shared" si="71"/>
        <v/>
      </c>
    </row>
    <row r="381" spans="1:23" x14ac:dyDescent="0.25">
      <c r="A381" s="69" t="str">
        <f t="shared" si="80"/>
        <v/>
      </c>
      <c r="B381" s="70" t="str">
        <f t="shared" si="81"/>
        <v/>
      </c>
      <c r="C381" s="65" t="str">
        <f t="shared" si="82"/>
        <v/>
      </c>
      <c r="D381" s="71" t="str">
        <f t="shared" si="83"/>
        <v/>
      </c>
      <c r="E381" s="71" t="str">
        <f t="shared" si="84"/>
        <v/>
      </c>
      <c r="F381" s="71" t="str">
        <f t="shared" si="72"/>
        <v/>
      </c>
      <c r="G381" s="65" t="str">
        <f t="shared" si="73"/>
        <v/>
      </c>
      <c r="Q381" s="190" t="str">
        <f t="shared" si="74"/>
        <v/>
      </c>
      <c r="R381" s="191" t="str">
        <f t="shared" si="75"/>
        <v/>
      </c>
      <c r="S381" s="192" t="str">
        <f t="shared" si="76"/>
        <v/>
      </c>
      <c r="T381" s="193" t="str">
        <f t="shared" si="77"/>
        <v/>
      </c>
      <c r="U381" s="193" t="str">
        <f t="shared" si="78"/>
        <v/>
      </c>
      <c r="V381" s="193" t="str">
        <f t="shared" si="79"/>
        <v/>
      </c>
      <c r="W381" s="192" t="str">
        <f t="shared" si="71"/>
        <v/>
      </c>
    </row>
    <row r="382" spans="1:23" x14ac:dyDescent="0.25">
      <c r="A382" s="69" t="str">
        <f t="shared" si="80"/>
        <v/>
      </c>
      <c r="B382" s="70" t="str">
        <f t="shared" si="81"/>
        <v/>
      </c>
      <c r="C382" s="65" t="str">
        <f t="shared" si="82"/>
        <v/>
      </c>
      <c r="D382" s="71" t="str">
        <f t="shared" si="83"/>
        <v/>
      </c>
      <c r="E382" s="71" t="str">
        <f t="shared" si="84"/>
        <v/>
      </c>
      <c r="F382" s="71" t="str">
        <f t="shared" si="72"/>
        <v/>
      </c>
      <c r="G382" s="65" t="str">
        <f t="shared" si="73"/>
        <v/>
      </c>
      <c r="Q382" s="190" t="str">
        <f t="shared" si="74"/>
        <v/>
      </c>
      <c r="R382" s="191" t="str">
        <f t="shared" si="75"/>
        <v/>
      </c>
      <c r="S382" s="192" t="str">
        <f t="shared" si="76"/>
        <v/>
      </c>
      <c r="T382" s="193" t="str">
        <f t="shared" si="77"/>
        <v/>
      </c>
      <c r="U382" s="193" t="str">
        <f t="shared" si="78"/>
        <v/>
      </c>
      <c r="V382" s="193" t="str">
        <f t="shared" si="79"/>
        <v/>
      </c>
      <c r="W382" s="192" t="str">
        <f t="shared" si="71"/>
        <v/>
      </c>
    </row>
    <row r="383" spans="1:23" x14ac:dyDescent="0.25">
      <c r="A383" s="69" t="str">
        <f t="shared" si="80"/>
        <v/>
      </c>
      <c r="B383" s="70" t="str">
        <f t="shared" si="81"/>
        <v/>
      </c>
      <c r="C383" s="65" t="str">
        <f t="shared" si="82"/>
        <v/>
      </c>
      <c r="D383" s="71" t="str">
        <f t="shared" si="83"/>
        <v/>
      </c>
      <c r="E383" s="71" t="str">
        <f t="shared" si="84"/>
        <v/>
      </c>
      <c r="F383" s="71" t="str">
        <f t="shared" si="72"/>
        <v/>
      </c>
      <c r="G383" s="65" t="str">
        <f t="shared" si="73"/>
        <v/>
      </c>
      <c r="Q383" s="190" t="str">
        <f t="shared" si="74"/>
        <v/>
      </c>
      <c r="R383" s="191" t="str">
        <f t="shared" si="75"/>
        <v/>
      </c>
      <c r="S383" s="192" t="str">
        <f t="shared" si="76"/>
        <v/>
      </c>
      <c r="T383" s="193" t="str">
        <f t="shared" si="77"/>
        <v/>
      </c>
      <c r="U383" s="193" t="str">
        <f t="shared" si="78"/>
        <v/>
      </c>
      <c r="V383" s="193" t="str">
        <f t="shared" si="79"/>
        <v/>
      </c>
      <c r="W383" s="192" t="str">
        <f t="shared" si="71"/>
        <v/>
      </c>
    </row>
    <row r="384" spans="1:23" x14ac:dyDescent="0.25">
      <c r="A384" s="69" t="str">
        <f t="shared" si="80"/>
        <v/>
      </c>
      <c r="B384" s="70" t="str">
        <f t="shared" si="81"/>
        <v/>
      </c>
      <c r="C384" s="65" t="str">
        <f t="shared" si="82"/>
        <v/>
      </c>
      <c r="D384" s="71" t="str">
        <f t="shared" si="83"/>
        <v/>
      </c>
      <c r="E384" s="71" t="str">
        <f t="shared" si="84"/>
        <v/>
      </c>
      <c r="F384" s="71" t="str">
        <f t="shared" si="72"/>
        <v/>
      </c>
      <c r="G384" s="65" t="str">
        <f t="shared" si="73"/>
        <v/>
      </c>
      <c r="Q384" s="190" t="str">
        <f t="shared" si="74"/>
        <v/>
      </c>
      <c r="R384" s="191" t="str">
        <f t="shared" si="75"/>
        <v/>
      </c>
      <c r="S384" s="192" t="str">
        <f t="shared" si="76"/>
        <v/>
      </c>
      <c r="T384" s="193" t="str">
        <f t="shared" si="77"/>
        <v/>
      </c>
      <c r="U384" s="193" t="str">
        <f t="shared" si="78"/>
        <v/>
      </c>
      <c r="V384" s="193" t="str">
        <f t="shared" si="79"/>
        <v/>
      </c>
      <c r="W384" s="192" t="str">
        <f t="shared" si="71"/>
        <v/>
      </c>
    </row>
    <row r="385" spans="1:23" x14ac:dyDescent="0.25">
      <c r="A385" s="69" t="str">
        <f t="shared" si="80"/>
        <v/>
      </c>
      <c r="B385" s="70" t="str">
        <f t="shared" si="81"/>
        <v/>
      </c>
      <c r="C385" s="65" t="str">
        <f t="shared" si="82"/>
        <v/>
      </c>
      <c r="D385" s="71" t="str">
        <f t="shared" si="83"/>
        <v/>
      </c>
      <c r="E385" s="71" t="str">
        <f t="shared" si="84"/>
        <v/>
      </c>
      <c r="F385" s="71" t="str">
        <f t="shared" si="72"/>
        <v/>
      </c>
      <c r="G385" s="65" t="str">
        <f t="shared" si="73"/>
        <v/>
      </c>
      <c r="Q385" s="190" t="str">
        <f t="shared" si="74"/>
        <v/>
      </c>
      <c r="R385" s="191" t="str">
        <f t="shared" si="75"/>
        <v/>
      </c>
      <c r="S385" s="192" t="str">
        <f t="shared" si="76"/>
        <v/>
      </c>
      <c r="T385" s="193" t="str">
        <f t="shared" si="77"/>
        <v/>
      </c>
      <c r="U385" s="193" t="str">
        <f t="shared" si="78"/>
        <v/>
      </c>
      <c r="V385" s="193" t="str">
        <f t="shared" si="79"/>
        <v/>
      </c>
      <c r="W385" s="192" t="str">
        <f t="shared" si="71"/>
        <v/>
      </c>
    </row>
    <row r="386" spans="1:23" x14ac:dyDescent="0.25">
      <c r="A386" s="69" t="str">
        <f t="shared" si="80"/>
        <v/>
      </c>
      <c r="B386" s="70" t="str">
        <f t="shared" si="81"/>
        <v/>
      </c>
      <c r="C386" s="65" t="str">
        <f t="shared" si="82"/>
        <v/>
      </c>
      <c r="D386" s="71" t="str">
        <f t="shared" si="83"/>
        <v/>
      </c>
      <c r="E386" s="71" t="str">
        <f t="shared" si="84"/>
        <v/>
      </c>
      <c r="F386" s="71" t="str">
        <f t="shared" si="72"/>
        <v/>
      </c>
      <c r="G386" s="65" t="str">
        <f t="shared" si="73"/>
        <v/>
      </c>
      <c r="Q386" s="190" t="str">
        <f t="shared" si="74"/>
        <v/>
      </c>
      <c r="R386" s="191" t="str">
        <f t="shared" si="75"/>
        <v/>
      </c>
      <c r="S386" s="192" t="str">
        <f t="shared" si="76"/>
        <v/>
      </c>
      <c r="T386" s="193" t="str">
        <f t="shared" si="77"/>
        <v/>
      </c>
      <c r="U386" s="193" t="str">
        <f t="shared" si="78"/>
        <v/>
      </c>
      <c r="V386" s="193" t="str">
        <f t="shared" si="79"/>
        <v/>
      </c>
      <c r="W386" s="192" t="str">
        <f t="shared" si="71"/>
        <v/>
      </c>
    </row>
    <row r="387" spans="1:23" x14ac:dyDescent="0.25">
      <c r="A387" s="69" t="str">
        <f t="shared" si="80"/>
        <v/>
      </c>
      <c r="B387" s="70" t="str">
        <f t="shared" si="81"/>
        <v/>
      </c>
      <c r="C387" s="65" t="str">
        <f t="shared" si="82"/>
        <v/>
      </c>
      <c r="D387" s="71" t="str">
        <f t="shared" si="83"/>
        <v/>
      </c>
      <c r="E387" s="71" t="str">
        <f t="shared" si="84"/>
        <v/>
      </c>
      <c r="F387" s="71" t="str">
        <f t="shared" si="72"/>
        <v/>
      </c>
      <c r="G387" s="65" t="str">
        <f t="shared" si="73"/>
        <v/>
      </c>
      <c r="Q387" s="190" t="str">
        <f t="shared" si="74"/>
        <v/>
      </c>
      <c r="R387" s="191" t="str">
        <f t="shared" si="75"/>
        <v/>
      </c>
      <c r="S387" s="192" t="str">
        <f t="shared" si="76"/>
        <v/>
      </c>
      <c r="T387" s="193" t="str">
        <f t="shared" si="77"/>
        <v/>
      </c>
      <c r="U387" s="193" t="str">
        <f t="shared" si="78"/>
        <v/>
      </c>
      <c r="V387" s="193" t="str">
        <f t="shared" si="79"/>
        <v/>
      </c>
      <c r="W387" s="192" t="str">
        <f t="shared" si="71"/>
        <v/>
      </c>
    </row>
    <row r="388" spans="1:23" x14ac:dyDescent="0.25">
      <c r="A388" s="69" t="str">
        <f t="shared" si="80"/>
        <v/>
      </c>
      <c r="B388" s="70" t="str">
        <f t="shared" si="81"/>
        <v/>
      </c>
      <c r="C388" s="65" t="str">
        <f t="shared" si="82"/>
        <v/>
      </c>
      <c r="D388" s="71" t="str">
        <f t="shared" si="83"/>
        <v/>
      </c>
      <c r="E388" s="71" t="str">
        <f t="shared" si="84"/>
        <v/>
      </c>
      <c r="F388" s="71" t="str">
        <f t="shared" si="72"/>
        <v/>
      </c>
      <c r="G388" s="65" t="str">
        <f t="shared" si="73"/>
        <v/>
      </c>
      <c r="Q388" s="190" t="str">
        <f t="shared" si="74"/>
        <v/>
      </c>
      <c r="R388" s="191" t="str">
        <f t="shared" si="75"/>
        <v/>
      </c>
      <c r="S388" s="192" t="str">
        <f t="shared" si="76"/>
        <v/>
      </c>
      <c r="T388" s="193" t="str">
        <f t="shared" si="77"/>
        <v/>
      </c>
      <c r="U388" s="193" t="str">
        <f t="shared" si="78"/>
        <v/>
      </c>
      <c r="V388" s="193" t="str">
        <f t="shared" si="79"/>
        <v/>
      </c>
      <c r="W388" s="192" t="str">
        <f t="shared" si="71"/>
        <v/>
      </c>
    </row>
    <row r="389" spans="1:23" x14ac:dyDescent="0.25">
      <c r="A389" s="69" t="str">
        <f t="shared" si="80"/>
        <v/>
      </c>
      <c r="B389" s="70" t="str">
        <f t="shared" si="81"/>
        <v/>
      </c>
      <c r="C389" s="65" t="str">
        <f t="shared" si="82"/>
        <v/>
      </c>
      <c r="D389" s="71" t="str">
        <f t="shared" si="83"/>
        <v/>
      </c>
      <c r="E389" s="71" t="str">
        <f t="shared" si="84"/>
        <v/>
      </c>
      <c r="F389" s="71" t="str">
        <f t="shared" si="72"/>
        <v/>
      </c>
      <c r="G389" s="65" t="str">
        <f t="shared" si="73"/>
        <v/>
      </c>
      <c r="Q389" s="190" t="str">
        <f t="shared" si="74"/>
        <v/>
      </c>
      <c r="R389" s="191" t="str">
        <f t="shared" si="75"/>
        <v/>
      </c>
      <c r="S389" s="192" t="str">
        <f t="shared" si="76"/>
        <v/>
      </c>
      <c r="T389" s="193" t="str">
        <f t="shared" si="77"/>
        <v/>
      </c>
      <c r="U389" s="193" t="str">
        <f t="shared" si="78"/>
        <v/>
      </c>
      <c r="V389" s="193" t="str">
        <f t="shared" si="79"/>
        <v/>
      </c>
      <c r="W389" s="192" t="str">
        <f t="shared" si="71"/>
        <v/>
      </c>
    </row>
    <row r="390" spans="1:23" x14ac:dyDescent="0.25">
      <c r="A390" s="69" t="str">
        <f t="shared" si="80"/>
        <v/>
      </c>
      <c r="B390" s="70" t="str">
        <f t="shared" si="81"/>
        <v/>
      </c>
      <c r="C390" s="65" t="str">
        <f t="shared" si="82"/>
        <v/>
      </c>
      <c r="D390" s="71" t="str">
        <f t="shared" si="83"/>
        <v/>
      </c>
      <c r="E390" s="71" t="str">
        <f t="shared" si="84"/>
        <v/>
      </c>
      <c r="F390" s="71" t="str">
        <f t="shared" si="72"/>
        <v/>
      </c>
      <c r="G390" s="65" t="str">
        <f t="shared" si="73"/>
        <v/>
      </c>
      <c r="Q390" s="190" t="str">
        <f t="shared" si="74"/>
        <v/>
      </c>
      <c r="R390" s="191" t="str">
        <f t="shared" si="75"/>
        <v/>
      </c>
      <c r="S390" s="192" t="str">
        <f t="shared" si="76"/>
        <v/>
      </c>
      <c r="T390" s="193" t="str">
        <f t="shared" si="77"/>
        <v/>
      </c>
      <c r="U390" s="193" t="str">
        <f t="shared" si="78"/>
        <v/>
      </c>
      <c r="V390" s="193" t="str">
        <f t="shared" si="79"/>
        <v/>
      </c>
      <c r="W390" s="192" t="str">
        <f t="shared" si="71"/>
        <v/>
      </c>
    </row>
    <row r="391" spans="1:23" x14ac:dyDescent="0.25">
      <c r="A391" s="69" t="str">
        <f t="shared" si="80"/>
        <v/>
      </c>
      <c r="B391" s="70" t="str">
        <f t="shared" si="81"/>
        <v/>
      </c>
      <c r="C391" s="65" t="str">
        <f t="shared" si="82"/>
        <v/>
      </c>
      <c r="D391" s="71" t="str">
        <f t="shared" si="83"/>
        <v/>
      </c>
      <c r="E391" s="71" t="str">
        <f t="shared" si="84"/>
        <v/>
      </c>
      <c r="F391" s="71" t="str">
        <f t="shared" si="72"/>
        <v/>
      </c>
      <c r="G391" s="65" t="str">
        <f t="shared" si="73"/>
        <v/>
      </c>
      <c r="Q391" s="190" t="str">
        <f t="shared" si="74"/>
        <v/>
      </c>
      <c r="R391" s="191" t="str">
        <f t="shared" si="75"/>
        <v/>
      </c>
      <c r="S391" s="192" t="str">
        <f t="shared" si="76"/>
        <v/>
      </c>
      <c r="T391" s="193" t="str">
        <f t="shared" si="77"/>
        <v/>
      </c>
      <c r="U391" s="193" t="str">
        <f t="shared" si="78"/>
        <v/>
      </c>
      <c r="V391" s="193" t="str">
        <f t="shared" si="79"/>
        <v/>
      </c>
      <c r="W391" s="192" t="str">
        <f t="shared" si="71"/>
        <v/>
      </c>
    </row>
    <row r="392" spans="1:23" x14ac:dyDescent="0.25">
      <c r="A392" s="69" t="str">
        <f t="shared" si="80"/>
        <v/>
      </c>
      <c r="B392" s="70" t="str">
        <f t="shared" si="81"/>
        <v/>
      </c>
      <c r="C392" s="65" t="str">
        <f t="shared" si="82"/>
        <v/>
      </c>
      <c r="D392" s="71" t="str">
        <f t="shared" si="83"/>
        <v/>
      </c>
      <c r="E392" s="71" t="str">
        <f t="shared" si="84"/>
        <v/>
      </c>
      <c r="F392" s="71" t="str">
        <f t="shared" si="72"/>
        <v/>
      </c>
      <c r="G392" s="65" t="str">
        <f t="shared" si="73"/>
        <v/>
      </c>
      <c r="Q392" s="190" t="str">
        <f t="shared" si="74"/>
        <v/>
      </c>
      <c r="R392" s="191" t="str">
        <f t="shared" si="75"/>
        <v/>
      </c>
      <c r="S392" s="192" t="str">
        <f t="shared" si="76"/>
        <v/>
      </c>
      <c r="T392" s="193" t="str">
        <f t="shared" si="77"/>
        <v/>
      </c>
      <c r="U392" s="193" t="str">
        <f t="shared" si="78"/>
        <v/>
      </c>
      <c r="V392" s="193" t="str">
        <f t="shared" si="79"/>
        <v/>
      </c>
      <c r="W392" s="192" t="str">
        <f t="shared" si="71"/>
        <v/>
      </c>
    </row>
    <row r="393" spans="1:23" x14ac:dyDescent="0.25">
      <c r="A393" s="69" t="str">
        <f t="shared" si="80"/>
        <v/>
      </c>
      <c r="B393" s="70" t="str">
        <f t="shared" si="81"/>
        <v/>
      </c>
      <c r="C393" s="65" t="str">
        <f t="shared" si="82"/>
        <v/>
      </c>
      <c r="D393" s="71" t="str">
        <f t="shared" si="83"/>
        <v/>
      </c>
      <c r="E393" s="71" t="str">
        <f t="shared" si="84"/>
        <v/>
      </c>
      <c r="F393" s="71" t="str">
        <f t="shared" si="72"/>
        <v/>
      </c>
      <c r="G393" s="65" t="str">
        <f t="shared" si="73"/>
        <v/>
      </c>
      <c r="Q393" s="190" t="str">
        <f t="shared" si="74"/>
        <v/>
      </c>
      <c r="R393" s="191" t="str">
        <f t="shared" si="75"/>
        <v/>
      </c>
      <c r="S393" s="192" t="str">
        <f t="shared" si="76"/>
        <v/>
      </c>
      <c r="T393" s="193" t="str">
        <f t="shared" si="77"/>
        <v/>
      </c>
      <c r="U393" s="193" t="str">
        <f t="shared" si="78"/>
        <v/>
      </c>
      <c r="V393" s="193" t="str">
        <f t="shared" si="79"/>
        <v/>
      </c>
      <c r="W393" s="192" t="str">
        <f t="shared" si="71"/>
        <v/>
      </c>
    </row>
    <row r="394" spans="1:23" x14ac:dyDescent="0.25">
      <c r="A394" s="69" t="str">
        <f t="shared" si="80"/>
        <v/>
      </c>
      <c r="B394" s="70" t="str">
        <f t="shared" si="81"/>
        <v/>
      </c>
      <c r="C394" s="65" t="str">
        <f t="shared" si="82"/>
        <v/>
      </c>
      <c r="D394" s="71" t="str">
        <f t="shared" si="83"/>
        <v/>
      </c>
      <c r="E394" s="71" t="str">
        <f t="shared" si="84"/>
        <v/>
      </c>
      <c r="F394" s="71" t="str">
        <f t="shared" si="72"/>
        <v/>
      </c>
      <c r="G394" s="65" t="str">
        <f t="shared" si="73"/>
        <v/>
      </c>
      <c r="Q394" s="190" t="str">
        <f t="shared" si="74"/>
        <v/>
      </c>
      <c r="R394" s="191" t="str">
        <f t="shared" si="75"/>
        <v/>
      </c>
      <c r="S394" s="192" t="str">
        <f t="shared" si="76"/>
        <v/>
      </c>
      <c r="T394" s="193" t="str">
        <f t="shared" si="77"/>
        <v/>
      </c>
      <c r="U394" s="193" t="str">
        <f t="shared" si="78"/>
        <v/>
      </c>
      <c r="V394" s="193" t="str">
        <f t="shared" si="79"/>
        <v/>
      </c>
      <c r="W394" s="192" t="str">
        <f t="shared" si="71"/>
        <v/>
      </c>
    </row>
    <row r="395" spans="1:23" x14ac:dyDescent="0.25">
      <c r="A395" s="69" t="str">
        <f t="shared" si="80"/>
        <v/>
      </c>
      <c r="B395" s="70" t="str">
        <f t="shared" si="81"/>
        <v/>
      </c>
      <c r="C395" s="65" t="str">
        <f t="shared" si="82"/>
        <v/>
      </c>
      <c r="D395" s="71" t="str">
        <f t="shared" si="83"/>
        <v/>
      </c>
      <c r="E395" s="71" t="str">
        <f t="shared" si="84"/>
        <v/>
      </c>
      <c r="F395" s="71" t="str">
        <f t="shared" si="72"/>
        <v/>
      </c>
      <c r="G395" s="65" t="str">
        <f t="shared" si="73"/>
        <v/>
      </c>
      <c r="Q395" s="190" t="str">
        <f t="shared" si="74"/>
        <v/>
      </c>
      <c r="R395" s="191" t="str">
        <f t="shared" si="75"/>
        <v/>
      </c>
      <c r="S395" s="192" t="str">
        <f t="shared" si="76"/>
        <v/>
      </c>
      <c r="T395" s="193" t="str">
        <f t="shared" si="77"/>
        <v/>
      </c>
      <c r="U395" s="193" t="str">
        <f t="shared" si="78"/>
        <v/>
      </c>
      <c r="V395" s="193" t="str">
        <f t="shared" si="79"/>
        <v/>
      </c>
      <c r="W395" s="192" t="str">
        <f t="shared" si="71"/>
        <v/>
      </c>
    </row>
    <row r="396" spans="1:23" x14ac:dyDescent="0.25">
      <c r="A396" s="69" t="str">
        <f t="shared" si="80"/>
        <v/>
      </c>
      <c r="B396" s="70" t="str">
        <f t="shared" si="81"/>
        <v/>
      </c>
      <c r="C396" s="65" t="str">
        <f t="shared" si="82"/>
        <v/>
      </c>
      <c r="D396" s="71" t="str">
        <f t="shared" si="83"/>
        <v/>
      </c>
      <c r="E396" s="71" t="str">
        <f t="shared" si="84"/>
        <v/>
      </c>
      <c r="F396" s="71" t="str">
        <f t="shared" si="72"/>
        <v/>
      </c>
      <c r="G396" s="65" t="str">
        <f t="shared" si="73"/>
        <v/>
      </c>
      <c r="Q396" s="190" t="str">
        <f t="shared" si="74"/>
        <v/>
      </c>
      <c r="R396" s="191" t="str">
        <f t="shared" si="75"/>
        <v/>
      </c>
      <c r="S396" s="192" t="str">
        <f t="shared" si="76"/>
        <v/>
      </c>
      <c r="T396" s="193" t="str">
        <f t="shared" si="77"/>
        <v/>
      </c>
      <c r="U396" s="193" t="str">
        <f t="shared" si="78"/>
        <v/>
      </c>
      <c r="V396" s="193" t="str">
        <f t="shared" si="79"/>
        <v/>
      </c>
      <c r="W396" s="192" t="str">
        <f t="shared" si="71"/>
        <v/>
      </c>
    </row>
    <row r="397" spans="1:23" x14ac:dyDescent="0.25">
      <c r="A397" s="69" t="str">
        <f t="shared" si="80"/>
        <v/>
      </c>
      <c r="B397" s="70" t="str">
        <f t="shared" si="81"/>
        <v/>
      </c>
      <c r="C397" s="65" t="str">
        <f t="shared" si="82"/>
        <v/>
      </c>
      <c r="D397" s="71" t="str">
        <f t="shared" si="83"/>
        <v/>
      </c>
      <c r="E397" s="71" t="str">
        <f t="shared" si="84"/>
        <v/>
      </c>
      <c r="F397" s="71" t="str">
        <f t="shared" si="72"/>
        <v/>
      </c>
      <c r="G397" s="65" t="str">
        <f t="shared" si="73"/>
        <v/>
      </c>
      <c r="Q397" s="190" t="str">
        <f t="shared" si="74"/>
        <v/>
      </c>
      <c r="R397" s="191" t="str">
        <f t="shared" si="75"/>
        <v/>
      </c>
      <c r="S397" s="192" t="str">
        <f t="shared" si="76"/>
        <v/>
      </c>
      <c r="T397" s="193" t="str">
        <f t="shared" si="77"/>
        <v/>
      </c>
      <c r="U397" s="193" t="str">
        <f t="shared" si="78"/>
        <v/>
      </c>
      <c r="V397" s="193" t="str">
        <f t="shared" si="79"/>
        <v/>
      </c>
      <c r="W397" s="192" t="str">
        <f t="shared" si="71"/>
        <v/>
      </c>
    </row>
    <row r="398" spans="1:23" x14ac:dyDescent="0.25">
      <c r="A398" s="69" t="str">
        <f t="shared" si="80"/>
        <v/>
      </c>
      <c r="B398" s="70" t="str">
        <f t="shared" si="81"/>
        <v/>
      </c>
      <c r="C398" s="65" t="str">
        <f t="shared" si="82"/>
        <v/>
      </c>
      <c r="D398" s="71" t="str">
        <f t="shared" si="83"/>
        <v/>
      </c>
      <c r="E398" s="71" t="str">
        <f t="shared" si="84"/>
        <v/>
      </c>
      <c r="F398" s="71" t="str">
        <f t="shared" si="72"/>
        <v/>
      </c>
      <c r="G398" s="65" t="str">
        <f t="shared" si="73"/>
        <v/>
      </c>
      <c r="Q398" s="190" t="str">
        <f t="shared" si="74"/>
        <v/>
      </c>
      <c r="R398" s="191" t="str">
        <f t="shared" si="75"/>
        <v/>
      </c>
      <c r="S398" s="192" t="str">
        <f t="shared" si="76"/>
        <v/>
      </c>
      <c r="T398" s="193" t="str">
        <f t="shared" si="77"/>
        <v/>
      </c>
      <c r="U398" s="193" t="str">
        <f t="shared" si="78"/>
        <v/>
      </c>
      <c r="V398" s="193" t="str">
        <f t="shared" si="79"/>
        <v/>
      </c>
      <c r="W398" s="192" t="str">
        <f t="shared" si="71"/>
        <v/>
      </c>
    </row>
    <row r="399" spans="1:23" x14ac:dyDescent="0.25">
      <c r="A399" s="69" t="str">
        <f t="shared" si="80"/>
        <v/>
      </c>
      <c r="B399" s="70" t="str">
        <f t="shared" si="81"/>
        <v/>
      </c>
      <c r="C399" s="65" t="str">
        <f t="shared" si="82"/>
        <v/>
      </c>
      <c r="D399" s="71" t="str">
        <f t="shared" si="83"/>
        <v/>
      </c>
      <c r="E399" s="71" t="str">
        <f t="shared" si="84"/>
        <v/>
      </c>
      <c r="F399" s="71" t="str">
        <f t="shared" si="72"/>
        <v/>
      </c>
      <c r="G399" s="65" t="str">
        <f t="shared" si="73"/>
        <v/>
      </c>
      <c r="Q399" s="190" t="str">
        <f t="shared" si="74"/>
        <v/>
      </c>
      <c r="R399" s="191" t="str">
        <f t="shared" si="75"/>
        <v/>
      </c>
      <c r="S399" s="192" t="str">
        <f t="shared" si="76"/>
        <v/>
      </c>
      <c r="T399" s="193" t="str">
        <f t="shared" si="77"/>
        <v/>
      </c>
      <c r="U399" s="193" t="str">
        <f t="shared" si="78"/>
        <v/>
      </c>
      <c r="V399" s="193" t="str">
        <f t="shared" si="79"/>
        <v/>
      </c>
      <c r="W399" s="192" t="str">
        <f t="shared" si="71"/>
        <v/>
      </c>
    </row>
    <row r="400" spans="1:23" x14ac:dyDescent="0.25">
      <c r="A400" s="69" t="str">
        <f t="shared" si="80"/>
        <v/>
      </c>
      <c r="B400" s="70" t="str">
        <f t="shared" si="81"/>
        <v/>
      </c>
      <c r="C400" s="65" t="str">
        <f t="shared" si="82"/>
        <v/>
      </c>
      <c r="D400" s="71" t="str">
        <f t="shared" si="83"/>
        <v/>
      </c>
      <c r="E400" s="71" t="str">
        <f t="shared" si="84"/>
        <v/>
      </c>
      <c r="F400" s="71" t="str">
        <f t="shared" si="72"/>
        <v/>
      </c>
      <c r="G400" s="65" t="str">
        <f t="shared" si="73"/>
        <v/>
      </c>
      <c r="Q400" s="190" t="str">
        <f t="shared" si="74"/>
        <v/>
      </c>
      <c r="R400" s="191" t="str">
        <f t="shared" si="75"/>
        <v/>
      </c>
      <c r="S400" s="192" t="str">
        <f t="shared" si="76"/>
        <v/>
      </c>
      <c r="T400" s="193" t="str">
        <f t="shared" si="77"/>
        <v/>
      </c>
      <c r="U400" s="193" t="str">
        <f t="shared" si="78"/>
        <v/>
      </c>
      <c r="V400" s="193" t="str">
        <f t="shared" si="79"/>
        <v/>
      </c>
      <c r="W400" s="192" t="str">
        <f t="shared" si="71"/>
        <v/>
      </c>
    </row>
    <row r="401" spans="1:23" x14ac:dyDescent="0.25">
      <c r="A401" s="69" t="str">
        <f t="shared" si="80"/>
        <v/>
      </c>
      <c r="B401" s="70" t="str">
        <f t="shared" si="81"/>
        <v/>
      </c>
      <c r="C401" s="65" t="str">
        <f t="shared" si="82"/>
        <v/>
      </c>
      <c r="D401" s="71" t="str">
        <f t="shared" si="83"/>
        <v/>
      </c>
      <c r="E401" s="71" t="str">
        <f t="shared" si="84"/>
        <v/>
      </c>
      <c r="F401" s="71" t="str">
        <f t="shared" si="72"/>
        <v/>
      </c>
      <c r="G401" s="65" t="str">
        <f t="shared" si="73"/>
        <v/>
      </c>
      <c r="Q401" s="190" t="str">
        <f t="shared" si="74"/>
        <v/>
      </c>
      <c r="R401" s="191" t="str">
        <f t="shared" si="75"/>
        <v/>
      </c>
      <c r="S401" s="192" t="str">
        <f t="shared" si="76"/>
        <v/>
      </c>
      <c r="T401" s="193" t="str">
        <f t="shared" si="77"/>
        <v/>
      </c>
      <c r="U401" s="193" t="str">
        <f t="shared" si="78"/>
        <v/>
      </c>
      <c r="V401" s="193" t="str">
        <f t="shared" si="79"/>
        <v/>
      </c>
      <c r="W401" s="192" t="str">
        <f t="shared" si="71"/>
        <v/>
      </c>
    </row>
    <row r="402" spans="1:23" x14ac:dyDescent="0.25">
      <c r="A402" s="69" t="str">
        <f t="shared" si="80"/>
        <v/>
      </c>
      <c r="B402" s="70" t="str">
        <f t="shared" si="81"/>
        <v/>
      </c>
      <c r="C402" s="65" t="str">
        <f t="shared" si="82"/>
        <v/>
      </c>
      <c r="D402" s="71" t="str">
        <f t="shared" si="83"/>
        <v/>
      </c>
      <c r="E402" s="71" t="str">
        <f t="shared" si="84"/>
        <v/>
      </c>
      <c r="F402" s="71" t="str">
        <f t="shared" si="72"/>
        <v/>
      </c>
      <c r="G402" s="65" t="str">
        <f t="shared" si="73"/>
        <v/>
      </c>
      <c r="Q402" s="190" t="str">
        <f t="shared" si="74"/>
        <v/>
      </c>
      <c r="R402" s="191" t="str">
        <f t="shared" si="75"/>
        <v/>
      </c>
      <c r="S402" s="192" t="str">
        <f t="shared" si="76"/>
        <v/>
      </c>
      <c r="T402" s="193" t="str">
        <f t="shared" si="77"/>
        <v/>
      </c>
      <c r="U402" s="193" t="str">
        <f t="shared" si="78"/>
        <v/>
      </c>
      <c r="V402" s="193" t="str">
        <f t="shared" si="79"/>
        <v/>
      </c>
      <c r="W402" s="192" t="str">
        <f t="shared" ref="W402:W465" si="85">IF(R402="","",SUM(S402)-SUM(U402))</f>
        <v/>
      </c>
    </row>
    <row r="403" spans="1:23" x14ac:dyDescent="0.25">
      <c r="A403" s="69" t="str">
        <f t="shared" si="80"/>
        <v/>
      </c>
      <c r="B403" s="70" t="str">
        <f t="shared" si="81"/>
        <v/>
      </c>
      <c r="C403" s="65" t="str">
        <f t="shared" si="82"/>
        <v/>
      </c>
      <c r="D403" s="71" t="str">
        <f t="shared" si="83"/>
        <v/>
      </c>
      <c r="E403" s="71" t="str">
        <f t="shared" si="84"/>
        <v/>
      </c>
      <c r="F403" s="71" t="str">
        <f t="shared" ref="F403:F466" si="86">IF(B403="","",SUM(D403:E403))</f>
        <v/>
      </c>
      <c r="G403" s="65" t="str">
        <f t="shared" ref="G403:G466" si="87">IF(B403="","",SUM(C403)-SUM(E403))</f>
        <v/>
      </c>
      <c r="Q403" s="190" t="str">
        <f t="shared" ref="Q403:Q466" si="88">IF(R403="","",EDATE(Q402,1))</f>
        <v/>
      </c>
      <c r="R403" s="191" t="str">
        <f t="shared" ref="R403:R466" si="89">IF(R402="","",IF(SUM(R402)+1&lt;=$U$7,SUM(R402)+1,""))</f>
        <v/>
      </c>
      <c r="S403" s="192" t="str">
        <f t="shared" ref="S403:S466" si="90">IF(R403="","",W402)</f>
        <v/>
      </c>
      <c r="T403" s="193" t="str">
        <f t="shared" ref="T403:T466" si="91">IF(R403="","",IPMT($U$13/12,R403,$U$7,-$U$11,$U$12,0))</f>
        <v/>
      </c>
      <c r="U403" s="193" t="str">
        <f t="shared" ref="U403:U466" si="92">IF(R403="","",PPMT($U$13/12,R403,$U$7,-$U$11,$U$12,0))</f>
        <v/>
      </c>
      <c r="V403" s="193" t="str">
        <f t="shared" ref="V403:V466" si="93">IF(R403="","",SUM(T403:U403))</f>
        <v/>
      </c>
      <c r="W403" s="192" t="str">
        <f t="shared" si="85"/>
        <v/>
      </c>
    </row>
    <row r="404" spans="1:23" x14ac:dyDescent="0.25">
      <c r="A404" s="69" t="str">
        <f t="shared" ref="A404:A467" si="94">IF(B404="","",EDATE(A403,1))</f>
        <v/>
      </c>
      <c r="B404" s="70" t="str">
        <f t="shared" ref="B404:B467" si="95">IF(B403="","",IF(SUM(B403)+1&lt;=$E$7,SUM(B403)+1,""))</f>
        <v/>
      </c>
      <c r="C404" s="65" t="str">
        <f t="shared" ref="C404:C467" si="96">IF(B404="","",G403)</f>
        <v/>
      </c>
      <c r="D404" s="71" t="str">
        <f t="shared" ref="D404:D467" si="97">IF(B404="","",IPMT($E$14/12,B404-1,$E$7-1,-$C$19,$E$13,0))</f>
        <v/>
      </c>
      <c r="E404" s="71" t="str">
        <f t="shared" ref="E404:E467" si="98">IF(B404="","",PPMT($E$14/12,B404-1,$E$7-1,-$C$19,$E$13,0))</f>
        <v/>
      </c>
      <c r="F404" s="71" t="str">
        <f t="shared" si="86"/>
        <v/>
      </c>
      <c r="G404" s="65" t="str">
        <f t="shared" si="87"/>
        <v/>
      </c>
      <c r="Q404" s="190" t="str">
        <f t="shared" si="88"/>
        <v/>
      </c>
      <c r="R404" s="191" t="str">
        <f t="shared" si="89"/>
        <v/>
      </c>
      <c r="S404" s="192" t="str">
        <f t="shared" si="90"/>
        <v/>
      </c>
      <c r="T404" s="193" t="str">
        <f t="shared" si="91"/>
        <v/>
      </c>
      <c r="U404" s="193" t="str">
        <f t="shared" si="92"/>
        <v/>
      </c>
      <c r="V404" s="193" t="str">
        <f t="shared" si="93"/>
        <v/>
      </c>
      <c r="W404" s="192" t="str">
        <f t="shared" si="85"/>
        <v/>
      </c>
    </row>
    <row r="405" spans="1:23" x14ac:dyDescent="0.25">
      <c r="A405" s="69" t="str">
        <f t="shared" si="94"/>
        <v/>
      </c>
      <c r="B405" s="70" t="str">
        <f t="shared" si="95"/>
        <v/>
      </c>
      <c r="C405" s="65" t="str">
        <f t="shared" si="96"/>
        <v/>
      </c>
      <c r="D405" s="71" t="str">
        <f t="shared" si="97"/>
        <v/>
      </c>
      <c r="E405" s="71" t="str">
        <f t="shared" si="98"/>
        <v/>
      </c>
      <c r="F405" s="71" t="str">
        <f t="shared" si="86"/>
        <v/>
      </c>
      <c r="G405" s="65" t="str">
        <f t="shared" si="87"/>
        <v/>
      </c>
      <c r="Q405" s="190" t="str">
        <f t="shared" si="88"/>
        <v/>
      </c>
      <c r="R405" s="191" t="str">
        <f t="shared" si="89"/>
        <v/>
      </c>
      <c r="S405" s="192" t="str">
        <f t="shared" si="90"/>
        <v/>
      </c>
      <c r="T405" s="193" t="str">
        <f t="shared" si="91"/>
        <v/>
      </c>
      <c r="U405" s="193" t="str">
        <f t="shared" si="92"/>
        <v/>
      </c>
      <c r="V405" s="193" t="str">
        <f t="shared" si="93"/>
        <v/>
      </c>
      <c r="W405" s="192" t="str">
        <f t="shared" si="85"/>
        <v/>
      </c>
    </row>
    <row r="406" spans="1:23" x14ac:dyDescent="0.25">
      <c r="A406" s="69" t="str">
        <f t="shared" si="94"/>
        <v/>
      </c>
      <c r="B406" s="70" t="str">
        <f t="shared" si="95"/>
        <v/>
      </c>
      <c r="C406" s="65" t="str">
        <f t="shared" si="96"/>
        <v/>
      </c>
      <c r="D406" s="71" t="str">
        <f t="shared" si="97"/>
        <v/>
      </c>
      <c r="E406" s="71" t="str">
        <f t="shared" si="98"/>
        <v/>
      </c>
      <c r="F406" s="71" t="str">
        <f t="shared" si="86"/>
        <v/>
      </c>
      <c r="G406" s="65" t="str">
        <f t="shared" si="87"/>
        <v/>
      </c>
      <c r="Q406" s="190" t="str">
        <f t="shared" si="88"/>
        <v/>
      </c>
      <c r="R406" s="191" t="str">
        <f t="shared" si="89"/>
        <v/>
      </c>
      <c r="S406" s="192" t="str">
        <f t="shared" si="90"/>
        <v/>
      </c>
      <c r="T406" s="193" t="str">
        <f t="shared" si="91"/>
        <v/>
      </c>
      <c r="U406" s="193" t="str">
        <f t="shared" si="92"/>
        <v/>
      </c>
      <c r="V406" s="193" t="str">
        <f t="shared" si="93"/>
        <v/>
      </c>
      <c r="W406" s="192" t="str">
        <f t="shared" si="85"/>
        <v/>
      </c>
    </row>
    <row r="407" spans="1:23" x14ac:dyDescent="0.25">
      <c r="A407" s="69" t="str">
        <f t="shared" si="94"/>
        <v/>
      </c>
      <c r="B407" s="70" t="str">
        <f t="shared" si="95"/>
        <v/>
      </c>
      <c r="C407" s="65" t="str">
        <f t="shared" si="96"/>
        <v/>
      </c>
      <c r="D407" s="71" t="str">
        <f t="shared" si="97"/>
        <v/>
      </c>
      <c r="E407" s="71" t="str">
        <f t="shared" si="98"/>
        <v/>
      </c>
      <c r="F407" s="71" t="str">
        <f t="shared" si="86"/>
        <v/>
      </c>
      <c r="G407" s="65" t="str">
        <f t="shared" si="87"/>
        <v/>
      </c>
      <c r="Q407" s="190" t="str">
        <f t="shared" si="88"/>
        <v/>
      </c>
      <c r="R407" s="191" t="str">
        <f t="shared" si="89"/>
        <v/>
      </c>
      <c r="S407" s="192" t="str">
        <f t="shared" si="90"/>
        <v/>
      </c>
      <c r="T407" s="193" t="str">
        <f t="shared" si="91"/>
        <v/>
      </c>
      <c r="U407" s="193" t="str">
        <f t="shared" si="92"/>
        <v/>
      </c>
      <c r="V407" s="193" t="str">
        <f t="shared" si="93"/>
        <v/>
      </c>
      <c r="W407" s="192" t="str">
        <f t="shared" si="85"/>
        <v/>
      </c>
    </row>
    <row r="408" spans="1:23" x14ac:dyDescent="0.25">
      <c r="A408" s="69" t="str">
        <f t="shared" si="94"/>
        <v/>
      </c>
      <c r="B408" s="70" t="str">
        <f t="shared" si="95"/>
        <v/>
      </c>
      <c r="C408" s="65" t="str">
        <f t="shared" si="96"/>
        <v/>
      </c>
      <c r="D408" s="71" t="str">
        <f t="shared" si="97"/>
        <v/>
      </c>
      <c r="E408" s="71" t="str">
        <f t="shared" si="98"/>
        <v/>
      </c>
      <c r="F408" s="71" t="str">
        <f t="shared" si="86"/>
        <v/>
      </c>
      <c r="G408" s="65" t="str">
        <f t="shared" si="87"/>
        <v/>
      </c>
      <c r="Q408" s="190" t="str">
        <f t="shared" si="88"/>
        <v/>
      </c>
      <c r="R408" s="191" t="str">
        <f t="shared" si="89"/>
        <v/>
      </c>
      <c r="S408" s="192" t="str">
        <f t="shared" si="90"/>
        <v/>
      </c>
      <c r="T408" s="193" t="str">
        <f t="shared" si="91"/>
        <v/>
      </c>
      <c r="U408" s="193" t="str">
        <f t="shared" si="92"/>
        <v/>
      </c>
      <c r="V408" s="193" t="str">
        <f t="shared" si="93"/>
        <v/>
      </c>
      <c r="W408" s="192" t="str">
        <f t="shared" si="85"/>
        <v/>
      </c>
    </row>
    <row r="409" spans="1:23" x14ac:dyDescent="0.25">
      <c r="A409" s="69" t="str">
        <f t="shared" si="94"/>
        <v/>
      </c>
      <c r="B409" s="70" t="str">
        <f t="shared" si="95"/>
        <v/>
      </c>
      <c r="C409" s="65" t="str">
        <f t="shared" si="96"/>
        <v/>
      </c>
      <c r="D409" s="71" t="str">
        <f t="shared" si="97"/>
        <v/>
      </c>
      <c r="E409" s="71" t="str">
        <f t="shared" si="98"/>
        <v/>
      </c>
      <c r="F409" s="71" t="str">
        <f t="shared" si="86"/>
        <v/>
      </c>
      <c r="G409" s="65" t="str">
        <f t="shared" si="87"/>
        <v/>
      </c>
      <c r="Q409" s="190" t="str">
        <f t="shared" si="88"/>
        <v/>
      </c>
      <c r="R409" s="191" t="str">
        <f t="shared" si="89"/>
        <v/>
      </c>
      <c r="S409" s="192" t="str">
        <f t="shared" si="90"/>
        <v/>
      </c>
      <c r="T409" s="193" t="str">
        <f t="shared" si="91"/>
        <v/>
      </c>
      <c r="U409" s="193" t="str">
        <f t="shared" si="92"/>
        <v/>
      </c>
      <c r="V409" s="193" t="str">
        <f t="shared" si="93"/>
        <v/>
      </c>
      <c r="W409" s="192" t="str">
        <f t="shared" si="85"/>
        <v/>
      </c>
    </row>
    <row r="410" spans="1:23" x14ac:dyDescent="0.25">
      <c r="A410" s="69" t="str">
        <f t="shared" si="94"/>
        <v/>
      </c>
      <c r="B410" s="70" t="str">
        <f t="shared" si="95"/>
        <v/>
      </c>
      <c r="C410" s="65" t="str">
        <f t="shared" si="96"/>
        <v/>
      </c>
      <c r="D410" s="71" t="str">
        <f t="shared" si="97"/>
        <v/>
      </c>
      <c r="E410" s="71" t="str">
        <f t="shared" si="98"/>
        <v/>
      </c>
      <c r="F410" s="71" t="str">
        <f t="shared" si="86"/>
        <v/>
      </c>
      <c r="G410" s="65" t="str">
        <f t="shared" si="87"/>
        <v/>
      </c>
      <c r="Q410" s="190" t="str">
        <f t="shared" si="88"/>
        <v/>
      </c>
      <c r="R410" s="191" t="str">
        <f t="shared" si="89"/>
        <v/>
      </c>
      <c r="S410" s="192" t="str">
        <f t="shared" si="90"/>
        <v/>
      </c>
      <c r="T410" s="193" t="str">
        <f t="shared" si="91"/>
        <v/>
      </c>
      <c r="U410" s="193" t="str">
        <f t="shared" si="92"/>
        <v/>
      </c>
      <c r="V410" s="193" t="str">
        <f t="shared" si="93"/>
        <v/>
      </c>
      <c r="W410" s="192" t="str">
        <f t="shared" si="85"/>
        <v/>
      </c>
    </row>
    <row r="411" spans="1:23" x14ac:dyDescent="0.25">
      <c r="A411" s="69" t="str">
        <f t="shared" si="94"/>
        <v/>
      </c>
      <c r="B411" s="70" t="str">
        <f t="shared" si="95"/>
        <v/>
      </c>
      <c r="C411" s="65" t="str">
        <f t="shared" si="96"/>
        <v/>
      </c>
      <c r="D411" s="71" t="str">
        <f t="shared" si="97"/>
        <v/>
      </c>
      <c r="E411" s="71" t="str">
        <f t="shared" si="98"/>
        <v/>
      </c>
      <c r="F411" s="71" t="str">
        <f t="shared" si="86"/>
        <v/>
      </c>
      <c r="G411" s="65" t="str">
        <f t="shared" si="87"/>
        <v/>
      </c>
      <c r="Q411" s="190" t="str">
        <f t="shared" si="88"/>
        <v/>
      </c>
      <c r="R411" s="191" t="str">
        <f t="shared" si="89"/>
        <v/>
      </c>
      <c r="S411" s="192" t="str">
        <f t="shared" si="90"/>
        <v/>
      </c>
      <c r="T411" s="193" t="str">
        <f t="shared" si="91"/>
        <v/>
      </c>
      <c r="U411" s="193" t="str">
        <f t="shared" si="92"/>
        <v/>
      </c>
      <c r="V411" s="193" t="str">
        <f t="shared" si="93"/>
        <v/>
      </c>
      <c r="W411" s="192" t="str">
        <f t="shared" si="85"/>
        <v/>
      </c>
    </row>
    <row r="412" spans="1:23" x14ac:dyDescent="0.25">
      <c r="A412" s="69" t="str">
        <f t="shared" si="94"/>
        <v/>
      </c>
      <c r="B412" s="70" t="str">
        <f t="shared" si="95"/>
        <v/>
      </c>
      <c r="C412" s="65" t="str">
        <f t="shared" si="96"/>
        <v/>
      </c>
      <c r="D412" s="71" t="str">
        <f t="shared" si="97"/>
        <v/>
      </c>
      <c r="E412" s="71" t="str">
        <f t="shared" si="98"/>
        <v/>
      </c>
      <c r="F412" s="71" t="str">
        <f t="shared" si="86"/>
        <v/>
      </c>
      <c r="G412" s="65" t="str">
        <f t="shared" si="87"/>
        <v/>
      </c>
      <c r="Q412" s="190" t="str">
        <f t="shared" si="88"/>
        <v/>
      </c>
      <c r="R412" s="191" t="str">
        <f t="shared" si="89"/>
        <v/>
      </c>
      <c r="S412" s="192" t="str">
        <f t="shared" si="90"/>
        <v/>
      </c>
      <c r="T412" s="193" t="str">
        <f t="shared" si="91"/>
        <v/>
      </c>
      <c r="U412" s="193" t="str">
        <f t="shared" si="92"/>
        <v/>
      </c>
      <c r="V412" s="193" t="str">
        <f t="shared" si="93"/>
        <v/>
      </c>
      <c r="W412" s="192" t="str">
        <f t="shared" si="85"/>
        <v/>
      </c>
    </row>
    <row r="413" spans="1:23" x14ac:dyDescent="0.25">
      <c r="A413" s="69" t="str">
        <f t="shared" si="94"/>
        <v/>
      </c>
      <c r="B413" s="70" t="str">
        <f t="shared" si="95"/>
        <v/>
      </c>
      <c r="C413" s="65" t="str">
        <f t="shared" si="96"/>
        <v/>
      </c>
      <c r="D413" s="71" t="str">
        <f t="shared" si="97"/>
        <v/>
      </c>
      <c r="E413" s="71" t="str">
        <f t="shared" si="98"/>
        <v/>
      </c>
      <c r="F413" s="71" t="str">
        <f t="shared" si="86"/>
        <v/>
      </c>
      <c r="G413" s="65" t="str">
        <f t="shared" si="87"/>
        <v/>
      </c>
      <c r="Q413" s="190" t="str">
        <f t="shared" si="88"/>
        <v/>
      </c>
      <c r="R413" s="191" t="str">
        <f t="shared" si="89"/>
        <v/>
      </c>
      <c r="S413" s="192" t="str">
        <f t="shared" si="90"/>
        <v/>
      </c>
      <c r="T413" s="193" t="str">
        <f t="shared" si="91"/>
        <v/>
      </c>
      <c r="U413" s="193" t="str">
        <f t="shared" si="92"/>
        <v/>
      </c>
      <c r="V413" s="193" t="str">
        <f t="shared" si="93"/>
        <v/>
      </c>
      <c r="W413" s="192" t="str">
        <f t="shared" si="85"/>
        <v/>
      </c>
    </row>
    <row r="414" spans="1:23" x14ac:dyDescent="0.25">
      <c r="A414" s="69" t="str">
        <f t="shared" si="94"/>
        <v/>
      </c>
      <c r="B414" s="70" t="str">
        <f t="shared" si="95"/>
        <v/>
      </c>
      <c r="C414" s="65" t="str">
        <f t="shared" si="96"/>
        <v/>
      </c>
      <c r="D414" s="71" t="str">
        <f t="shared" si="97"/>
        <v/>
      </c>
      <c r="E414" s="71" t="str">
        <f t="shared" si="98"/>
        <v/>
      </c>
      <c r="F414" s="71" t="str">
        <f t="shared" si="86"/>
        <v/>
      </c>
      <c r="G414" s="65" t="str">
        <f t="shared" si="87"/>
        <v/>
      </c>
      <c r="Q414" s="190" t="str">
        <f t="shared" si="88"/>
        <v/>
      </c>
      <c r="R414" s="191" t="str">
        <f t="shared" si="89"/>
        <v/>
      </c>
      <c r="S414" s="192" t="str">
        <f t="shared" si="90"/>
        <v/>
      </c>
      <c r="T414" s="193" t="str">
        <f t="shared" si="91"/>
        <v/>
      </c>
      <c r="U414" s="193" t="str">
        <f t="shared" si="92"/>
        <v/>
      </c>
      <c r="V414" s="193" t="str">
        <f t="shared" si="93"/>
        <v/>
      </c>
      <c r="W414" s="192" t="str">
        <f t="shared" si="85"/>
        <v/>
      </c>
    </row>
    <row r="415" spans="1:23" x14ac:dyDescent="0.25">
      <c r="A415" s="69" t="str">
        <f t="shared" si="94"/>
        <v/>
      </c>
      <c r="B415" s="70" t="str">
        <f t="shared" si="95"/>
        <v/>
      </c>
      <c r="C415" s="65" t="str">
        <f t="shared" si="96"/>
        <v/>
      </c>
      <c r="D415" s="71" t="str">
        <f t="shared" si="97"/>
        <v/>
      </c>
      <c r="E415" s="71" t="str">
        <f t="shared" si="98"/>
        <v/>
      </c>
      <c r="F415" s="71" t="str">
        <f t="shared" si="86"/>
        <v/>
      </c>
      <c r="G415" s="65" t="str">
        <f t="shared" si="87"/>
        <v/>
      </c>
      <c r="Q415" s="190" t="str">
        <f t="shared" si="88"/>
        <v/>
      </c>
      <c r="R415" s="191" t="str">
        <f t="shared" si="89"/>
        <v/>
      </c>
      <c r="S415" s="192" t="str">
        <f t="shared" si="90"/>
        <v/>
      </c>
      <c r="T415" s="193" t="str">
        <f t="shared" si="91"/>
        <v/>
      </c>
      <c r="U415" s="193" t="str">
        <f t="shared" si="92"/>
        <v/>
      </c>
      <c r="V415" s="193" t="str">
        <f t="shared" si="93"/>
        <v/>
      </c>
      <c r="W415" s="192" t="str">
        <f t="shared" si="85"/>
        <v/>
      </c>
    </row>
    <row r="416" spans="1:23" x14ac:dyDescent="0.25">
      <c r="A416" s="69" t="str">
        <f t="shared" si="94"/>
        <v/>
      </c>
      <c r="B416" s="70" t="str">
        <f t="shared" si="95"/>
        <v/>
      </c>
      <c r="C416" s="65" t="str">
        <f t="shared" si="96"/>
        <v/>
      </c>
      <c r="D416" s="71" t="str">
        <f t="shared" si="97"/>
        <v/>
      </c>
      <c r="E416" s="71" t="str">
        <f t="shared" si="98"/>
        <v/>
      </c>
      <c r="F416" s="71" t="str">
        <f t="shared" si="86"/>
        <v/>
      </c>
      <c r="G416" s="65" t="str">
        <f t="shared" si="87"/>
        <v/>
      </c>
      <c r="Q416" s="190" t="str">
        <f t="shared" si="88"/>
        <v/>
      </c>
      <c r="R416" s="191" t="str">
        <f t="shared" si="89"/>
        <v/>
      </c>
      <c r="S416" s="192" t="str">
        <f t="shared" si="90"/>
        <v/>
      </c>
      <c r="T416" s="193" t="str">
        <f t="shared" si="91"/>
        <v/>
      </c>
      <c r="U416" s="193" t="str">
        <f t="shared" si="92"/>
        <v/>
      </c>
      <c r="V416" s="193" t="str">
        <f t="shared" si="93"/>
        <v/>
      </c>
      <c r="W416" s="192" t="str">
        <f t="shared" si="85"/>
        <v/>
      </c>
    </row>
    <row r="417" spans="1:23" x14ac:dyDescent="0.25">
      <c r="A417" s="69" t="str">
        <f t="shared" si="94"/>
        <v/>
      </c>
      <c r="B417" s="70" t="str">
        <f t="shared" si="95"/>
        <v/>
      </c>
      <c r="C417" s="65" t="str">
        <f t="shared" si="96"/>
        <v/>
      </c>
      <c r="D417" s="71" t="str">
        <f t="shared" si="97"/>
        <v/>
      </c>
      <c r="E417" s="71" t="str">
        <f t="shared" si="98"/>
        <v/>
      </c>
      <c r="F417" s="71" t="str">
        <f t="shared" si="86"/>
        <v/>
      </c>
      <c r="G417" s="65" t="str">
        <f t="shared" si="87"/>
        <v/>
      </c>
      <c r="Q417" s="190" t="str">
        <f t="shared" si="88"/>
        <v/>
      </c>
      <c r="R417" s="191" t="str">
        <f t="shared" si="89"/>
        <v/>
      </c>
      <c r="S417" s="192" t="str">
        <f t="shared" si="90"/>
        <v/>
      </c>
      <c r="T417" s="193" t="str">
        <f t="shared" si="91"/>
        <v/>
      </c>
      <c r="U417" s="193" t="str">
        <f t="shared" si="92"/>
        <v/>
      </c>
      <c r="V417" s="193" t="str">
        <f t="shared" si="93"/>
        <v/>
      </c>
      <c r="W417" s="192" t="str">
        <f t="shared" si="85"/>
        <v/>
      </c>
    </row>
    <row r="418" spans="1:23" x14ac:dyDescent="0.25">
      <c r="A418" s="69" t="str">
        <f t="shared" si="94"/>
        <v/>
      </c>
      <c r="B418" s="70" t="str">
        <f t="shared" si="95"/>
        <v/>
      </c>
      <c r="C418" s="65" t="str">
        <f t="shared" si="96"/>
        <v/>
      </c>
      <c r="D418" s="71" t="str">
        <f t="shared" si="97"/>
        <v/>
      </c>
      <c r="E418" s="71" t="str">
        <f t="shared" si="98"/>
        <v/>
      </c>
      <c r="F418" s="71" t="str">
        <f t="shared" si="86"/>
        <v/>
      </c>
      <c r="G418" s="65" t="str">
        <f t="shared" si="87"/>
        <v/>
      </c>
      <c r="Q418" s="190" t="str">
        <f t="shared" si="88"/>
        <v/>
      </c>
      <c r="R418" s="191" t="str">
        <f t="shared" si="89"/>
        <v/>
      </c>
      <c r="S418" s="192" t="str">
        <f t="shared" si="90"/>
        <v/>
      </c>
      <c r="T418" s="193" t="str">
        <f t="shared" si="91"/>
        <v/>
      </c>
      <c r="U418" s="193" t="str">
        <f t="shared" si="92"/>
        <v/>
      </c>
      <c r="V418" s="193" t="str">
        <f t="shared" si="93"/>
        <v/>
      </c>
      <c r="W418" s="192" t="str">
        <f t="shared" si="85"/>
        <v/>
      </c>
    </row>
    <row r="419" spans="1:23" x14ac:dyDescent="0.25">
      <c r="A419" s="69" t="str">
        <f t="shared" si="94"/>
        <v/>
      </c>
      <c r="B419" s="70" t="str">
        <f t="shared" si="95"/>
        <v/>
      </c>
      <c r="C419" s="65" t="str">
        <f t="shared" si="96"/>
        <v/>
      </c>
      <c r="D419" s="71" t="str">
        <f t="shared" si="97"/>
        <v/>
      </c>
      <c r="E419" s="71" t="str">
        <f t="shared" si="98"/>
        <v/>
      </c>
      <c r="F419" s="71" t="str">
        <f t="shared" si="86"/>
        <v/>
      </c>
      <c r="G419" s="65" t="str">
        <f t="shared" si="87"/>
        <v/>
      </c>
      <c r="Q419" s="190" t="str">
        <f t="shared" si="88"/>
        <v/>
      </c>
      <c r="R419" s="191" t="str">
        <f t="shared" si="89"/>
        <v/>
      </c>
      <c r="S419" s="192" t="str">
        <f t="shared" si="90"/>
        <v/>
      </c>
      <c r="T419" s="193" t="str">
        <f t="shared" si="91"/>
        <v/>
      </c>
      <c r="U419" s="193" t="str">
        <f t="shared" si="92"/>
        <v/>
      </c>
      <c r="V419" s="193" t="str">
        <f t="shared" si="93"/>
        <v/>
      </c>
      <c r="W419" s="192" t="str">
        <f t="shared" si="85"/>
        <v/>
      </c>
    </row>
    <row r="420" spans="1:23" x14ac:dyDescent="0.25">
      <c r="A420" s="69" t="str">
        <f t="shared" si="94"/>
        <v/>
      </c>
      <c r="B420" s="70" t="str">
        <f t="shared" si="95"/>
        <v/>
      </c>
      <c r="C420" s="65" t="str">
        <f t="shared" si="96"/>
        <v/>
      </c>
      <c r="D420" s="71" t="str">
        <f t="shared" si="97"/>
        <v/>
      </c>
      <c r="E420" s="71" t="str">
        <f t="shared" si="98"/>
        <v/>
      </c>
      <c r="F420" s="71" t="str">
        <f t="shared" si="86"/>
        <v/>
      </c>
      <c r="G420" s="65" t="str">
        <f t="shared" si="87"/>
        <v/>
      </c>
      <c r="Q420" s="190" t="str">
        <f t="shared" si="88"/>
        <v/>
      </c>
      <c r="R420" s="191" t="str">
        <f t="shared" si="89"/>
        <v/>
      </c>
      <c r="S420" s="192" t="str">
        <f t="shared" si="90"/>
        <v/>
      </c>
      <c r="T420" s="193" t="str">
        <f t="shared" si="91"/>
        <v/>
      </c>
      <c r="U420" s="193" t="str">
        <f t="shared" si="92"/>
        <v/>
      </c>
      <c r="V420" s="193" t="str">
        <f t="shared" si="93"/>
        <v/>
      </c>
      <c r="W420" s="192" t="str">
        <f t="shared" si="85"/>
        <v/>
      </c>
    </row>
    <row r="421" spans="1:23" x14ac:dyDescent="0.25">
      <c r="A421" s="69" t="str">
        <f t="shared" si="94"/>
        <v/>
      </c>
      <c r="B421" s="70" t="str">
        <f t="shared" si="95"/>
        <v/>
      </c>
      <c r="C421" s="65" t="str">
        <f t="shared" si="96"/>
        <v/>
      </c>
      <c r="D421" s="71" t="str">
        <f t="shared" si="97"/>
        <v/>
      </c>
      <c r="E421" s="71" t="str">
        <f t="shared" si="98"/>
        <v/>
      </c>
      <c r="F421" s="71" t="str">
        <f t="shared" si="86"/>
        <v/>
      </c>
      <c r="G421" s="65" t="str">
        <f t="shared" si="87"/>
        <v/>
      </c>
      <c r="Q421" s="190" t="str">
        <f t="shared" si="88"/>
        <v/>
      </c>
      <c r="R421" s="191" t="str">
        <f t="shared" si="89"/>
        <v/>
      </c>
      <c r="S421" s="192" t="str">
        <f t="shared" si="90"/>
        <v/>
      </c>
      <c r="T421" s="193" t="str">
        <f t="shared" si="91"/>
        <v/>
      </c>
      <c r="U421" s="193" t="str">
        <f t="shared" si="92"/>
        <v/>
      </c>
      <c r="V421" s="193" t="str">
        <f t="shared" si="93"/>
        <v/>
      </c>
      <c r="W421" s="192" t="str">
        <f t="shared" si="85"/>
        <v/>
      </c>
    </row>
    <row r="422" spans="1:23" x14ac:dyDescent="0.25">
      <c r="A422" s="69" t="str">
        <f t="shared" si="94"/>
        <v/>
      </c>
      <c r="B422" s="70" t="str">
        <f t="shared" si="95"/>
        <v/>
      </c>
      <c r="C422" s="65" t="str">
        <f t="shared" si="96"/>
        <v/>
      </c>
      <c r="D422" s="71" t="str">
        <f t="shared" si="97"/>
        <v/>
      </c>
      <c r="E422" s="71" t="str">
        <f t="shared" si="98"/>
        <v/>
      </c>
      <c r="F422" s="71" t="str">
        <f t="shared" si="86"/>
        <v/>
      </c>
      <c r="G422" s="65" t="str">
        <f t="shared" si="87"/>
        <v/>
      </c>
      <c r="Q422" s="190" t="str">
        <f t="shared" si="88"/>
        <v/>
      </c>
      <c r="R422" s="191" t="str">
        <f t="shared" si="89"/>
        <v/>
      </c>
      <c r="S422" s="192" t="str">
        <f t="shared" si="90"/>
        <v/>
      </c>
      <c r="T422" s="193" t="str">
        <f t="shared" si="91"/>
        <v/>
      </c>
      <c r="U422" s="193" t="str">
        <f t="shared" si="92"/>
        <v/>
      </c>
      <c r="V422" s="193" t="str">
        <f t="shared" si="93"/>
        <v/>
      </c>
      <c r="W422" s="192" t="str">
        <f t="shared" si="85"/>
        <v/>
      </c>
    </row>
    <row r="423" spans="1:23" x14ac:dyDescent="0.25">
      <c r="A423" s="69" t="str">
        <f t="shared" si="94"/>
        <v/>
      </c>
      <c r="B423" s="70" t="str">
        <f t="shared" si="95"/>
        <v/>
      </c>
      <c r="C423" s="65" t="str">
        <f t="shared" si="96"/>
        <v/>
      </c>
      <c r="D423" s="71" t="str">
        <f t="shared" si="97"/>
        <v/>
      </c>
      <c r="E423" s="71" t="str">
        <f t="shared" si="98"/>
        <v/>
      </c>
      <c r="F423" s="71" t="str">
        <f t="shared" si="86"/>
        <v/>
      </c>
      <c r="G423" s="65" t="str">
        <f t="shared" si="87"/>
        <v/>
      </c>
      <c r="Q423" s="190" t="str">
        <f t="shared" si="88"/>
        <v/>
      </c>
      <c r="R423" s="191" t="str">
        <f t="shared" si="89"/>
        <v/>
      </c>
      <c r="S423" s="192" t="str">
        <f t="shared" si="90"/>
        <v/>
      </c>
      <c r="T423" s="193" t="str">
        <f t="shared" si="91"/>
        <v/>
      </c>
      <c r="U423" s="193" t="str">
        <f t="shared" si="92"/>
        <v/>
      </c>
      <c r="V423" s="193" t="str">
        <f t="shared" si="93"/>
        <v/>
      </c>
      <c r="W423" s="192" t="str">
        <f t="shared" si="85"/>
        <v/>
      </c>
    </row>
    <row r="424" spans="1:23" x14ac:dyDescent="0.25">
      <c r="A424" s="69" t="str">
        <f t="shared" si="94"/>
        <v/>
      </c>
      <c r="B424" s="70" t="str">
        <f t="shared" si="95"/>
        <v/>
      </c>
      <c r="C424" s="65" t="str">
        <f t="shared" si="96"/>
        <v/>
      </c>
      <c r="D424" s="71" t="str">
        <f t="shared" si="97"/>
        <v/>
      </c>
      <c r="E424" s="71" t="str">
        <f t="shared" si="98"/>
        <v/>
      </c>
      <c r="F424" s="71" t="str">
        <f t="shared" si="86"/>
        <v/>
      </c>
      <c r="G424" s="65" t="str">
        <f t="shared" si="87"/>
        <v/>
      </c>
      <c r="Q424" s="190" t="str">
        <f t="shared" si="88"/>
        <v/>
      </c>
      <c r="R424" s="191" t="str">
        <f t="shared" si="89"/>
        <v/>
      </c>
      <c r="S424" s="192" t="str">
        <f t="shared" si="90"/>
        <v/>
      </c>
      <c r="T424" s="193" t="str">
        <f t="shared" si="91"/>
        <v/>
      </c>
      <c r="U424" s="193" t="str">
        <f t="shared" si="92"/>
        <v/>
      </c>
      <c r="V424" s="193" t="str">
        <f t="shared" si="93"/>
        <v/>
      </c>
      <c r="W424" s="192" t="str">
        <f t="shared" si="85"/>
        <v/>
      </c>
    </row>
    <row r="425" spans="1:23" x14ac:dyDescent="0.25">
      <c r="A425" s="69" t="str">
        <f t="shared" si="94"/>
        <v/>
      </c>
      <c r="B425" s="70" t="str">
        <f t="shared" si="95"/>
        <v/>
      </c>
      <c r="C425" s="65" t="str">
        <f t="shared" si="96"/>
        <v/>
      </c>
      <c r="D425" s="71" t="str">
        <f t="shared" si="97"/>
        <v/>
      </c>
      <c r="E425" s="71" t="str">
        <f t="shared" si="98"/>
        <v/>
      </c>
      <c r="F425" s="71" t="str">
        <f t="shared" si="86"/>
        <v/>
      </c>
      <c r="G425" s="65" t="str">
        <f t="shared" si="87"/>
        <v/>
      </c>
      <c r="Q425" s="190" t="str">
        <f t="shared" si="88"/>
        <v/>
      </c>
      <c r="R425" s="191" t="str">
        <f t="shared" si="89"/>
        <v/>
      </c>
      <c r="S425" s="192" t="str">
        <f t="shared" si="90"/>
        <v/>
      </c>
      <c r="T425" s="193" t="str">
        <f t="shared" si="91"/>
        <v/>
      </c>
      <c r="U425" s="193" t="str">
        <f t="shared" si="92"/>
        <v/>
      </c>
      <c r="V425" s="193" t="str">
        <f t="shared" si="93"/>
        <v/>
      </c>
      <c r="W425" s="192" t="str">
        <f t="shared" si="85"/>
        <v/>
      </c>
    </row>
    <row r="426" spans="1:23" x14ac:dyDescent="0.25">
      <c r="A426" s="69" t="str">
        <f t="shared" si="94"/>
        <v/>
      </c>
      <c r="B426" s="70" t="str">
        <f t="shared" si="95"/>
        <v/>
      </c>
      <c r="C426" s="65" t="str">
        <f t="shared" si="96"/>
        <v/>
      </c>
      <c r="D426" s="71" t="str">
        <f t="shared" si="97"/>
        <v/>
      </c>
      <c r="E426" s="71" t="str">
        <f t="shared" si="98"/>
        <v/>
      </c>
      <c r="F426" s="71" t="str">
        <f t="shared" si="86"/>
        <v/>
      </c>
      <c r="G426" s="65" t="str">
        <f t="shared" si="87"/>
        <v/>
      </c>
      <c r="Q426" s="190" t="str">
        <f t="shared" si="88"/>
        <v/>
      </c>
      <c r="R426" s="191" t="str">
        <f t="shared" si="89"/>
        <v/>
      </c>
      <c r="S426" s="192" t="str">
        <f t="shared" si="90"/>
        <v/>
      </c>
      <c r="T426" s="193" t="str">
        <f t="shared" si="91"/>
        <v/>
      </c>
      <c r="U426" s="193" t="str">
        <f t="shared" si="92"/>
        <v/>
      </c>
      <c r="V426" s="193" t="str">
        <f t="shared" si="93"/>
        <v/>
      </c>
      <c r="W426" s="192" t="str">
        <f t="shared" si="85"/>
        <v/>
      </c>
    </row>
    <row r="427" spans="1:23" x14ac:dyDescent="0.25">
      <c r="A427" s="69" t="str">
        <f t="shared" si="94"/>
        <v/>
      </c>
      <c r="B427" s="70" t="str">
        <f t="shared" si="95"/>
        <v/>
      </c>
      <c r="C427" s="65" t="str">
        <f t="shared" si="96"/>
        <v/>
      </c>
      <c r="D427" s="71" t="str">
        <f t="shared" si="97"/>
        <v/>
      </c>
      <c r="E427" s="71" t="str">
        <f t="shared" si="98"/>
        <v/>
      </c>
      <c r="F427" s="71" t="str">
        <f t="shared" si="86"/>
        <v/>
      </c>
      <c r="G427" s="65" t="str">
        <f t="shared" si="87"/>
        <v/>
      </c>
      <c r="Q427" s="190" t="str">
        <f t="shared" si="88"/>
        <v/>
      </c>
      <c r="R427" s="191" t="str">
        <f t="shared" si="89"/>
        <v/>
      </c>
      <c r="S427" s="192" t="str">
        <f t="shared" si="90"/>
        <v/>
      </c>
      <c r="T427" s="193" t="str">
        <f t="shared" si="91"/>
        <v/>
      </c>
      <c r="U427" s="193" t="str">
        <f t="shared" si="92"/>
        <v/>
      </c>
      <c r="V427" s="193" t="str">
        <f t="shared" si="93"/>
        <v/>
      </c>
      <c r="W427" s="192" t="str">
        <f t="shared" si="85"/>
        <v/>
      </c>
    </row>
    <row r="428" spans="1:23" x14ac:dyDescent="0.25">
      <c r="A428" s="69" t="str">
        <f t="shared" si="94"/>
        <v/>
      </c>
      <c r="B428" s="70" t="str">
        <f t="shared" si="95"/>
        <v/>
      </c>
      <c r="C428" s="65" t="str">
        <f t="shared" si="96"/>
        <v/>
      </c>
      <c r="D428" s="71" t="str">
        <f t="shared" si="97"/>
        <v/>
      </c>
      <c r="E428" s="71" t="str">
        <f t="shared" si="98"/>
        <v/>
      </c>
      <c r="F428" s="71" t="str">
        <f t="shared" si="86"/>
        <v/>
      </c>
      <c r="G428" s="65" t="str">
        <f t="shared" si="87"/>
        <v/>
      </c>
      <c r="Q428" s="190" t="str">
        <f t="shared" si="88"/>
        <v/>
      </c>
      <c r="R428" s="191" t="str">
        <f t="shared" si="89"/>
        <v/>
      </c>
      <c r="S428" s="192" t="str">
        <f t="shared" si="90"/>
        <v/>
      </c>
      <c r="T428" s="193" t="str">
        <f t="shared" si="91"/>
        <v/>
      </c>
      <c r="U428" s="193" t="str">
        <f t="shared" si="92"/>
        <v/>
      </c>
      <c r="V428" s="193" t="str">
        <f t="shared" si="93"/>
        <v/>
      </c>
      <c r="W428" s="192" t="str">
        <f t="shared" si="85"/>
        <v/>
      </c>
    </row>
    <row r="429" spans="1:23" x14ac:dyDescent="0.25">
      <c r="A429" s="69" t="str">
        <f t="shared" si="94"/>
        <v/>
      </c>
      <c r="B429" s="70" t="str">
        <f t="shared" si="95"/>
        <v/>
      </c>
      <c r="C429" s="65" t="str">
        <f t="shared" si="96"/>
        <v/>
      </c>
      <c r="D429" s="71" t="str">
        <f t="shared" si="97"/>
        <v/>
      </c>
      <c r="E429" s="71" t="str">
        <f t="shared" si="98"/>
        <v/>
      </c>
      <c r="F429" s="71" t="str">
        <f t="shared" si="86"/>
        <v/>
      </c>
      <c r="G429" s="65" t="str">
        <f t="shared" si="87"/>
        <v/>
      </c>
      <c r="Q429" s="190" t="str">
        <f t="shared" si="88"/>
        <v/>
      </c>
      <c r="R429" s="191" t="str">
        <f t="shared" si="89"/>
        <v/>
      </c>
      <c r="S429" s="192" t="str">
        <f t="shared" si="90"/>
        <v/>
      </c>
      <c r="T429" s="193" t="str">
        <f t="shared" si="91"/>
        <v/>
      </c>
      <c r="U429" s="193" t="str">
        <f t="shared" si="92"/>
        <v/>
      </c>
      <c r="V429" s="193" t="str">
        <f t="shared" si="93"/>
        <v/>
      </c>
      <c r="W429" s="192" t="str">
        <f t="shared" si="85"/>
        <v/>
      </c>
    </row>
    <row r="430" spans="1:23" x14ac:dyDescent="0.25">
      <c r="A430" s="69" t="str">
        <f t="shared" si="94"/>
        <v/>
      </c>
      <c r="B430" s="70" t="str">
        <f t="shared" si="95"/>
        <v/>
      </c>
      <c r="C430" s="65" t="str">
        <f t="shared" si="96"/>
        <v/>
      </c>
      <c r="D430" s="71" t="str">
        <f t="shared" si="97"/>
        <v/>
      </c>
      <c r="E430" s="71" t="str">
        <f t="shared" si="98"/>
        <v/>
      </c>
      <c r="F430" s="71" t="str">
        <f t="shared" si="86"/>
        <v/>
      </c>
      <c r="G430" s="65" t="str">
        <f t="shared" si="87"/>
        <v/>
      </c>
      <c r="Q430" s="190" t="str">
        <f t="shared" si="88"/>
        <v/>
      </c>
      <c r="R430" s="191" t="str">
        <f t="shared" si="89"/>
        <v/>
      </c>
      <c r="S430" s="192" t="str">
        <f t="shared" si="90"/>
        <v/>
      </c>
      <c r="T430" s="193" t="str">
        <f t="shared" si="91"/>
        <v/>
      </c>
      <c r="U430" s="193" t="str">
        <f t="shared" si="92"/>
        <v/>
      </c>
      <c r="V430" s="193" t="str">
        <f t="shared" si="93"/>
        <v/>
      </c>
      <c r="W430" s="192" t="str">
        <f t="shared" si="85"/>
        <v/>
      </c>
    </row>
    <row r="431" spans="1:23" x14ac:dyDescent="0.25">
      <c r="A431" s="69" t="str">
        <f t="shared" si="94"/>
        <v/>
      </c>
      <c r="B431" s="70" t="str">
        <f t="shared" si="95"/>
        <v/>
      </c>
      <c r="C431" s="65" t="str">
        <f t="shared" si="96"/>
        <v/>
      </c>
      <c r="D431" s="71" t="str">
        <f t="shared" si="97"/>
        <v/>
      </c>
      <c r="E431" s="71" t="str">
        <f t="shared" si="98"/>
        <v/>
      </c>
      <c r="F431" s="71" t="str">
        <f t="shared" si="86"/>
        <v/>
      </c>
      <c r="G431" s="65" t="str">
        <f t="shared" si="87"/>
        <v/>
      </c>
      <c r="Q431" s="190" t="str">
        <f t="shared" si="88"/>
        <v/>
      </c>
      <c r="R431" s="191" t="str">
        <f t="shared" si="89"/>
        <v/>
      </c>
      <c r="S431" s="192" t="str">
        <f t="shared" si="90"/>
        <v/>
      </c>
      <c r="T431" s="193" t="str">
        <f t="shared" si="91"/>
        <v/>
      </c>
      <c r="U431" s="193" t="str">
        <f t="shared" si="92"/>
        <v/>
      </c>
      <c r="V431" s="193" t="str">
        <f t="shared" si="93"/>
        <v/>
      </c>
      <c r="W431" s="192" t="str">
        <f t="shared" si="85"/>
        <v/>
      </c>
    </row>
    <row r="432" spans="1:23" x14ac:dyDescent="0.25">
      <c r="A432" s="69" t="str">
        <f t="shared" si="94"/>
        <v/>
      </c>
      <c r="B432" s="70" t="str">
        <f t="shared" si="95"/>
        <v/>
      </c>
      <c r="C432" s="65" t="str">
        <f t="shared" si="96"/>
        <v/>
      </c>
      <c r="D432" s="71" t="str">
        <f t="shared" si="97"/>
        <v/>
      </c>
      <c r="E432" s="71" t="str">
        <f t="shared" si="98"/>
        <v/>
      </c>
      <c r="F432" s="71" t="str">
        <f t="shared" si="86"/>
        <v/>
      </c>
      <c r="G432" s="65" t="str">
        <f t="shared" si="87"/>
        <v/>
      </c>
      <c r="Q432" s="190" t="str">
        <f t="shared" si="88"/>
        <v/>
      </c>
      <c r="R432" s="191" t="str">
        <f t="shared" si="89"/>
        <v/>
      </c>
      <c r="S432" s="192" t="str">
        <f t="shared" si="90"/>
        <v/>
      </c>
      <c r="T432" s="193" t="str">
        <f t="shared" si="91"/>
        <v/>
      </c>
      <c r="U432" s="193" t="str">
        <f t="shared" si="92"/>
        <v/>
      </c>
      <c r="V432" s="193" t="str">
        <f t="shared" si="93"/>
        <v/>
      </c>
      <c r="W432" s="192" t="str">
        <f t="shared" si="85"/>
        <v/>
      </c>
    </row>
    <row r="433" spans="1:23" x14ac:dyDescent="0.25">
      <c r="A433" s="69" t="str">
        <f t="shared" si="94"/>
        <v/>
      </c>
      <c r="B433" s="70" t="str">
        <f t="shared" si="95"/>
        <v/>
      </c>
      <c r="C433" s="65" t="str">
        <f t="shared" si="96"/>
        <v/>
      </c>
      <c r="D433" s="71" t="str">
        <f t="shared" si="97"/>
        <v/>
      </c>
      <c r="E433" s="71" t="str">
        <f t="shared" si="98"/>
        <v/>
      </c>
      <c r="F433" s="71" t="str">
        <f t="shared" si="86"/>
        <v/>
      </c>
      <c r="G433" s="65" t="str">
        <f t="shared" si="87"/>
        <v/>
      </c>
      <c r="Q433" s="190" t="str">
        <f t="shared" si="88"/>
        <v/>
      </c>
      <c r="R433" s="191" t="str">
        <f t="shared" si="89"/>
        <v/>
      </c>
      <c r="S433" s="192" t="str">
        <f t="shared" si="90"/>
        <v/>
      </c>
      <c r="T433" s="193" t="str">
        <f t="shared" si="91"/>
        <v/>
      </c>
      <c r="U433" s="193" t="str">
        <f t="shared" si="92"/>
        <v/>
      </c>
      <c r="V433" s="193" t="str">
        <f t="shared" si="93"/>
        <v/>
      </c>
      <c r="W433" s="192" t="str">
        <f t="shared" si="85"/>
        <v/>
      </c>
    </row>
    <row r="434" spans="1:23" x14ac:dyDescent="0.25">
      <c r="A434" s="69" t="str">
        <f t="shared" si="94"/>
        <v/>
      </c>
      <c r="B434" s="70" t="str">
        <f t="shared" si="95"/>
        <v/>
      </c>
      <c r="C434" s="65" t="str">
        <f t="shared" si="96"/>
        <v/>
      </c>
      <c r="D434" s="71" t="str">
        <f t="shared" si="97"/>
        <v/>
      </c>
      <c r="E434" s="71" t="str">
        <f t="shared" si="98"/>
        <v/>
      </c>
      <c r="F434" s="71" t="str">
        <f t="shared" si="86"/>
        <v/>
      </c>
      <c r="G434" s="65" t="str">
        <f t="shared" si="87"/>
        <v/>
      </c>
      <c r="Q434" s="190" t="str">
        <f t="shared" si="88"/>
        <v/>
      </c>
      <c r="R434" s="191" t="str">
        <f t="shared" si="89"/>
        <v/>
      </c>
      <c r="S434" s="192" t="str">
        <f t="shared" si="90"/>
        <v/>
      </c>
      <c r="T434" s="193" t="str">
        <f t="shared" si="91"/>
        <v/>
      </c>
      <c r="U434" s="193" t="str">
        <f t="shared" si="92"/>
        <v/>
      </c>
      <c r="V434" s="193" t="str">
        <f t="shared" si="93"/>
        <v/>
      </c>
      <c r="W434" s="192" t="str">
        <f t="shared" si="85"/>
        <v/>
      </c>
    </row>
    <row r="435" spans="1:23" x14ac:dyDescent="0.25">
      <c r="A435" s="69" t="str">
        <f t="shared" si="94"/>
        <v/>
      </c>
      <c r="B435" s="70" t="str">
        <f t="shared" si="95"/>
        <v/>
      </c>
      <c r="C435" s="65" t="str">
        <f t="shared" si="96"/>
        <v/>
      </c>
      <c r="D435" s="71" t="str">
        <f t="shared" si="97"/>
        <v/>
      </c>
      <c r="E435" s="71" t="str">
        <f t="shared" si="98"/>
        <v/>
      </c>
      <c r="F435" s="71" t="str">
        <f t="shared" si="86"/>
        <v/>
      </c>
      <c r="G435" s="65" t="str">
        <f t="shared" si="87"/>
        <v/>
      </c>
      <c r="Q435" s="190" t="str">
        <f t="shared" si="88"/>
        <v/>
      </c>
      <c r="R435" s="191" t="str">
        <f t="shared" si="89"/>
        <v/>
      </c>
      <c r="S435" s="192" t="str">
        <f t="shared" si="90"/>
        <v/>
      </c>
      <c r="T435" s="193" t="str">
        <f t="shared" si="91"/>
        <v/>
      </c>
      <c r="U435" s="193" t="str">
        <f t="shared" si="92"/>
        <v/>
      </c>
      <c r="V435" s="193" t="str">
        <f t="shared" si="93"/>
        <v/>
      </c>
      <c r="W435" s="192" t="str">
        <f t="shared" si="85"/>
        <v/>
      </c>
    </row>
    <row r="436" spans="1:23" x14ac:dyDescent="0.25">
      <c r="A436" s="69" t="str">
        <f t="shared" si="94"/>
        <v/>
      </c>
      <c r="B436" s="70" t="str">
        <f t="shared" si="95"/>
        <v/>
      </c>
      <c r="C436" s="65" t="str">
        <f t="shared" si="96"/>
        <v/>
      </c>
      <c r="D436" s="71" t="str">
        <f t="shared" si="97"/>
        <v/>
      </c>
      <c r="E436" s="71" t="str">
        <f t="shared" si="98"/>
        <v/>
      </c>
      <c r="F436" s="71" t="str">
        <f t="shared" si="86"/>
        <v/>
      </c>
      <c r="G436" s="65" t="str">
        <f t="shared" si="87"/>
        <v/>
      </c>
      <c r="Q436" s="190" t="str">
        <f t="shared" si="88"/>
        <v/>
      </c>
      <c r="R436" s="191" t="str">
        <f t="shared" si="89"/>
        <v/>
      </c>
      <c r="S436" s="192" t="str">
        <f t="shared" si="90"/>
        <v/>
      </c>
      <c r="T436" s="193" t="str">
        <f t="shared" si="91"/>
        <v/>
      </c>
      <c r="U436" s="193" t="str">
        <f t="shared" si="92"/>
        <v/>
      </c>
      <c r="V436" s="193" t="str">
        <f t="shared" si="93"/>
        <v/>
      </c>
      <c r="W436" s="192" t="str">
        <f t="shared" si="85"/>
        <v/>
      </c>
    </row>
    <row r="437" spans="1:23" x14ac:dyDescent="0.25">
      <c r="A437" s="69" t="str">
        <f t="shared" si="94"/>
        <v/>
      </c>
      <c r="B437" s="70" t="str">
        <f t="shared" si="95"/>
        <v/>
      </c>
      <c r="C437" s="65" t="str">
        <f t="shared" si="96"/>
        <v/>
      </c>
      <c r="D437" s="71" t="str">
        <f t="shared" si="97"/>
        <v/>
      </c>
      <c r="E437" s="71" t="str">
        <f t="shared" si="98"/>
        <v/>
      </c>
      <c r="F437" s="71" t="str">
        <f t="shared" si="86"/>
        <v/>
      </c>
      <c r="G437" s="65" t="str">
        <f t="shared" si="87"/>
        <v/>
      </c>
      <c r="Q437" s="190" t="str">
        <f t="shared" si="88"/>
        <v/>
      </c>
      <c r="R437" s="191" t="str">
        <f t="shared" si="89"/>
        <v/>
      </c>
      <c r="S437" s="192" t="str">
        <f t="shared" si="90"/>
        <v/>
      </c>
      <c r="T437" s="193" t="str">
        <f t="shared" si="91"/>
        <v/>
      </c>
      <c r="U437" s="193" t="str">
        <f t="shared" si="92"/>
        <v/>
      </c>
      <c r="V437" s="193" t="str">
        <f t="shared" si="93"/>
        <v/>
      </c>
      <c r="W437" s="192" t="str">
        <f t="shared" si="85"/>
        <v/>
      </c>
    </row>
    <row r="438" spans="1:23" x14ac:dyDescent="0.25">
      <c r="A438" s="69" t="str">
        <f t="shared" si="94"/>
        <v/>
      </c>
      <c r="B438" s="70" t="str">
        <f t="shared" si="95"/>
        <v/>
      </c>
      <c r="C438" s="65" t="str">
        <f t="shared" si="96"/>
        <v/>
      </c>
      <c r="D438" s="71" t="str">
        <f t="shared" si="97"/>
        <v/>
      </c>
      <c r="E438" s="71" t="str">
        <f t="shared" si="98"/>
        <v/>
      </c>
      <c r="F438" s="71" t="str">
        <f t="shared" si="86"/>
        <v/>
      </c>
      <c r="G438" s="65" t="str">
        <f t="shared" si="87"/>
        <v/>
      </c>
      <c r="Q438" s="190" t="str">
        <f t="shared" si="88"/>
        <v/>
      </c>
      <c r="R438" s="191" t="str">
        <f t="shared" si="89"/>
        <v/>
      </c>
      <c r="S438" s="192" t="str">
        <f t="shared" si="90"/>
        <v/>
      </c>
      <c r="T438" s="193" t="str">
        <f t="shared" si="91"/>
        <v/>
      </c>
      <c r="U438" s="193" t="str">
        <f t="shared" si="92"/>
        <v/>
      </c>
      <c r="V438" s="193" t="str">
        <f t="shared" si="93"/>
        <v/>
      </c>
      <c r="W438" s="192" t="str">
        <f t="shared" si="85"/>
        <v/>
      </c>
    </row>
    <row r="439" spans="1:23" x14ac:dyDescent="0.25">
      <c r="A439" s="69" t="str">
        <f t="shared" si="94"/>
        <v/>
      </c>
      <c r="B439" s="70" t="str">
        <f t="shared" si="95"/>
        <v/>
      </c>
      <c r="C439" s="65" t="str">
        <f t="shared" si="96"/>
        <v/>
      </c>
      <c r="D439" s="71" t="str">
        <f t="shared" si="97"/>
        <v/>
      </c>
      <c r="E439" s="71" t="str">
        <f t="shared" si="98"/>
        <v/>
      </c>
      <c r="F439" s="71" t="str">
        <f t="shared" si="86"/>
        <v/>
      </c>
      <c r="G439" s="65" t="str">
        <f t="shared" si="87"/>
        <v/>
      </c>
      <c r="Q439" s="190" t="str">
        <f t="shared" si="88"/>
        <v/>
      </c>
      <c r="R439" s="191" t="str">
        <f t="shared" si="89"/>
        <v/>
      </c>
      <c r="S439" s="192" t="str">
        <f t="shared" si="90"/>
        <v/>
      </c>
      <c r="T439" s="193" t="str">
        <f t="shared" si="91"/>
        <v/>
      </c>
      <c r="U439" s="193" t="str">
        <f t="shared" si="92"/>
        <v/>
      </c>
      <c r="V439" s="193" t="str">
        <f t="shared" si="93"/>
        <v/>
      </c>
      <c r="W439" s="192" t="str">
        <f t="shared" si="85"/>
        <v/>
      </c>
    </row>
    <row r="440" spans="1:23" x14ac:dyDescent="0.25">
      <c r="A440" s="69" t="str">
        <f t="shared" si="94"/>
        <v/>
      </c>
      <c r="B440" s="70" t="str">
        <f t="shared" si="95"/>
        <v/>
      </c>
      <c r="C440" s="65" t="str">
        <f t="shared" si="96"/>
        <v/>
      </c>
      <c r="D440" s="71" t="str">
        <f t="shared" si="97"/>
        <v/>
      </c>
      <c r="E440" s="71" t="str">
        <f t="shared" si="98"/>
        <v/>
      </c>
      <c r="F440" s="71" t="str">
        <f t="shared" si="86"/>
        <v/>
      </c>
      <c r="G440" s="65" t="str">
        <f t="shared" si="87"/>
        <v/>
      </c>
      <c r="Q440" s="190" t="str">
        <f t="shared" si="88"/>
        <v/>
      </c>
      <c r="R440" s="191" t="str">
        <f t="shared" si="89"/>
        <v/>
      </c>
      <c r="S440" s="192" t="str">
        <f t="shared" si="90"/>
        <v/>
      </c>
      <c r="T440" s="193" t="str">
        <f t="shared" si="91"/>
        <v/>
      </c>
      <c r="U440" s="193" t="str">
        <f t="shared" si="92"/>
        <v/>
      </c>
      <c r="V440" s="193" t="str">
        <f t="shared" si="93"/>
        <v/>
      </c>
      <c r="W440" s="192" t="str">
        <f t="shared" si="85"/>
        <v/>
      </c>
    </row>
    <row r="441" spans="1:23" x14ac:dyDescent="0.25">
      <c r="A441" s="69" t="str">
        <f t="shared" si="94"/>
        <v/>
      </c>
      <c r="B441" s="70" t="str">
        <f t="shared" si="95"/>
        <v/>
      </c>
      <c r="C441" s="65" t="str">
        <f t="shared" si="96"/>
        <v/>
      </c>
      <c r="D441" s="71" t="str">
        <f t="shared" si="97"/>
        <v/>
      </c>
      <c r="E441" s="71" t="str">
        <f t="shared" si="98"/>
        <v/>
      </c>
      <c r="F441" s="71" t="str">
        <f t="shared" si="86"/>
        <v/>
      </c>
      <c r="G441" s="65" t="str">
        <f t="shared" si="87"/>
        <v/>
      </c>
      <c r="Q441" s="190" t="str">
        <f t="shared" si="88"/>
        <v/>
      </c>
      <c r="R441" s="191" t="str">
        <f t="shared" si="89"/>
        <v/>
      </c>
      <c r="S441" s="192" t="str">
        <f t="shared" si="90"/>
        <v/>
      </c>
      <c r="T441" s="193" t="str">
        <f t="shared" si="91"/>
        <v/>
      </c>
      <c r="U441" s="193" t="str">
        <f t="shared" si="92"/>
        <v/>
      </c>
      <c r="V441" s="193" t="str">
        <f t="shared" si="93"/>
        <v/>
      </c>
      <c r="W441" s="192" t="str">
        <f t="shared" si="85"/>
        <v/>
      </c>
    </row>
    <row r="442" spans="1:23" x14ac:dyDescent="0.25">
      <c r="A442" s="69" t="str">
        <f t="shared" si="94"/>
        <v/>
      </c>
      <c r="B442" s="70" t="str">
        <f t="shared" si="95"/>
        <v/>
      </c>
      <c r="C442" s="65" t="str">
        <f t="shared" si="96"/>
        <v/>
      </c>
      <c r="D442" s="71" t="str">
        <f t="shared" si="97"/>
        <v/>
      </c>
      <c r="E442" s="71" t="str">
        <f t="shared" si="98"/>
        <v/>
      </c>
      <c r="F442" s="71" t="str">
        <f t="shared" si="86"/>
        <v/>
      </c>
      <c r="G442" s="65" t="str">
        <f t="shared" si="87"/>
        <v/>
      </c>
      <c r="Q442" s="190" t="str">
        <f t="shared" si="88"/>
        <v/>
      </c>
      <c r="R442" s="191" t="str">
        <f t="shared" si="89"/>
        <v/>
      </c>
      <c r="S442" s="192" t="str">
        <f t="shared" si="90"/>
        <v/>
      </c>
      <c r="T442" s="193" t="str">
        <f t="shared" si="91"/>
        <v/>
      </c>
      <c r="U442" s="193" t="str">
        <f t="shared" si="92"/>
        <v/>
      </c>
      <c r="V442" s="193" t="str">
        <f t="shared" si="93"/>
        <v/>
      </c>
      <c r="W442" s="192" t="str">
        <f t="shared" si="85"/>
        <v/>
      </c>
    </row>
    <row r="443" spans="1:23" x14ac:dyDescent="0.25">
      <c r="A443" s="69" t="str">
        <f t="shared" si="94"/>
        <v/>
      </c>
      <c r="B443" s="70" t="str">
        <f t="shared" si="95"/>
        <v/>
      </c>
      <c r="C443" s="65" t="str">
        <f t="shared" si="96"/>
        <v/>
      </c>
      <c r="D443" s="71" t="str">
        <f t="shared" si="97"/>
        <v/>
      </c>
      <c r="E443" s="71" t="str">
        <f t="shared" si="98"/>
        <v/>
      </c>
      <c r="F443" s="71" t="str">
        <f t="shared" si="86"/>
        <v/>
      </c>
      <c r="G443" s="65" t="str">
        <f t="shared" si="87"/>
        <v/>
      </c>
      <c r="Q443" s="190" t="str">
        <f t="shared" si="88"/>
        <v/>
      </c>
      <c r="R443" s="191" t="str">
        <f t="shared" si="89"/>
        <v/>
      </c>
      <c r="S443" s="192" t="str">
        <f t="shared" si="90"/>
        <v/>
      </c>
      <c r="T443" s="193" t="str">
        <f t="shared" si="91"/>
        <v/>
      </c>
      <c r="U443" s="193" t="str">
        <f t="shared" si="92"/>
        <v/>
      </c>
      <c r="V443" s="193" t="str">
        <f t="shared" si="93"/>
        <v/>
      </c>
      <c r="W443" s="192" t="str">
        <f t="shared" si="85"/>
        <v/>
      </c>
    </row>
    <row r="444" spans="1:23" x14ac:dyDescent="0.25">
      <c r="A444" s="69" t="str">
        <f t="shared" si="94"/>
        <v/>
      </c>
      <c r="B444" s="70" t="str">
        <f t="shared" si="95"/>
        <v/>
      </c>
      <c r="C444" s="65" t="str">
        <f t="shared" si="96"/>
        <v/>
      </c>
      <c r="D444" s="71" t="str">
        <f t="shared" si="97"/>
        <v/>
      </c>
      <c r="E444" s="71" t="str">
        <f t="shared" si="98"/>
        <v/>
      </c>
      <c r="F444" s="71" t="str">
        <f t="shared" si="86"/>
        <v/>
      </c>
      <c r="G444" s="65" t="str">
        <f t="shared" si="87"/>
        <v/>
      </c>
      <c r="Q444" s="190" t="str">
        <f t="shared" si="88"/>
        <v/>
      </c>
      <c r="R444" s="191" t="str">
        <f t="shared" si="89"/>
        <v/>
      </c>
      <c r="S444" s="192" t="str">
        <f t="shared" si="90"/>
        <v/>
      </c>
      <c r="T444" s="193" t="str">
        <f t="shared" si="91"/>
        <v/>
      </c>
      <c r="U444" s="193" t="str">
        <f t="shared" si="92"/>
        <v/>
      </c>
      <c r="V444" s="193" t="str">
        <f t="shared" si="93"/>
        <v/>
      </c>
      <c r="W444" s="192" t="str">
        <f t="shared" si="85"/>
        <v/>
      </c>
    </row>
    <row r="445" spans="1:23" x14ac:dyDescent="0.25">
      <c r="A445" s="69" t="str">
        <f t="shared" si="94"/>
        <v/>
      </c>
      <c r="B445" s="70" t="str">
        <f t="shared" si="95"/>
        <v/>
      </c>
      <c r="C445" s="65" t="str">
        <f t="shared" si="96"/>
        <v/>
      </c>
      <c r="D445" s="71" t="str">
        <f t="shared" si="97"/>
        <v/>
      </c>
      <c r="E445" s="71" t="str">
        <f t="shared" si="98"/>
        <v/>
      </c>
      <c r="F445" s="71" t="str">
        <f t="shared" si="86"/>
        <v/>
      </c>
      <c r="G445" s="65" t="str">
        <f t="shared" si="87"/>
        <v/>
      </c>
      <c r="Q445" s="190" t="str">
        <f t="shared" si="88"/>
        <v/>
      </c>
      <c r="R445" s="191" t="str">
        <f t="shared" si="89"/>
        <v/>
      </c>
      <c r="S445" s="192" t="str">
        <f t="shared" si="90"/>
        <v/>
      </c>
      <c r="T445" s="193" t="str">
        <f t="shared" si="91"/>
        <v/>
      </c>
      <c r="U445" s="193" t="str">
        <f t="shared" si="92"/>
        <v/>
      </c>
      <c r="V445" s="193" t="str">
        <f t="shared" si="93"/>
        <v/>
      </c>
      <c r="W445" s="192" t="str">
        <f t="shared" si="85"/>
        <v/>
      </c>
    </row>
    <row r="446" spans="1:23" x14ac:dyDescent="0.25">
      <c r="A446" s="69" t="str">
        <f t="shared" si="94"/>
        <v/>
      </c>
      <c r="B446" s="70" t="str">
        <f t="shared" si="95"/>
        <v/>
      </c>
      <c r="C446" s="65" t="str">
        <f t="shared" si="96"/>
        <v/>
      </c>
      <c r="D446" s="71" t="str">
        <f t="shared" si="97"/>
        <v/>
      </c>
      <c r="E446" s="71" t="str">
        <f t="shared" si="98"/>
        <v/>
      </c>
      <c r="F446" s="71" t="str">
        <f t="shared" si="86"/>
        <v/>
      </c>
      <c r="G446" s="65" t="str">
        <f t="shared" si="87"/>
        <v/>
      </c>
      <c r="Q446" s="190" t="str">
        <f t="shared" si="88"/>
        <v/>
      </c>
      <c r="R446" s="191" t="str">
        <f t="shared" si="89"/>
        <v/>
      </c>
      <c r="S446" s="192" t="str">
        <f t="shared" si="90"/>
        <v/>
      </c>
      <c r="T446" s="193" t="str">
        <f t="shared" si="91"/>
        <v/>
      </c>
      <c r="U446" s="193" t="str">
        <f t="shared" si="92"/>
        <v/>
      </c>
      <c r="V446" s="193" t="str">
        <f t="shared" si="93"/>
        <v/>
      </c>
      <c r="W446" s="192" t="str">
        <f t="shared" si="85"/>
        <v/>
      </c>
    </row>
    <row r="447" spans="1:23" x14ac:dyDescent="0.25">
      <c r="A447" s="69" t="str">
        <f t="shared" si="94"/>
        <v/>
      </c>
      <c r="B447" s="70" t="str">
        <f t="shared" si="95"/>
        <v/>
      </c>
      <c r="C447" s="65" t="str">
        <f t="shared" si="96"/>
        <v/>
      </c>
      <c r="D447" s="71" t="str">
        <f t="shared" si="97"/>
        <v/>
      </c>
      <c r="E447" s="71" t="str">
        <f t="shared" si="98"/>
        <v/>
      </c>
      <c r="F447" s="71" t="str">
        <f t="shared" si="86"/>
        <v/>
      </c>
      <c r="G447" s="65" t="str">
        <f t="shared" si="87"/>
        <v/>
      </c>
      <c r="Q447" s="190" t="str">
        <f t="shared" si="88"/>
        <v/>
      </c>
      <c r="R447" s="191" t="str">
        <f t="shared" si="89"/>
        <v/>
      </c>
      <c r="S447" s="192" t="str">
        <f t="shared" si="90"/>
        <v/>
      </c>
      <c r="T447" s="193" t="str">
        <f t="shared" si="91"/>
        <v/>
      </c>
      <c r="U447" s="193" t="str">
        <f t="shared" si="92"/>
        <v/>
      </c>
      <c r="V447" s="193" t="str">
        <f t="shared" si="93"/>
        <v/>
      </c>
      <c r="W447" s="192" t="str">
        <f t="shared" si="85"/>
        <v/>
      </c>
    </row>
    <row r="448" spans="1:23" x14ac:dyDescent="0.25">
      <c r="A448" s="69" t="str">
        <f t="shared" si="94"/>
        <v/>
      </c>
      <c r="B448" s="70" t="str">
        <f t="shared" si="95"/>
        <v/>
      </c>
      <c r="C448" s="65" t="str">
        <f t="shared" si="96"/>
        <v/>
      </c>
      <c r="D448" s="71" t="str">
        <f t="shared" si="97"/>
        <v/>
      </c>
      <c r="E448" s="71" t="str">
        <f t="shared" si="98"/>
        <v/>
      </c>
      <c r="F448" s="71" t="str">
        <f t="shared" si="86"/>
        <v/>
      </c>
      <c r="G448" s="65" t="str">
        <f t="shared" si="87"/>
        <v/>
      </c>
      <c r="Q448" s="190" t="str">
        <f t="shared" si="88"/>
        <v/>
      </c>
      <c r="R448" s="191" t="str">
        <f t="shared" si="89"/>
        <v/>
      </c>
      <c r="S448" s="192" t="str">
        <f t="shared" si="90"/>
        <v/>
      </c>
      <c r="T448" s="193" t="str">
        <f t="shared" si="91"/>
        <v/>
      </c>
      <c r="U448" s="193" t="str">
        <f t="shared" si="92"/>
        <v/>
      </c>
      <c r="V448" s="193" t="str">
        <f t="shared" si="93"/>
        <v/>
      </c>
      <c r="W448" s="192" t="str">
        <f t="shared" si="85"/>
        <v/>
      </c>
    </row>
    <row r="449" spans="1:23" x14ac:dyDescent="0.25">
      <c r="A449" s="69" t="str">
        <f t="shared" si="94"/>
        <v/>
      </c>
      <c r="B449" s="70" t="str">
        <f t="shared" si="95"/>
        <v/>
      </c>
      <c r="C449" s="65" t="str">
        <f t="shared" si="96"/>
        <v/>
      </c>
      <c r="D449" s="71" t="str">
        <f t="shared" si="97"/>
        <v/>
      </c>
      <c r="E449" s="71" t="str">
        <f t="shared" si="98"/>
        <v/>
      </c>
      <c r="F449" s="71" t="str">
        <f t="shared" si="86"/>
        <v/>
      </c>
      <c r="G449" s="65" t="str">
        <f t="shared" si="87"/>
        <v/>
      </c>
      <c r="Q449" s="190" t="str">
        <f t="shared" si="88"/>
        <v/>
      </c>
      <c r="R449" s="191" t="str">
        <f t="shared" si="89"/>
        <v/>
      </c>
      <c r="S449" s="192" t="str">
        <f t="shared" si="90"/>
        <v/>
      </c>
      <c r="T449" s="193" t="str">
        <f t="shared" si="91"/>
        <v/>
      </c>
      <c r="U449" s="193" t="str">
        <f t="shared" si="92"/>
        <v/>
      </c>
      <c r="V449" s="193" t="str">
        <f t="shared" si="93"/>
        <v/>
      </c>
      <c r="W449" s="192" t="str">
        <f t="shared" si="85"/>
        <v/>
      </c>
    </row>
    <row r="450" spans="1:23" x14ac:dyDescent="0.25">
      <c r="A450" s="69" t="str">
        <f t="shared" si="94"/>
        <v/>
      </c>
      <c r="B450" s="70" t="str">
        <f t="shared" si="95"/>
        <v/>
      </c>
      <c r="C450" s="65" t="str">
        <f t="shared" si="96"/>
        <v/>
      </c>
      <c r="D450" s="71" t="str">
        <f t="shared" si="97"/>
        <v/>
      </c>
      <c r="E450" s="71" t="str">
        <f t="shared" si="98"/>
        <v/>
      </c>
      <c r="F450" s="71" t="str">
        <f t="shared" si="86"/>
        <v/>
      </c>
      <c r="G450" s="65" t="str">
        <f t="shared" si="87"/>
        <v/>
      </c>
      <c r="Q450" s="190" t="str">
        <f t="shared" si="88"/>
        <v/>
      </c>
      <c r="R450" s="191" t="str">
        <f t="shared" si="89"/>
        <v/>
      </c>
      <c r="S450" s="192" t="str">
        <f t="shared" si="90"/>
        <v/>
      </c>
      <c r="T450" s="193" t="str">
        <f t="shared" si="91"/>
        <v/>
      </c>
      <c r="U450" s="193" t="str">
        <f t="shared" si="92"/>
        <v/>
      </c>
      <c r="V450" s="193" t="str">
        <f t="shared" si="93"/>
        <v/>
      </c>
      <c r="W450" s="192" t="str">
        <f t="shared" si="85"/>
        <v/>
      </c>
    </row>
    <row r="451" spans="1:23" x14ac:dyDescent="0.25">
      <c r="A451" s="69" t="str">
        <f t="shared" si="94"/>
        <v/>
      </c>
      <c r="B451" s="70" t="str">
        <f t="shared" si="95"/>
        <v/>
      </c>
      <c r="C451" s="65" t="str">
        <f t="shared" si="96"/>
        <v/>
      </c>
      <c r="D451" s="71" t="str">
        <f t="shared" si="97"/>
        <v/>
      </c>
      <c r="E451" s="71" t="str">
        <f t="shared" si="98"/>
        <v/>
      </c>
      <c r="F451" s="71" t="str">
        <f t="shared" si="86"/>
        <v/>
      </c>
      <c r="G451" s="65" t="str">
        <f t="shared" si="87"/>
        <v/>
      </c>
      <c r="Q451" s="190" t="str">
        <f t="shared" si="88"/>
        <v/>
      </c>
      <c r="R451" s="191" t="str">
        <f t="shared" si="89"/>
        <v/>
      </c>
      <c r="S451" s="192" t="str">
        <f t="shared" si="90"/>
        <v/>
      </c>
      <c r="T451" s="193" t="str">
        <f t="shared" si="91"/>
        <v/>
      </c>
      <c r="U451" s="193" t="str">
        <f t="shared" si="92"/>
        <v/>
      </c>
      <c r="V451" s="193" t="str">
        <f t="shared" si="93"/>
        <v/>
      </c>
      <c r="W451" s="192" t="str">
        <f t="shared" si="85"/>
        <v/>
      </c>
    </row>
    <row r="452" spans="1:23" x14ac:dyDescent="0.25">
      <c r="A452" s="69" t="str">
        <f t="shared" si="94"/>
        <v/>
      </c>
      <c r="B452" s="70" t="str">
        <f t="shared" si="95"/>
        <v/>
      </c>
      <c r="C452" s="65" t="str">
        <f t="shared" si="96"/>
        <v/>
      </c>
      <c r="D452" s="71" t="str">
        <f t="shared" si="97"/>
        <v/>
      </c>
      <c r="E452" s="71" t="str">
        <f t="shared" si="98"/>
        <v/>
      </c>
      <c r="F452" s="71" t="str">
        <f t="shared" si="86"/>
        <v/>
      </c>
      <c r="G452" s="65" t="str">
        <f t="shared" si="87"/>
        <v/>
      </c>
      <c r="Q452" s="190" t="str">
        <f t="shared" si="88"/>
        <v/>
      </c>
      <c r="R452" s="191" t="str">
        <f t="shared" si="89"/>
        <v/>
      </c>
      <c r="S452" s="192" t="str">
        <f t="shared" si="90"/>
        <v/>
      </c>
      <c r="T452" s="193" t="str">
        <f t="shared" si="91"/>
        <v/>
      </c>
      <c r="U452" s="193" t="str">
        <f t="shared" si="92"/>
        <v/>
      </c>
      <c r="V452" s="193" t="str">
        <f t="shared" si="93"/>
        <v/>
      </c>
      <c r="W452" s="192" t="str">
        <f t="shared" si="85"/>
        <v/>
      </c>
    </row>
    <row r="453" spans="1:23" x14ac:dyDescent="0.25">
      <c r="A453" s="69" t="str">
        <f t="shared" si="94"/>
        <v/>
      </c>
      <c r="B453" s="70" t="str">
        <f t="shared" si="95"/>
        <v/>
      </c>
      <c r="C453" s="65" t="str">
        <f t="shared" si="96"/>
        <v/>
      </c>
      <c r="D453" s="71" t="str">
        <f t="shared" si="97"/>
        <v/>
      </c>
      <c r="E453" s="71" t="str">
        <f t="shared" si="98"/>
        <v/>
      </c>
      <c r="F453" s="71" t="str">
        <f t="shared" si="86"/>
        <v/>
      </c>
      <c r="G453" s="65" t="str">
        <f t="shared" si="87"/>
        <v/>
      </c>
      <c r="Q453" s="190" t="str">
        <f t="shared" si="88"/>
        <v/>
      </c>
      <c r="R453" s="191" t="str">
        <f t="shared" si="89"/>
        <v/>
      </c>
      <c r="S453" s="192" t="str">
        <f t="shared" si="90"/>
        <v/>
      </c>
      <c r="T453" s="193" t="str">
        <f t="shared" si="91"/>
        <v/>
      </c>
      <c r="U453" s="193" t="str">
        <f t="shared" si="92"/>
        <v/>
      </c>
      <c r="V453" s="193" t="str">
        <f t="shared" si="93"/>
        <v/>
      </c>
      <c r="W453" s="192" t="str">
        <f t="shared" si="85"/>
        <v/>
      </c>
    </row>
    <row r="454" spans="1:23" x14ac:dyDescent="0.25">
      <c r="A454" s="69" t="str">
        <f t="shared" si="94"/>
        <v/>
      </c>
      <c r="B454" s="70" t="str">
        <f t="shared" si="95"/>
        <v/>
      </c>
      <c r="C454" s="65" t="str">
        <f t="shared" si="96"/>
        <v/>
      </c>
      <c r="D454" s="71" t="str">
        <f t="shared" si="97"/>
        <v/>
      </c>
      <c r="E454" s="71" t="str">
        <f t="shared" si="98"/>
        <v/>
      </c>
      <c r="F454" s="71" t="str">
        <f t="shared" si="86"/>
        <v/>
      </c>
      <c r="G454" s="65" t="str">
        <f t="shared" si="87"/>
        <v/>
      </c>
      <c r="Q454" s="190" t="str">
        <f t="shared" si="88"/>
        <v/>
      </c>
      <c r="R454" s="191" t="str">
        <f t="shared" si="89"/>
        <v/>
      </c>
      <c r="S454" s="192" t="str">
        <f t="shared" si="90"/>
        <v/>
      </c>
      <c r="T454" s="193" t="str">
        <f t="shared" si="91"/>
        <v/>
      </c>
      <c r="U454" s="193" t="str">
        <f t="shared" si="92"/>
        <v/>
      </c>
      <c r="V454" s="193" t="str">
        <f t="shared" si="93"/>
        <v/>
      </c>
      <c r="W454" s="192" t="str">
        <f t="shared" si="85"/>
        <v/>
      </c>
    </row>
    <row r="455" spans="1:23" x14ac:dyDescent="0.25">
      <c r="A455" s="69" t="str">
        <f t="shared" si="94"/>
        <v/>
      </c>
      <c r="B455" s="70" t="str">
        <f t="shared" si="95"/>
        <v/>
      </c>
      <c r="C455" s="65" t="str">
        <f t="shared" si="96"/>
        <v/>
      </c>
      <c r="D455" s="71" t="str">
        <f t="shared" si="97"/>
        <v/>
      </c>
      <c r="E455" s="71" t="str">
        <f t="shared" si="98"/>
        <v/>
      </c>
      <c r="F455" s="71" t="str">
        <f t="shared" si="86"/>
        <v/>
      </c>
      <c r="G455" s="65" t="str">
        <f t="shared" si="87"/>
        <v/>
      </c>
      <c r="Q455" s="190" t="str">
        <f t="shared" si="88"/>
        <v/>
      </c>
      <c r="R455" s="191" t="str">
        <f t="shared" si="89"/>
        <v/>
      </c>
      <c r="S455" s="192" t="str">
        <f t="shared" si="90"/>
        <v/>
      </c>
      <c r="T455" s="193" t="str">
        <f t="shared" si="91"/>
        <v/>
      </c>
      <c r="U455" s="193" t="str">
        <f t="shared" si="92"/>
        <v/>
      </c>
      <c r="V455" s="193" t="str">
        <f t="shared" si="93"/>
        <v/>
      </c>
      <c r="W455" s="192" t="str">
        <f t="shared" si="85"/>
        <v/>
      </c>
    </row>
    <row r="456" spans="1:23" x14ac:dyDescent="0.25">
      <c r="A456" s="69" t="str">
        <f t="shared" si="94"/>
        <v/>
      </c>
      <c r="B456" s="70" t="str">
        <f t="shared" si="95"/>
        <v/>
      </c>
      <c r="C456" s="65" t="str">
        <f t="shared" si="96"/>
        <v/>
      </c>
      <c r="D456" s="71" t="str">
        <f t="shared" si="97"/>
        <v/>
      </c>
      <c r="E456" s="71" t="str">
        <f t="shared" si="98"/>
        <v/>
      </c>
      <c r="F456" s="71" t="str">
        <f t="shared" si="86"/>
        <v/>
      </c>
      <c r="G456" s="65" t="str">
        <f t="shared" si="87"/>
        <v/>
      </c>
      <c r="Q456" s="190" t="str">
        <f t="shared" si="88"/>
        <v/>
      </c>
      <c r="R456" s="191" t="str">
        <f t="shared" si="89"/>
        <v/>
      </c>
      <c r="S456" s="192" t="str">
        <f t="shared" si="90"/>
        <v/>
      </c>
      <c r="T456" s="193" t="str">
        <f t="shared" si="91"/>
        <v/>
      </c>
      <c r="U456" s="193" t="str">
        <f t="shared" si="92"/>
        <v/>
      </c>
      <c r="V456" s="193" t="str">
        <f t="shared" si="93"/>
        <v/>
      </c>
      <c r="W456" s="192" t="str">
        <f t="shared" si="85"/>
        <v/>
      </c>
    </row>
    <row r="457" spans="1:23" x14ac:dyDescent="0.25">
      <c r="A457" s="69" t="str">
        <f t="shared" si="94"/>
        <v/>
      </c>
      <c r="B457" s="70" t="str">
        <f t="shared" si="95"/>
        <v/>
      </c>
      <c r="C457" s="65" t="str">
        <f t="shared" si="96"/>
        <v/>
      </c>
      <c r="D457" s="71" t="str">
        <f t="shared" si="97"/>
        <v/>
      </c>
      <c r="E457" s="71" t="str">
        <f t="shared" si="98"/>
        <v/>
      </c>
      <c r="F457" s="71" t="str">
        <f t="shared" si="86"/>
        <v/>
      </c>
      <c r="G457" s="65" t="str">
        <f t="shared" si="87"/>
        <v/>
      </c>
      <c r="Q457" s="190" t="str">
        <f t="shared" si="88"/>
        <v/>
      </c>
      <c r="R457" s="191" t="str">
        <f t="shared" si="89"/>
        <v/>
      </c>
      <c r="S457" s="192" t="str">
        <f t="shared" si="90"/>
        <v/>
      </c>
      <c r="T457" s="193" t="str">
        <f t="shared" si="91"/>
        <v/>
      </c>
      <c r="U457" s="193" t="str">
        <f t="shared" si="92"/>
        <v/>
      </c>
      <c r="V457" s="193" t="str">
        <f t="shared" si="93"/>
        <v/>
      </c>
      <c r="W457" s="192" t="str">
        <f t="shared" si="85"/>
        <v/>
      </c>
    </row>
    <row r="458" spans="1:23" x14ac:dyDescent="0.25">
      <c r="A458" s="69" t="str">
        <f t="shared" si="94"/>
        <v/>
      </c>
      <c r="B458" s="70" t="str">
        <f t="shared" si="95"/>
        <v/>
      </c>
      <c r="C458" s="65" t="str">
        <f t="shared" si="96"/>
        <v/>
      </c>
      <c r="D458" s="71" t="str">
        <f t="shared" si="97"/>
        <v/>
      </c>
      <c r="E458" s="71" t="str">
        <f t="shared" si="98"/>
        <v/>
      </c>
      <c r="F458" s="71" t="str">
        <f t="shared" si="86"/>
        <v/>
      </c>
      <c r="G458" s="65" t="str">
        <f t="shared" si="87"/>
        <v/>
      </c>
      <c r="Q458" s="190" t="str">
        <f t="shared" si="88"/>
        <v/>
      </c>
      <c r="R458" s="191" t="str">
        <f t="shared" si="89"/>
        <v/>
      </c>
      <c r="S458" s="192" t="str">
        <f t="shared" si="90"/>
        <v/>
      </c>
      <c r="T458" s="193" t="str">
        <f t="shared" si="91"/>
        <v/>
      </c>
      <c r="U458" s="193" t="str">
        <f t="shared" si="92"/>
        <v/>
      </c>
      <c r="V458" s="193" t="str">
        <f t="shared" si="93"/>
        <v/>
      </c>
      <c r="W458" s="192" t="str">
        <f t="shared" si="85"/>
        <v/>
      </c>
    </row>
    <row r="459" spans="1:23" x14ac:dyDescent="0.25">
      <c r="A459" s="69" t="str">
        <f t="shared" si="94"/>
        <v/>
      </c>
      <c r="B459" s="70" t="str">
        <f t="shared" si="95"/>
        <v/>
      </c>
      <c r="C459" s="65" t="str">
        <f t="shared" si="96"/>
        <v/>
      </c>
      <c r="D459" s="71" t="str">
        <f t="shared" si="97"/>
        <v/>
      </c>
      <c r="E459" s="71" t="str">
        <f t="shared" si="98"/>
        <v/>
      </c>
      <c r="F459" s="71" t="str">
        <f t="shared" si="86"/>
        <v/>
      </c>
      <c r="G459" s="65" t="str">
        <f t="shared" si="87"/>
        <v/>
      </c>
      <c r="Q459" s="190" t="str">
        <f t="shared" si="88"/>
        <v/>
      </c>
      <c r="R459" s="191" t="str">
        <f t="shared" si="89"/>
        <v/>
      </c>
      <c r="S459" s="192" t="str">
        <f t="shared" si="90"/>
        <v/>
      </c>
      <c r="T459" s="193" t="str">
        <f t="shared" si="91"/>
        <v/>
      </c>
      <c r="U459" s="193" t="str">
        <f t="shared" si="92"/>
        <v/>
      </c>
      <c r="V459" s="193" t="str">
        <f t="shared" si="93"/>
        <v/>
      </c>
      <c r="W459" s="192" t="str">
        <f t="shared" si="85"/>
        <v/>
      </c>
    </row>
    <row r="460" spans="1:23" x14ac:dyDescent="0.25">
      <c r="A460" s="69" t="str">
        <f t="shared" si="94"/>
        <v/>
      </c>
      <c r="B460" s="70" t="str">
        <f t="shared" si="95"/>
        <v/>
      </c>
      <c r="C460" s="65" t="str">
        <f t="shared" si="96"/>
        <v/>
      </c>
      <c r="D460" s="71" t="str">
        <f t="shared" si="97"/>
        <v/>
      </c>
      <c r="E460" s="71" t="str">
        <f t="shared" si="98"/>
        <v/>
      </c>
      <c r="F460" s="71" t="str">
        <f t="shared" si="86"/>
        <v/>
      </c>
      <c r="G460" s="65" t="str">
        <f t="shared" si="87"/>
        <v/>
      </c>
      <c r="Q460" s="190" t="str">
        <f t="shared" si="88"/>
        <v/>
      </c>
      <c r="R460" s="191" t="str">
        <f t="shared" si="89"/>
        <v/>
      </c>
      <c r="S460" s="192" t="str">
        <f t="shared" si="90"/>
        <v/>
      </c>
      <c r="T460" s="193" t="str">
        <f t="shared" si="91"/>
        <v/>
      </c>
      <c r="U460" s="193" t="str">
        <f t="shared" si="92"/>
        <v/>
      </c>
      <c r="V460" s="193" t="str">
        <f t="shared" si="93"/>
        <v/>
      </c>
      <c r="W460" s="192" t="str">
        <f t="shared" si="85"/>
        <v/>
      </c>
    </row>
    <row r="461" spans="1:23" x14ac:dyDescent="0.25">
      <c r="A461" s="69" t="str">
        <f t="shared" si="94"/>
        <v/>
      </c>
      <c r="B461" s="70" t="str">
        <f t="shared" si="95"/>
        <v/>
      </c>
      <c r="C461" s="65" t="str">
        <f t="shared" si="96"/>
        <v/>
      </c>
      <c r="D461" s="71" t="str">
        <f t="shared" si="97"/>
        <v/>
      </c>
      <c r="E461" s="71" t="str">
        <f t="shared" si="98"/>
        <v/>
      </c>
      <c r="F461" s="71" t="str">
        <f t="shared" si="86"/>
        <v/>
      </c>
      <c r="G461" s="65" t="str">
        <f t="shared" si="87"/>
        <v/>
      </c>
      <c r="Q461" s="190" t="str">
        <f t="shared" si="88"/>
        <v/>
      </c>
      <c r="R461" s="191" t="str">
        <f t="shared" si="89"/>
        <v/>
      </c>
      <c r="S461" s="192" t="str">
        <f t="shared" si="90"/>
        <v/>
      </c>
      <c r="T461" s="193" t="str">
        <f t="shared" si="91"/>
        <v/>
      </c>
      <c r="U461" s="193" t="str">
        <f t="shared" si="92"/>
        <v/>
      </c>
      <c r="V461" s="193" t="str">
        <f t="shared" si="93"/>
        <v/>
      </c>
      <c r="W461" s="192" t="str">
        <f t="shared" si="85"/>
        <v/>
      </c>
    </row>
    <row r="462" spans="1:23" x14ac:dyDescent="0.25">
      <c r="A462" s="69" t="str">
        <f t="shared" si="94"/>
        <v/>
      </c>
      <c r="B462" s="70" t="str">
        <f t="shared" si="95"/>
        <v/>
      </c>
      <c r="C462" s="65" t="str">
        <f t="shared" si="96"/>
        <v/>
      </c>
      <c r="D462" s="71" t="str">
        <f t="shared" si="97"/>
        <v/>
      </c>
      <c r="E462" s="71" t="str">
        <f t="shared" si="98"/>
        <v/>
      </c>
      <c r="F462" s="71" t="str">
        <f t="shared" si="86"/>
        <v/>
      </c>
      <c r="G462" s="65" t="str">
        <f t="shared" si="87"/>
        <v/>
      </c>
      <c r="Q462" s="190" t="str">
        <f t="shared" si="88"/>
        <v/>
      </c>
      <c r="R462" s="191" t="str">
        <f t="shared" si="89"/>
        <v/>
      </c>
      <c r="S462" s="192" t="str">
        <f t="shared" si="90"/>
        <v/>
      </c>
      <c r="T462" s="193" t="str">
        <f t="shared" si="91"/>
        <v/>
      </c>
      <c r="U462" s="193" t="str">
        <f t="shared" si="92"/>
        <v/>
      </c>
      <c r="V462" s="193" t="str">
        <f t="shared" si="93"/>
        <v/>
      </c>
      <c r="W462" s="192" t="str">
        <f t="shared" si="85"/>
        <v/>
      </c>
    </row>
    <row r="463" spans="1:23" x14ac:dyDescent="0.25">
      <c r="A463" s="69" t="str">
        <f t="shared" si="94"/>
        <v/>
      </c>
      <c r="B463" s="70" t="str">
        <f t="shared" si="95"/>
        <v/>
      </c>
      <c r="C463" s="65" t="str">
        <f t="shared" si="96"/>
        <v/>
      </c>
      <c r="D463" s="71" t="str">
        <f t="shared" si="97"/>
        <v/>
      </c>
      <c r="E463" s="71" t="str">
        <f t="shared" si="98"/>
        <v/>
      </c>
      <c r="F463" s="71" t="str">
        <f t="shared" si="86"/>
        <v/>
      </c>
      <c r="G463" s="65" t="str">
        <f t="shared" si="87"/>
        <v/>
      </c>
      <c r="Q463" s="190" t="str">
        <f t="shared" si="88"/>
        <v/>
      </c>
      <c r="R463" s="191" t="str">
        <f t="shared" si="89"/>
        <v/>
      </c>
      <c r="S463" s="192" t="str">
        <f t="shared" si="90"/>
        <v/>
      </c>
      <c r="T463" s="193" t="str">
        <f t="shared" si="91"/>
        <v/>
      </c>
      <c r="U463" s="193" t="str">
        <f t="shared" si="92"/>
        <v/>
      </c>
      <c r="V463" s="193" t="str">
        <f t="shared" si="93"/>
        <v/>
      </c>
      <c r="W463" s="192" t="str">
        <f t="shared" si="85"/>
        <v/>
      </c>
    </row>
    <row r="464" spans="1:23" x14ac:dyDescent="0.25">
      <c r="A464" s="69" t="str">
        <f t="shared" si="94"/>
        <v/>
      </c>
      <c r="B464" s="70" t="str">
        <f t="shared" si="95"/>
        <v/>
      </c>
      <c r="C464" s="65" t="str">
        <f t="shared" si="96"/>
        <v/>
      </c>
      <c r="D464" s="71" t="str">
        <f t="shared" si="97"/>
        <v/>
      </c>
      <c r="E464" s="71" t="str">
        <f t="shared" si="98"/>
        <v/>
      </c>
      <c r="F464" s="71" t="str">
        <f t="shared" si="86"/>
        <v/>
      </c>
      <c r="G464" s="65" t="str">
        <f t="shared" si="87"/>
        <v/>
      </c>
      <c r="Q464" s="190" t="str">
        <f t="shared" si="88"/>
        <v/>
      </c>
      <c r="R464" s="191" t="str">
        <f t="shared" si="89"/>
        <v/>
      </c>
      <c r="S464" s="192" t="str">
        <f t="shared" si="90"/>
        <v/>
      </c>
      <c r="T464" s="193" t="str">
        <f t="shared" si="91"/>
        <v/>
      </c>
      <c r="U464" s="193" t="str">
        <f t="shared" si="92"/>
        <v/>
      </c>
      <c r="V464" s="193" t="str">
        <f t="shared" si="93"/>
        <v/>
      </c>
      <c r="W464" s="192" t="str">
        <f t="shared" si="85"/>
        <v/>
      </c>
    </row>
    <row r="465" spans="1:23" x14ac:dyDescent="0.25">
      <c r="A465" s="69" t="str">
        <f t="shared" si="94"/>
        <v/>
      </c>
      <c r="B465" s="70" t="str">
        <f t="shared" si="95"/>
        <v/>
      </c>
      <c r="C465" s="65" t="str">
        <f t="shared" si="96"/>
        <v/>
      </c>
      <c r="D465" s="71" t="str">
        <f t="shared" si="97"/>
        <v/>
      </c>
      <c r="E465" s="71" t="str">
        <f t="shared" si="98"/>
        <v/>
      </c>
      <c r="F465" s="71" t="str">
        <f t="shared" si="86"/>
        <v/>
      </c>
      <c r="G465" s="65" t="str">
        <f t="shared" si="87"/>
        <v/>
      </c>
      <c r="Q465" s="190" t="str">
        <f t="shared" si="88"/>
        <v/>
      </c>
      <c r="R465" s="191" t="str">
        <f t="shared" si="89"/>
        <v/>
      </c>
      <c r="S465" s="192" t="str">
        <f t="shared" si="90"/>
        <v/>
      </c>
      <c r="T465" s="193" t="str">
        <f t="shared" si="91"/>
        <v/>
      </c>
      <c r="U465" s="193" t="str">
        <f t="shared" si="92"/>
        <v/>
      </c>
      <c r="V465" s="193" t="str">
        <f t="shared" si="93"/>
        <v/>
      </c>
      <c r="W465" s="192" t="str">
        <f t="shared" si="85"/>
        <v/>
      </c>
    </row>
    <row r="466" spans="1:23" x14ac:dyDescent="0.25">
      <c r="A466" s="69" t="str">
        <f t="shared" si="94"/>
        <v/>
      </c>
      <c r="B466" s="70" t="str">
        <f t="shared" si="95"/>
        <v/>
      </c>
      <c r="C466" s="65" t="str">
        <f t="shared" si="96"/>
        <v/>
      </c>
      <c r="D466" s="71" t="str">
        <f t="shared" si="97"/>
        <v/>
      </c>
      <c r="E466" s="71" t="str">
        <f t="shared" si="98"/>
        <v/>
      </c>
      <c r="F466" s="71" t="str">
        <f t="shared" si="86"/>
        <v/>
      </c>
      <c r="G466" s="65" t="str">
        <f t="shared" si="87"/>
        <v/>
      </c>
      <c r="Q466" s="190" t="str">
        <f t="shared" si="88"/>
        <v/>
      </c>
      <c r="R466" s="191" t="str">
        <f t="shared" si="89"/>
        <v/>
      </c>
      <c r="S466" s="192" t="str">
        <f t="shared" si="90"/>
        <v/>
      </c>
      <c r="T466" s="193" t="str">
        <f t="shared" si="91"/>
        <v/>
      </c>
      <c r="U466" s="193" t="str">
        <f t="shared" si="92"/>
        <v/>
      </c>
      <c r="V466" s="193" t="str">
        <f t="shared" si="93"/>
        <v/>
      </c>
      <c r="W466" s="192" t="str">
        <f t="shared" ref="W466:W529" si="99">IF(R466="","",SUM(S466)-SUM(U466))</f>
        <v/>
      </c>
    </row>
    <row r="467" spans="1:23" x14ac:dyDescent="0.25">
      <c r="A467" s="69" t="str">
        <f t="shared" si="94"/>
        <v/>
      </c>
      <c r="B467" s="70" t="str">
        <f t="shared" si="95"/>
        <v/>
      </c>
      <c r="C467" s="65" t="str">
        <f t="shared" si="96"/>
        <v/>
      </c>
      <c r="D467" s="71" t="str">
        <f t="shared" si="97"/>
        <v/>
      </c>
      <c r="E467" s="71" t="str">
        <f t="shared" si="98"/>
        <v/>
      </c>
      <c r="F467" s="71" t="str">
        <f t="shared" ref="F467:F503" si="100">IF(B467="","",SUM(D467:E467))</f>
        <v/>
      </c>
      <c r="G467" s="65" t="str">
        <f t="shared" ref="G467:G503" si="101">IF(B467="","",SUM(C467)-SUM(E467))</f>
        <v/>
      </c>
      <c r="Q467" s="190" t="str">
        <f t="shared" ref="Q467:Q530" si="102">IF(R467="","",EDATE(Q466,1))</f>
        <v/>
      </c>
      <c r="R467" s="191" t="str">
        <f t="shared" ref="R467:R530" si="103">IF(R466="","",IF(SUM(R466)+1&lt;=$U$7,SUM(R466)+1,""))</f>
        <v/>
      </c>
      <c r="S467" s="192" t="str">
        <f t="shared" ref="S467:S530" si="104">IF(R467="","",W466)</f>
        <v/>
      </c>
      <c r="T467" s="193" t="str">
        <f t="shared" ref="T467:T530" si="105">IF(R467="","",IPMT($U$13/12,R467,$U$7,-$U$11,$U$12,0))</f>
        <v/>
      </c>
      <c r="U467" s="193" t="str">
        <f t="shared" ref="U467:U530" si="106">IF(R467="","",PPMT($U$13/12,R467,$U$7,-$U$11,$U$12,0))</f>
        <v/>
      </c>
      <c r="V467" s="193" t="str">
        <f t="shared" ref="V467:V530" si="107">IF(R467="","",SUM(T467:U467))</f>
        <v/>
      </c>
      <c r="W467" s="192" t="str">
        <f t="shared" si="99"/>
        <v/>
      </c>
    </row>
    <row r="468" spans="1:23" x14ac:dyDescent="0.25">
      <c r="A468" s="69" t="str">
        <f t="shared" ref="A468:A503" si="108">IF(B468="","",EDATE(A467,1))</f>
        <v/>
      </c>
      <c r="B468" s="70" t="str">
        <f t="shared" ref="B468:B503" si="109">IF(B467="","",IF(SUM(B467)+1&lt;=$E$7,SUM(B467)+1,""))</f>
        <v/>
      </c>
      <c r="C468" s="65" t="str">
        <f t="shared" ref="C468:C503" si="110">IF(B468="","",G467)</f>
        <v/>
      </c>
      <c r="D468" s="71" t="str">
        <f t="shared" ref="D468:D503" si="111">IF(B468="","",IPMT($E$14/12,B468-1,$E$7-1,-$C$19,$E$13,0))</f>
        <v/>
      </c>
      <c r="E468" s="71" t="str">
        <f t="shared" ref="E468:E503" si="112">IF(B468="","",PPMT($E$14/12,B468-1,$E$7-1,-$C$19,$E$13,0))</f>
        <v/>
      </c>
      <c r="F468" s="71" t="str">
        <f t="shared" si="100"/>
        <v/>
      </c>
      <c r="G468" s="65" t="str">
        <f t="shared" si="101"/>
        <v/>
      </c>
      <c r="Q468" s="190" t="str">
        <f t="shared" si="102"/>
        <v/>
      </c>
      <c r="R468" s="191" t="str">
        <f t="shared" si="103"/>
        <v/>
      </c>
      <c r="S468" s="192" t="str">
        <f t="shared" si="104"/>
        <v/>
      </c>
      <c r="T468" s="193" t="str">
        <f t="shared" si="105"/>
        <v/>
      </c>
      <c r="U468" s="193" t="str">
        <f t="shared" si="106"/>
        <v/>
      </c>
      <c r="V468" s="193" t="str">
        <f t="shared" si="107"/>
        <v/>
      </c>
      <c r="W468" s="192" t="str">
        <f t="shared" si="99"/>
        <v/>
      </c>
    </row>
    <row r="469" spans="1:23" x14ac:dyDescent="0.25">
      <c r="A469" s="69" t="str">
        <f t="shared" si="108"/>
        <v/>
      </c>
      <c r="B469" s="70" t="str">
        <f t="shared" si="109"/>
        <v/>
      </c>
      <c r="C469" s="65" t="str">
        <f t="shared" si="110"/>
        <v/>
      </c>
      <c r="D469" s="71" t="str">
        <f t="shared" si="111"/>
        <v/>
      </c>
      <c r="E469" s="71" t="str">
        <f t="shared" si="112"/>
        <v/>
      </c>
      <c r="F469" s="71" t="str">
        <f t="shared" si="100"/>
        <v/>
      </c>
      <c r="G469" s="65" t="str">
        <f t="shared" si="101"/>
        <v/>
      </c>
      <c r="Q469" s="190" t="str">
        <f t="shared" si="102"/>
        <v/>
      </c>
      <c r="R469" s="191" t="str">
        <f t="shared" si="103"/>
        <v/>
      </c>
      <c r="S469" s="192" t="str">
        <f t="shared" si="104"/>
        <v/>
      </c>
      <c r="T469" s="193" t="str">
        <f t="shared" si="105"/>
        <v/>
      </c>
      <c r="U469" s="193" t="str">
        <f t="shared" si="106"/>
        <v/>
      </c>
      <c r="V469" s="193" t="str">
        <f t="shared" si="107"/>
        <v/>
      </c>
      <c r="W469" s="192" t="str">
        <f t="shared" si="99"/>
        <v/>
      </c>
    </row>
    <row r="470" spans="1:23" x14ac:dyDescent="0.25">
      <c r="A470" s="69" t="str">
        <f t="shared" si="108"/>
        <v/>
      </c>
      <c r="B470" s="70" t="str">
        <f t="shared" si="109"/>
        <v/>
      </c>
      <c r="C470" s="65" t="str">
        <f t="shared" si="110"/>
        <v/>
      </c>
      <c r="D470" s="71" t="str">
        <f t="shared" si="111"/>
        <v/>
      </c>
      <c r="E470" s="71" t="str">
        <f t="shared" si="112"/>
        <v/>
      </c>
      <c r="F470" s="71" t="str">
        <f t="shared" si="100"/>
        <v/>
      </c>
      <c r="G470" s="65" t="str">
        <f t="shared" si="101"/>
        <v/>
      </c>
      <c r="Q470" s="190" t="str">
        <f t="shared" si="102"/>
        <v/>
      </c>
      <c r="R470" s="191" t="str">
        <f t="shared" si="103"/>
        <v/>
      </c>
      <c r="S470" s="192" t="str">
        <f t="shared" si="104"/>
        <v/>
      </c>
      <c r="T470" s="193" t="str">
        <f t="shared" si="105"/>
        <v/>
      </c>
      <c r="U470" s="193" t="str">
        <f t="shared" si="106"/>
        <v/>
      </c>
      <c r="V470" s="193" t="str">
        <f t="shared" si="107"/>
        <v/>
      </c>
      <c r="W470" s="192" t="str">
        <f t="shared" si="99"/>
        <v/>
      </c>
    </row>
    <row r="471" spans="1:23" x14ac:dyDescent="0.25">
      <c r="A471" s="69" t="str">
        <f t="shared" si="108"/>
        <v/>
      </c>
      <c r="B471" s="70" t="str">
        <f t="shared" si="109"/>
        <v/>
      </c>
      <c r="C471" s="65" t="str">
        <f t="shared" si="110"/>
        <v/>
      </c>
      <c r="D471" s="71" t="str">
        <f t="shared" si="111"/>
        <v/>
      </c>
      <c r="E471" s="71" t="str">
        <f t="shared" si="112"/>
        <v/>
      </c>
      <c r="F471" s="71" t="str">
        <f t="shared" si="100"/>
        <v/>
      </c>
      <c r="G471" s="65" t="str">
        <f t="shared" si="101"/>
        <v/>
      </c>
      <c r="Q471" s="190" t="str">
        <f t="shared" si="102"/>
        <v/>
      </c>
      <c r="R471" s="191" t="str">
        <f t="shared" si="103"/>
        <v/>
      </c>
      <c r="S471" s="192" t="str">
        <f t="shared" si="104"/>
        <v/>
      </c>
      <c r="T471" s="193" t="str">
        <f t="shared" si="105"/>
        <v/>
      </c>
      <c r="U471" s="193" t="str">
        <f t="shared" si="106"/>
        <v/>
      </c>
      <c r="V471" s="193" t="str">
        <f t="shared" si="107"/>
        <v/>
      </c>
      <c r="W471" s="192" t="str">
        <f t="shared" si="99"/>
        <v/>
      </c>
    </row>
    <row r="472" spans="1:23" x14ac:dyDescent="0.25">
      <c r="A472" s="69" t="str">
        <f t="shared" si="108"/>
        <v/>
      </c>
      <c r="B472" s="70" t="str">
        <f t="shared" si="109"/>
        <v/>
      </c>
      <c r="C472" s="65" t="str">
        <f t="shared" si="110"/>
        <v/>
      </c>
      <c r="D472" s="71" t="str">
        <f t="shared" si="111"/>
        <v/>
      </c>
      <c r="E472" s="71" t="str">
        <f t="shared" si="112"/>
        <v/>
      </c>
      <c r="F472" s="71" t="str">
        <f t="shared" si="100"/>
        <v/>
      </c>
      <c r="G472" s="65" t="str">
        <f t="shared" si="101"/>
        <v/>
      </c>
      <c r="Q472" s="190" t="str">
        <f t="shared" si="102"/>
        <v/>
      </c>
      <c r="R472" s="191" t="str">
        <f t="shared" si="103"/>
        <v/>
      </c>
      <c r="S472" s="192" t="str">
        <f t="shared" si="104"/>
        <v/>
      </c>
      <c r="T472" s="193" t="str">
        <f t="shared" si="105"/>
        <v/>
      </c>
      <c r="U472" s="193" t="str">
        <f t="shared" si="106"/>
        <v/>
      </c>
      <c r="V472" s="193" t="str">
        <f t="shared" si="107"/>
        <v/>
      </c>
      <c r="W472" s="192" t="str">
        <f t="shared" si="99"/>
        <v/>
      </c>
    </row>
    <row r="473" spans="1:23" x14ac:dyDescent="0.25">
      <c r="A473" s="69" t="str">
        <f t="shared" si="108"/>
        <v/>
      </c>
      <c r="B473" s="70" t="str">
        <f t="shared" si="109"/>
        <v/>
      </c>
      <c r="C473" s="65" t="str">
        <f t="shared" si="110"/>
        <v/>
      </c>
      <c r="D473" s="71" t="str">
        <f t="shared" si="111"/>
        <v/>
      </c>
      <c r="E473" s="71" t="str">
        <f t="shared" si="112"/>
        <v/>
      </c>
      <c r="F473" s="71" t="str">
        <f t="shared" si="100"/>
        <v/>
      </c>
      <c r="G473" s="65" t="str">
        <f t="shared" si="101"/>
        <v/>
      </c>
      <c r="Q473" s="190" t="str">
        <f t="shared" si="102"/>
        <v/>
      </c>
      <c r="R473" s="191" t="str">
        <f t="shared" si="103"/>
        <v/>
      </c>
      <c r="S473" s="192" t="str">
        <f t="shared" si="104"/>
        <v/>
      </c>
      <c r="T473" s="193" t="str">
        <f t="shared" si="105"/>
        <v/>
      </c>
      <c r="U473" s="193" t="str">
        <f t="shared" si="106"/>
        <v/>
      </c>
      <c r="V473" s="193" t="str">
        <f t="shared" si="107"/>
        <v/>
      </c>
      <c r="W473" s="192" t="str">
        <f t="shared" si="99"/>
        <v/>
      </c>
    </row>
    <row r="474" spans="1:23" x14ac:dyDescent="0.25">
      <c r="A474" s="69" t="str">
        <f t="shared" si="108"/>
        <v/>
      </c>
      <c r="B474" s="70" t="str">
        <f t="shared" si="109"/>
        <v/>
      </c>
      <c r="C474" s="65" t="str">
        <f t="shared" si="110"/>
        <v/>
      </c>
      <c r="D474" s="71" t="str">
        <f t="shared" si="111"/>
        <v/>
      </c>
      <c r="E474" s="71" t="str">
        <f t="shared" si="112"/>
        <v/>
      </c>
      <c r="F474" s="71" t="str">
        <f t="shared" si="100"/>
        <v/>
      </c>
      <c r="G474" s="65" t="str">
        <f t="shared" si="101"/>
        <v/>
      </c>
      <c r="Q474" s="190" t="str">
        <f t="shared" si="102"/>
        <v/>
      </c>
      <c r="R474" s="191" t="str">
        <f t="shared" si="103"/>
        <v/>
      </c>
      <c r="S474" s="192" t="str">
        <f t="shared" si="104"/>
        <v/>
      </c>
      <c r="T474" s="193" t="str">
        <f t="shared" si="105"/>
        <v/>
      </c>
      <c r="U474" s="193" t="str">
        <f t="shared" si="106"/>
        <v/>
      </c>
      <c r="V474" s="193" t="str">
        <f t="shared" si="107"/>
        <v/>
      </c>
      <c r="W474" s="192" t="str">
        <f t="shared" si="99"/>
        <v/>
      </c>
    </row>
    <row r="475" spans="1:23" x14ac:dyDescent="0.25">
      <c r="A475" s="69" t="str">
        <f t="shared" si="108"/>
        <v/>
      </c>
      <c r="B475" s="70" t="str">
        <f t="shared" si="109"/>
        <v/>
      </c>
      <c r="C475" s="65" t="str">
        <f t="shared" si="110"/>
        <v/>
      </c>
      <c r="D475" s="71" t="str">
        <f t="shared" si="111"/>
        <v/>
      </c>
      <c r="E475" s="71" t="str">
        <f t="shared" si="112"/>
        <v/>
      </c>
      <c r="F475" s="71" t="str">
        <f t="shared" si="100"/>
        <v/>
      </c>
      <c r="G475" s="65" t="str">
        <f t="shared" si="101"/>
        <v/>
      </c>
      <c r="Q475" s="190" t="str">
        <f t="shared" si="102"/>
        <v/>
      </c>
      <c r="R475" s="191" t="str">
        <f t="shared" si="103"/>
        <v/>
      </c>
      <c r="S475" s="192" t="str">
        <f t="shared" si="104"/>
        <v/>
      </c>
      <c r="T475" s="193" t="str">
        <f t="shared" si="105"/>
        <v/>
      </c>
      <c r="U475" s="193" t="str">
        <f t="shared" si="106"/>
        <v/>
      </c>
      <c r="V475" s="193" t="str">
        <f t="shared" si="107"/>
        <v/>
      </c>
      <c r="W475" s="192" t="str">
        <f t="shared" si="99"/>
        <v/>
      </c>
    </row>
    <row r="476" spans="1:23" x14ac:dyDescent="0.25">
      <c r="A476" s="69" t="str">
        <f t="shared" si="108"/>
        <v/>
      </c>
      <c r="B476" s="70" t="str">
        <f t="shared" si="109"/>
        <v/>
      </c>
      <c r="C476" s="65" t="str">
        <f t="shared" si="110"/>
        <v/>
      </c>
      <c r="D476" s="71" t="str">
        <f t="shared" si="111"/>
        <v/>
      </c>
      <c r="E476" s="71" t="str">
        <f t="shared" si="112"/>
        <v/>
      </c>
      <c r="F476" s="71" t="str">
        <f t="shared" si="100"/>
        <v/>
      </c>
      <c r="G476" s="65" t="str">
        <f t="shared" si="101"/>
        <v/>
      </c>
      <c r="Q476" s="190" t="str">
        <f t="shared" si="102"/>
        <v/>
      </c>
      <c r="R476" s="191" t="str">
        <f t="shared" si="103"/>
        <v/>
      </c>
      <c r="S476" s="192" t="str">
        <f t="shared" si="104"/>
        <v/>
      </c>
      <c r="T476" s="193" t="str">
        <f t="shared" si="105"/>
        <v/>
      </c>
      <c r="U476" s="193" t="str">
        <f t="shared" si="106"/>
        <v/>
      </c>
      <c r="V476" s="193" t="str">
        <f t="shared" si="107"/>
        <v/>
      </c>
      <c r="W476" s="192" t="str">
        <f t="shared" si="99"/>
        <v/>
      </c>
    </row>
    <row r="477" spans="1:23" x14ac:dyDescent="0.25">
      <c r="A477" s="69" t="str">
        <f t="shared" si="108"/>
        <v/>
      </c>
      <c r="B477" s="70" t="str">
        <f t="shared" si="109"/>
        <v/>
      </c>
      <c r="C477" s="65" t="str">
        <f t="shared" si="110"/>
        <v/>
      </c>
      <c r="D477" s="71" t="str">
        <f t="shared" si="111"/>
        <v/>
      </c>
      <c r="E477" s="71" t="str">
        <f t="shared" si="112"/>
        <v/>
      </c>
      <c r="F477" s="71" t="str">
        <f t="shared" si="100"/>
        <v/>
      </c>
      <c r="G477" s="65" t="str">
        <f t="shared" si="101"/>
        <v/>
      </c>
      <c r="Q477" s="190" t="str">
        <f t="shared" si="102"/>
        <v/>
      </c>
      <c r="R477" s="191" t="str">
        <f t="shared" si="103"/>
        <v/>
      </c>
      <c r="S477" s="192" t="str">
        <f t="shared" si="104"/>
        <v/>
      </c>
      <c r="T477" s="193" t="str">
        <f t="shared" si="105"/>
        <v/>
      </c>
      <c r="U477" s="193" t="str">
        <f t="shared" si="106"/>
        <v/>
      </c>
      <c r="V477" s="193" t="str">
        <f t="shared" si="107"/>
        <v/>
      </c>
      <c r="W477" s="192" t="str">
        <f t="shared" si="99"/>
        <v/>
      </c>
    </row>
    <row r="478" spans="1:23" x14ac:dyDescent="0.25">
      <c r="A478" s="69" t="str">
        <f t="shared" si="108"/>
        <v/>
      </c>
      <c r="B478" s="70" t="str">
        <f t="shared" si="109"/>
        <v/>
      </c>
      <c r="C478" s="65" t="str">
        <f t="shared" si="110"/>
        <v/>
      </c>
      <c r="D478" s="71" t="str">
        <f t="shared" si="111"/>
        <v/>
      </c>
      <c r="E478" s="71" t="str">
        <f t="shared" si="112"/>
        <v/>
      </c>
      <c r="F478" s="71" t="str">
        <f t="shared" si="100"/>
        <v/>
      </c>
      <c r="G478" s="65" t="str">
        <f t="shared" si="101"/>
        <v/>
      </c>
      <c r="Q478" s="190" t="str">
        <f t="shared" si="102"/>
        <v/>
      </c>
      <c r="R478" s="191" t="str">
        <f t="shared" si="103"/>
        <v/>
      </c>
      <c r="S478" s="192" t="str">
        <f t="shared" si="104"/>
        <v/>
      </c>
      <c r="T478" s="193" t="str">
        <f t="shared" si="105"/>
        <v/>
      </c>
      <c r="U478" s="193" t="str">
        <f t="shared" si="106"/>
        <v/>
      </c>
      <c r="V478" s="193" t="str">
        <f t="shared" si="107"/>
        <v/>
      </c>
      <c r="W478" s="192" t="str">
        <f t="shared" si="99"/>
        <v/>
      </c>
    </row>
    <row r="479" spans="1:23" x14ac:dyDescent="0.25">
      <c r="A479" s="69" t="str">
        <f t="shared" si="108"/>
        <v/>
      </c>
      <c r="B479" s="70" t="str">
        <f t="shared" si="109"/>
        <v/>
      </c>
      <c r="C479" s="65" t="str">
        <f t="shared" si="110"/>
        <v/>
      </c>
      <c r="D479" s="71" t="str">
        <f t="shared" si="111"/>
        <v/>
      </c>
      <c r="E479" s="71" t="str">
        <f t="shared" si="112"/>
        <v/>
      </c>
      <c r="F479" s="71" t="str">
        <f t="shared" si="100"/>
        <v/>
      </c>
      <c r="G479" s="65" t="str">
        <f t="shared" si="101"/>
        <v/>
      </c>
      <c r="Q479" s="190" t="str">
        <f t="shared" si="102"/>
        <v/>
      </c>
      <c r="R479" s="191" t="str">
        <f t="shared" si="103"/>
        <v/>
      </c>
      <c r="S479" s="192" t="str">
        <f t="shared" si="104"/>
        <v/>
      </c>
      <c r="T479" s="193" t="str">
        <f t="shared" si="105"/>
        <v/>
      </c>
      <c r="U479" s="193" t="str">
        <f t="shared" si="106"/>
        <v/>
      </c>
      <c r="V479" s="193" t="str">
        <f t="shared" si="107"/>
        <v/>
      </c>
      <c r="W479" s="192" t="str">
        <f t="shared" si="99"/>
        <v/>
      </c>
    </row>
    <row r="480" spans="1:23" x14ac:dyDescent="0.25">
      <c r="A480" s="69" t="str">
        <f t="shared" si="108"/>
        <v/>
      </c>
      <c r="B480" s="70" t="str">
        <f t="shared" si="109"/>
        <v/>
      </c>
      <c r="C480" s="65" t="str">
        <f t="shared" si="110"/>
        <v/>
      </c>
      <c r="D480" s="71" t="str">
        <f t="shared" si="111"/>
        <v/>
      </c>
      <c r="E480" s="71" t="str">
        <f t="shared" si="112"/>
        <v/>
      </c>
      <c r="F480" s="71" t="str">
        <f t="shared" si="100"/>
        <v/>
      </c>
      <c r="G480" s="65" t="str">
        <f t="shared" si="101"/>
        <v/>
      </c>
      <c r="Q480" s="190" t="str">
        <f t="shared" si="102"/>
        <v/>
      </c>
      <c r="R480" s="191" t="str">
        <f t="shared" si="103"/>
        <v/>
      </c>
      <c r="S480" s="192" t="str">
        <f t="shared" si="104"/>
        <v/>
      </c>
      <c r="T480" s="193" t="str">
        <f t="shared" si="105"/>
        <v/>
      </c>
      <c r="U480" s="193" t="str">
        <f t="shared" si="106"/>
        <v/>
      </c>
      <c r="V480" s="193" t="str">
        <f t="shared" si="107"/>
        <v/>
      </c>
      <c r="W480" s="192" t="str">
        <f t="shared" si="99"/>
        <v/>
      </c>
    </row>
    <row r="481" spans="1:23" x14ac:dyDescent="0.25">
      <c r="A481" s="69" t="str">
        <f t="shared" si="108"/>
        <v/>
      </c>
      <c r="B481" s="70" t="str">
        <f t="shared" si="109"/>
        <v/>
      </c>
      <c r="C481" s="65" t="str">
        <f t="shared" si="110"/>
        <v/>
      </c>
      <c r="D481" s="71" t="str">
        <f t="shared" si="111"/>
        <v/>
      </c>
      <c r="E481" s="71" t="str">
        <f t="shared" si="112"/>
        <v/>
      </c>
      <c r="F481" s="71" t="str">
        <f t="shared" si="100"/>
        <v/>
      </c>
      <c r="G481" s="65" t="str">
        <f t="shared" si="101"/>
        <v/>
      </c>
      <c r="Q481" s="190" t="str">
        <f t="shared" si="102"/>
        <v/>
      </c>
      <c r="R481" s="191" t="str">
        <f t="shared" si="103"/>
        <v/>
      </c>
      <c r="S481" s="192" t="str">
        <f t="shared" si="104"/>
        <v/>
      </c>
      <c r="T481" s="193" t="str">
        <f t="shared" si="105"/>
        <v/>
      </c>
      <c r="U481" s="193" t="str">
        <f t="shared" si="106"/>
        <v/>
      </c>
      <c r="V481" s="193" t="str">
        <f t="shared" si="107"/>
        <v/>
      </c>
      <c r="W481" s="192" t="str">
        <f t="shared" si="99"/>
        <v/>
      </c>
    </row>
    <row r="482" spans="1:23" x14ac:dyDescent="0.25">
      <c r="A482" s="69" t="str">
        <f t="shared" si="108"/>
        <v/>
      </c>
      <c r="B482" s="70" t="str">
        <f t="shared" si="109"/>
        <v/>
      </c>
      <c r="C482" s="65" t="str">
        <f t="shared" si="110"/>
        <v/>
      </c>
      <c r="D482" s="71" t="str">
        <f t="shared" si="111"/>
        <v/>
      </c>
      <c r="E482" s="71" t="str">
        <f t="shared" si="112"/>
        <v/>
      </c>
      <c r="F482" s="71" t="str">
        <f t="shared" si="100"/>
        <v/>
      </c>
      <c r="G482" s="65" t="str">
        <f t="shared" si="101"/>
        <v/>
      </c>
      <c r="Q482" s="190" t="str">
        <f t="shared" si="102"/>
        <v/>
      </c>
      <c r="R482" s="191" t="str">
        <f t="shared" si="103"/>
        <v/>
      </c>
      <c r="S482" s="192" t="str">
        <f t="shared" si="104"/>
        <v/>
      </c>
      <c r="T482" s="193" t="str">
        <f t="shared" si="105"/>
        <v/>
      </c>
      <c r="U482" s="193" t="str">
        <f t="shared" si="106"/>
        <v/>
      </c>
      <c r="V482" s="193" t="str">
        <f t="shared" si="107"/>
        <v/>
      </c>
      <c r="W482" s="192" t="str">
        <f t="shared" si="99"/>
        <v/>
      </c>
    </row>
    <row r="483" spans="1:23" x14ac:dyDescent="0.25">
      <c r="A483" s="69" t="str">
        <f t="shared" si="108"/>
        <v/>
      </c>
      <c r="B483" s="70" t="str">
        <f t="shared" si="109"/>
        <v/>
      </c>
      <c r="C483" s="65" t="str">
        <f t="shared" si="110"/>
        <v/>
      </c>
      <c r="D483" s="71" t="str">
        <f t="shared" si="111"/>
        <v/>
      </c>
      <c r="E483" s="71" t="str">
        <f t="shared" si="112"/>
        <v/>
      </c>
      <c r="F483" s="71" t="str">
        <f t="shared" si="100"/>
        <v/>
      </c>
      <c r="G483" s="65" t="str">
        <f t="shared" si="101"/>
        <v/>
      </c>
      <c r="Q483" s="190" t="str">
        <f t="shared" si="102"/>
        <v/>
      </c>
      <c r="R483" s="191" t="str">
        <f t="shared" si="103"/>
        <v/>
      </c>
      <c r="S483" s="192" t="str">
        <f t="shared" si="104"/>
        <v/>
      </c>
      <c r="T483" s="193" t="str">
        <f t="shared" si="105"/>
        <v/>
      </c>
      <c r="U483" s="193" t="str">
        <f t="shared" si="106"/>
        <v/>
      </c>
      <c r="V483" s="193" t="str">
        <f t="shared" si="107"/>
        <v/>
      </c>
      <c r="W483" s="192" t="str">
        <f t="shared" si="99"/>
        <v/>
      </c>
    </row>
    <row r="484" spans="1:23" x14ac:dyDescent="0.25">
      <c r="A484" s="69" t="str">
        <f t="shared" si="108"/>
        <v/>
      </c>
      <c r="B484" s="70" t="str">
        <f t="shared" si="109"/>
        <v/>
      </c>
      <c r="C484" s="65" t="str">
        <f t="shared" si="110"/>
        <v/>
      </c>
      <c r="D484" s="71" t="str">
        <f t="shared" si="111"/>
        <v/>
      </c>
      <c r="E484" s="71" t="str">
        <f t="shared" si="112"/>
        <v/>
      </c>
      <c r="F484" s="71" t="str">
        <f t="shared" si="100"/>
        <v/>
      </c>
      <c r="G484" s="65" t="str">
        <f t="shared" si="101"/>
        <v/>
      </c>
      <c r="Q484" s="190" t="str">
        <f t="shared" si="102"/>
        <v/>
      </c>
      <c r="R484" s="191" t="str">
        <f t="shared" si="103"/>
        <v/>
      </c>
      <c r="S484" s="192" t="str">
        <f t="shared" si="104"/>
        <v/>
      </c>
      <c r="T484" s="193" t="str">
        <f t="shared" si="105"/>
        <v/>
      </c>
      <c r="U484" s="193" t="str">
        <f t="shared" si="106"/>
        <v/>
      </c>
      <c r="V484" s="193" t="str">
        <f t="shared" si="107"/>
        <v/>
      </c>
      <c r="W484" s="192" t="str">
        <f t="shared" si="99"/>
        <v/>
      </c>
    </row>
    <row r="485" spans="1:23" x14ac:dyDescent="0.25">
      <c r="A485" s="69" t="str">
        <f t="shared" si="108"/>
        <v/>
      </c>
      <c r="B485" s="70" t="str">
        <f t="shared" si="109"/>
        <v/>
      </c>
      <c r="C485" s="65" t="str">
        <f t="shared" si="110"/>
        <v/>
      </c>
      <c r="D485" s="71" t="str">
        <f t="shared" si="111"/>
        <v/>
      </c>
      <c r="E485" s="71" t="str">
        <f t="shared" si="112"/>
        <v/>
      </c>
      <c r="F485" s="71" t="str">
        <f t="shared" si="100"/>
        <v/>
      </c>
      <c r="G485" s="65" t="str">
        <f t="shared" si="101"/>
        <v/>
      </c>
      <c r="Q485" s="190" t="str">
        <f t="shared" si="102"/>
        <v/>
      </c>
      <c r="R485" s="191" t="str">
        <f t="shared" si="103"/>
        <v/>
      </c>
      <c r="S485" s="192" t="str">
        <f t="shared" si="104"/>
        <v/>
      </c>
      <c r="T485" s="193" t="str">
        <f t="shared" si="105"/>
        <v/>
      </c>
      <c r="U485" s="193" t="str">
        <f t="shared" si="106"/>
        <v/>
      </c>
      <c r="V485" s="193" t="str">
        <f t="shared" si="107"/>
        <v/>
      </c>
      <c r="W485" s="192" t="str">
        <f t="shared" si="99"/>
        <v/>
      </c>
    </row>
    <row r="486" spans="1:23" x14ac:dyDescent="0.25">
      <c r="A486" s="69" t="str">
        <f t="shared" si="108"/>
        <v/>
      </c>
      <c r="B486" s="70" t="str">
        <f t="shared" si="109"/>
        <v/>
      </c>
      <c r="C486" s="65" t="str">
        <f t="shared" si="110"/>
        <v/>
      </c>
      <c r="D486" s="71" t="str">
        <f t="shared" si="111"/>
        <v/>
      </c>
      <c r="E486" s="71" t="str">
        <f t="shared" si="112"/>
        <v/>
      </c>
      <c r="F486" s="71" t="str">
        <f t="shared" si="100"/>
        <v/>
      </c>
      <c r="G486" s="65" t="str">
        <f t="shared" si="101"/>
        <v/>
      </c>
      <c r="Q486" s="190" t="str">
        <f t="shared" si="102"/>
        <v/>
      </c>
      <c r="R486" s="191" t="str">
        <f t="shared" si="103"/>
        <v/>
      </c>
      <c r="S486" s="192" t="str">
        <f t="shared" si="104"/>
        <v/>
      </c>
      <c r="T486" s="193" t="str">
        <f t="shared" si="105"/>
        <v/>
      </c>
      <c r="U486" s="193" t="str">
        <f t="shared" si="106"/>
        <v/>
      </c>
      <c r="V486" s="193" t="str">
        <f t="shared" si="107"/>
        <v/>
      </c>
      <c r="W486" s="192" t="str">
        <f t="shared" si="99"/>
        <v/>
      </c>
    </row>
    <row r="487" spans="1:23" x14ac:dyDescent="0.25">
      <c r="A487" s="69" t="str">
        <f t="shared" si="108"/>
        <v/>
      </c>
      <c r="B487" s="70" t="str">
        <f t="shared" si="109"/>
        <v/>
      </c>
      <c r="C487" s="65" t="str">
        <f t="shared" si="110"/>
        <v/>
      </c>
      <c r="D487" s="71" t="str">
        <f t="shared" si="111"/>
        <v/>
      </c>
      <c r="E487" s="71" t="str">
        <f t="shared" si="112"/>
        <v/>
      </c>
      <c r="F487" s="71" t="str">
        <f t="shared" si="100"/>
        <v/>
      </c>
      <c r="G487" s="65" t="str">
        <f t="shared" si="101"/>
        <v/>
      </c>
      <c r="Q487" s="190" t="str">
        <f t="shared" si="102"/>
        <v/>
      </c>
      <c r="R487" s="191" t="str">
        <f t="shared" si="103"/>
        <v/>
      </c>
      <c r="S487" s="192" t="str">
        <f t="shared" si="104"/>
        <v/>
      </c>
      <c r="T487" s="193" t="str">
        <f t="shared" si="105"/>
        <v/>
      </c>
      <c r="U487" s="193" t="str">
        <f t="shared" si="106"/>
        <v/>
      </c>
      <c r="V487" s="193" t="str">
        <f t="shared" si="107"/>
        <v/>
      </c>
      <c r="W487" s="192" t="str">
        <f t="shared" si="99"/>
        <v/>
      </c>
    </row>
    <row r="488" spans="1:23" x14ac:dyDescent="0.25">
      <c r="A488" s="69" t="str">
        <f t="shared" si="108"/>
        <v/>
      </c>
      <c r="B488" s="70" t="str">
        <f t="shared" si="109"/>
        <v/>
      </c>
      <c r="C488" s="65" t="str">
        <f t="shared" si="110"/>
        <v/>
      </c>
      <c r="D488" s="71" t="str">
        <f t="shared" si="111"/>
        <v/>
      </c>
      <c r="E488" s="71" t="str">
        <f t="shared" si="112"/>
        <v/>
      </c>
      <c r="F488" s="71" t="str">
        <f t="shared" si="100"/>
        <v/>
      </c>
      <c r="G488" s="65" t="str">
        <f t="shared" si="101"/>
        <v/>
      </c>
      <c r="Q488" s="190" t="str">
        <f t="shared" si="102"/>
        <v/>
      </c>
      <c r="R488" s="191" t="str">
        <f t="shared" si="103"/>
        <v/>
      </c>
      <c r="S488" s="192" t="str">
        <f t="shared" si="104"/>
        <v/>
      </c>
      <c r="T488" s="193" t="str">
        <f t="shared" si="105"/>
        <v/>
      </c>
      <c r="U488" s="193" t="str">
        <f t="shared" si="106"/>
        <v/>
      </c>
      <c r="V488" s="193" t="str">
        <f t="shared" si="107"/>
        <v/>
      </c>
      <c r="W488" s="192" t="str">
        <f t="shared" si="99"/>
        <v/>
      </c>
    </row>
    <row r="489" spans="1:23" x14ac:dyDescent="0.25">
      <c r="A489" s="69" t="str">
        <f t="shared" si="108"/>
        <v/>
      </c>
      <c r="B489" s="70" t="str">
        <f t="shared" si="109"/>
        <v/>
      </c>
      <c r="C489" s="65" t="str">
        <f t="shared" si="110"/>
        <v/>
      </c>
      <c r="D489" s="71" t="str">
        <f t="shared" si="111"/>
        <v/>
      </c>
      <c r="E489" s="71" t="str">
        <f t="shared" si="112"/>
        <v/>
      </c>
      <c r="F489" s="71" t="str">
        <f t="shared" si="100"/>
        <v/>
      </c>
      <c r="G489" s="65" t="str">
        <f t="shared" si="101"/>
        <v/>
      </c>
      <c r="Q489" s="190" t="str">
        <f t="shared" si="102"/>
        <v/>
      </c>
      <c r="R489" s="191" t="str">
        <f t="shared" si="103"/>
        <v/>
      </c>
      <c r="S489" s="192" t="str">
        <f t="shared" si="104"/>
        <v/>
      </c>
      <c r="T489" s="193" t="str">
        <f t="shared" si="105"/>
        <v/>
      </c>
      <c r="U489" s="193" t="str">
        <f t="shared" si="106"/>
        <v/>
      </c>
      <c r="V489" s="193" t="str">
        <f t="shared" si="107"/>
        <v/>
      </c>
      <c r="W489" s="192" t="str">
        <f t="shared" si="99"/>
        <v/>
      </c>
    </row>
    <row r="490" spans="1:23" x14ac:dyDescent="0.25">
      <c r="A490" s="69" t="str">
        <f t="shared" si="108"/>
        <v/>
      </c>
      <c r="B490" s="70" t="str">
        <f t="shared" si="109"/>
        <v/>
      </c>
      <c r="C490" s="65" t="str">
        <f t="shared" si="110"/>
        <v/>
      </c>
      <c r="D490" s="71" t="str">
        <f t="shared" si="111"/>
        <v/>
      </c>
      <c r="E490" s="71" t="str">
        <f t="shared" si="112"/>
        <v/>
      </c>
      <c r="F490" s="71" t="str">
        <f t="shared" si="100"/>
        <v/>
      </c>
      <c r="G490" s="65" t="str">
        <f t="shared" si="101"/>
        <v/>
      </c>
      <c r="Q490" s="190" t="str">
        <f t="shared" si="102"/>
        <v/>
      </c>
      <c r="R490" s="191" t="str">
        <f t="shared" si="103"/>
        <v/>
      </c>
      <c r="S490" s="192" t="str">
        <f t="shared" si="104"/>
        <v/>
      </c>
      <c r="T490" s="193" t="str">
        <f t="shared" si="105"/>
        <v/>
      </c>
      <c r="U490" s="193" t="str">
        <f t="shared" si="106"/>
        <v/>
      </c>
      <c r="V490" s="193" t="str">
        <f t="shared" si="107"/>
        <v/>
      </c>
      <c r="W490" s="192" t="str">
        <f t="shared" si="99"/>
        <v/>
      </c>
    </row>
    <row r="491" spans="1:23" x14ac:dyDescent="0.25">
      <c r="A491" s="69" t="str">
        <f t="shared" si="108"/>
        <v/>
      </c>
      <c r="B491" s="70" t="str">
        <f t="shared" si="109"/>
        <v/>
      </c>
      <c r="C491" s="65" t="str">
        <f t="shared" si="110"/>
        <v/>
      </c>
      <c r="D491" s="71" t="str">
        <f t="shared" si="111"/>
        <v/>
      </c>
      <c r="E491" s="71" t="str">
        <f t="shared" si="112"/>
        <v/>
      </c>
      <c r="F491" s="71" t="str">
        <f t="shared" si="100"/>
        <v/>
      </c>
      <c r="G491" s="65" t="str">
        <f t="shared" si="101"/>
        <v/>
      </c>
      <c r="Q491" s="190" t="str">
        <f t="shared" si="102"/>
        <v/>
      </c>
      <c r="R491" s="191" t="str">
        <f t="shared" si="103"/>
        <v/>
      </c>
      <c r="S491" s="192" t="str">
        <f t="shared" si="104"/>
        <v/>
      </c>
      <c r="T491" s="193" t="str">
        <f t="shared" si="105"/>
        <v/>
      </c>
      <c r="U491" s="193" t="str">
        <f t="shared" si="106"/>
        <v/>
      </c>
      <c r="V491" s="193" t="str">
        <f t="shared" si="107"/>
        <v/>
      </c>
      <c r="W491" s="192" t="str">
        <f t="shared" si="99"/>
        <v/>
      </c>
    </row>
    <row r="492" spans="1:23" x14ac:dyDescent="0.25">
      <c r="A492" s="69" t="str">
        <f t="shared" si="108"/>
        <v/>
      </c>
      <c r="B492" s="70" t="str">
        <f t="shared" si="109"/>
        <v/>
      </c>
      <c r="C492" s="65" t="str">
        <f t="shared" si="110"/>
        <v/>
      </c>
      <c r="D492" s="71" t="str">
        <f t="shared" si="111"/>
        <v/>
      </c>
      <c r="E492" s="71" t="str">
        <f t="shared" si="112"/>
        <v/>
      </c>
      <c r="F492" s="71" t="str">
        <f t="shared" si="100"/>
        <v/>
      </c>
      <c r="G492" s="65" t="str">
        <f t="shared" si="101"/>
        <v/>
      </c>
      <c r="Q492" s="190" t="str">
        <f t="shared" si="102"/>
        <v/>
      </c>
      <c r="R492" s="191" t="str">
        <f t="shared" si="103"/>
        <v/>
      </c>
      <c r="S492" s="192" t="str">
        <f t="shared" si="104"/>
        <v/>
      </c>
      <c r="T492" s="193" t="str">
        <f t="shared" si="105"/>
        <v/>
      </c>
      <c r="U492" s="193" t="str">
        <f t="shared" si="106"/>
        <v/>
      </c>
      <c r="V492" s="193" t="str">
        <f t="shared" si="107"/>
        <v/>
      </c>
      <c r="W492" s="192" t="str">
        <f t="shared" si="99"/>
        <v/>
      </c>
    </row>
    <row r="493" spans="1:23" x14ac:dyDescent="0.25">
      <c r="A493" s="69" t="str">
        <f t="shared" si="108"/>
        <v/>
      </c>
      <c r="B493" s="70" t="str">
        <f t="shared" si="109"/>
        <v/>
      </c>
      <c r="C493" s="65" t="str">
        <f t="shared" si="110"/>
        <v/>
      </c>
      <c r="D493" s="71" t="str">
        <f t="shared" si="111"/>
        <v/>
      </c>
      <c r="E493" s="71" t="str">
        <f t="shared" si="112"/>
        <v/>
      </c>
      <c r="F493" s="71" t="str">
        <f t="shared" si="100"/>
        <v/>
      </c>
      <c r="G493" s="65" t="str">
        <f t="shared" si="101"/>
        <v/>
      </c>
      <c r="Q493" s="190" t="str">
        <f t="shared" si="102"/>
        <v/>
      </c>
      <c r="R493" s="191" t="str">
        <f t="shared" si="103"/>
        <v/>
      </c>
      <c r="S493" s="192" t="str">
        <f t="shared" si="104"/>
        <v/>
      </c>
      <c r="T493" s="193" t="str">
        <f t="shared" si="105"/>
        <v/>
      </c>
      <c r="U493" s="193" t="str">
        <f t="shared" si="106"/>
        <v/>
      </c>
      <c r="V493" s="193" t="str">
        <f t="shared" si="107"/>
        <v/>
      </c>
      <c r="W493" s="192" t="str">
        <f t="shared" si="99"/>
        <v/>
      </c>
    </row>
    <row r="494" spans="1:23" x14ac:dyDescent="0.25">
      <c r="A494" s="69" t="str">
        <f t="shared" si="108"/>
        <v/>
      </c>
      <c r="B494" s="70" t="str">
        <f t="shared" si="109"/>
        <v/>
      </c>
      <c r="C494" s="65" t="str">
        <f t="shared" si="110"/>
        <v/>
      </c>
      <c r="D494" s="71" t="str">
        <f t="shared" si="111"/>
        <v/>
      </c>
      <c r="E494" s="71" t="str">
        <f t="shared" si="112"/>
        <v/>
      </c>
      <c r="F494" s="71" t="str">
        <f t="shared" si="100"/>
        <v/>
      </c>
      <c r="G494" s="65" t="str">
        <f t="shared" si="101"/>
        <v/>
      </c>
      <c r="Q494" s="190" t="str">
        <f t="shared" si="102"/>
        <v/>
      </c>
      <c r="R494" s="191" t="str">
        <f t="shared" si="103"/>
        <v/>
      </c>
      <c r="S494" s="192" t="str">
        <f t="shared" si="104"/>
        <v/>
      </c>
      <c r="T494" s="193" t="str">
        <f t="shared" si="105"/>
        <v/>
      </c>
      <c r="U494" s="193" t="str">
        <f t="shared" si="106"/>
        <v/>
      </c>
      <c r="V494" s="193" t="str">
        <f t="shared" si="107"/>
        <v/>
      </c>
      <c r="W494" s="192" t="str">
        <f t="shared" si="99"/>
        <v/>
      </c>
    </row>
    <row r="495" spans="1:23" x14ac:dyDescent="0.25">
      <c r="A495" s="69" t="str">
        <f t="shared" si="108"/>
        <v/>
      </c>
      <c r="B495" s="70" t="str">
        <f t="shared" si="109"/>
        <v/>
      </c>
      <c r="C495" s="65" t="str">
        <f t="shared" si="110"/>
        <v/>
      </c>
      <c r="D495" s="71" t="str">
        <f t="shared" si="111"/>
        <v/>
      </c>
      <c r="E495" s="71" t="str">
        <f t="shared" si="112"/>
        <v/>
      </c>
      <c r="F495" s="71" t="str">
        <f t="shared" si="100"/>
        <v/>
      </c>
      <c r="G495" s="65" t="str">
        <f t="shared" si="101"/>
        <v/>
      </c>
      <c r="Q495" s="190" t="str">
        <f t="shared" si="102"/>
        <v/>
      </c>
      <c r="R495" s="191" t="str">
        <f t="shared" si="103"/>
        <v/>
      </c>
      <c r="S495" s="192" t="str">
        <f t="shared" si="104"/>
        <v/>
      </c>
      <c r="T495" s="193" t="str">
        <f t="shared" si="105"/>
        <v/>
      </c>
      <c r="U495" s="193" t="str">
        <f t="shared" si="106"/>
        <v/>
      </c>
      <c r="V495" s="193" t="str">
        <f t="shared" si="107"/>
        <v/>
      </c>
      <c r="W495" s="192" t="str">
        <f t="shared" si="99"/>
        <v/>
      </c>
    </row>
    <row r="496" spans="1:23" x14ac:dyDescent="0.25">
      <c r="A496" s="69" t="str">
        <f t="shared" si="108"/>
        <v/>
      </c>
      <c r="B496" s="70" t="str">
        <f t="shared" si="109"/>
        <v/>
      </c>
      <c r="C496" s="65" t="str">
        <f t="shared" si="110"/>
        <v/>
      </c>
      <c r="D496" s="71" t="str">
        <f t="shared" si="111"/>
        <v/>
      </c>
      <c r="E496" s="71" t="str">
        <f t="shared" si="112"/>
        <v/>
      </c>
      <c r="F496" s="71" t="str">
        <f t="shared" si="100"/>
        <v/>
      </c>
      <c r="G496" s="65" t="str">
        <f t="shared" si="101"/>
        <v/>
      </c>
      <c r="Q496" s="190" t="str">
        <f t="shared" si="102"/>
        <v/>
      </c>
      <c r="R496" s="191" t="str">
        <f t="shared" si="103"/>
        <v/>
      </c>
      <c r="S496" s="192" t="str">
        <f t="shared" si="104"/>
        <v/>
      </c>
      <c r="T496" s="193" t="str">
        <f t="shared" si="105"/>
        <v/>
      </c>
      <c r="U496" s="193" t="str">
        <f t="shared" si="106"/>
        <v/>
      </c>
      <c r="V496" s="193" t="str">
        <f t="shared" si="107"/>
        <v/>
      </c>
      <c r="W496" s="192" t="str">
        <f t="shared" si="99"/>
        <v/>
      </c>
    </row>
    <row r="497" spans="1:23" x14ac:dyDescent="0.25">
      <c r="A497" s="69" t="str">
        <f t="shared" si="108"/>
        <v/>
      </c>
      <c r="B497" s="70" t="str">
        <f t="shared" si="109"/>
        <v/>
      </c>
      <c r="C497" s="65" t="str">
        <f t="shared" si="110"/>
        <v/>
      </c>
      <c r="D497" s="71" t="str">
        <f t="shared" si="111"/>
        <v/>
      </c>
      <c r="E497" s="71" t="str">
        <f t="shared" si="112"/>
        <v/>
      </c>
      <c r="F497" s="71" t="str">
        <f t="shared" si="100"/>
        <v/>
      </c>
      <c r="G497" s="65" t="str">
        <f t="shared" si="101"/>
        <v/>
      </c>
      <c r="Q497" s="190" t="str">
        <f t="shared" si="102"/>
        <v/>
      </c>
      <c r="R497" s="191" t="str">
        <f t="shared" si="103"/>
        <v/>
      </c>
      <c r="S497" s="192" t="str">
        <f t="shared" si="104"/>
        <v/>
      </c>
      <c r="T497" s="193" t="str">
        <f t="shared" si="105"/>
        <v/>
      </c>
      <c r="U497" s="193" t="str">
        <f t="shared" si="106"/>
        <v/>
      </c>
      <c r="V497" s="193" t="str">
        <f t="shared" si="107"/>
        <v/>
      </c>
      <c r="W497" s="192" t="str">
        <f t="shared" si="99"/>
        <v/>
      </c>
    </row>
    <row r="498" spans="1:23" x14ac:dyDescent="0.25">
      <c r="A498" s="69" t="str">
        <f t="shared" si="108"/>
        <v/>
      </c>
      <c r="B498" s="70" t="str">
        <f t="shared" si="109"/>
        <v/>
      </c>
      <c r="C498" s="65" t="str">
        <f t="shared" si="110"/>
        <v/>
      </c>
      <c r="D498" s="71" t="str">
        <f t="shared" si="111"/>
        <v/>
      </c>
      <c r="E498" s="71" t="str">
        <f t="shared" si="112"/>
        <v/>
      </c>
      <c r="F498" s="71" t="str">
        <f t="shared" si="100"/>
        <v/>
      </c>
      <c r="G498" s="65" t="str">
        <f t="shared" si="101"/>
        <v/>
      </c>
      <c r="Q498" s="190" t="str">
        <f t="shared" si="102"/>
        <v/>
      </c>
      <c r="R498" s="191" t="str">
        <f t="shared" si="103"/>
        <v/>
      </c>
      <c r="S498" s="192" t="str">
        <f t="shared" si="104"/>
        <v/>
      </c>
      <c r="T498" s="193" t="str">
        <f t="shared" si="105"/>
        <v/>
      </c>
      <c r="U498" s="193" t="str">
        <f t="shared" si="106"/>
        <v/>
      </c>
      <c r="V498" s="193" t="str">
        <f t="shared" si="107"/>
        <v/>
      </c>
      <c r="W498" s="192" t="str">
        <f t="shared" si="99"/>
        <v/>
      </c>
    </row>
    <row r="499" spans="1:23" x14ac:dyDescent="0.25">
      <c r="A499" s="69" t="str">
        <f t="shared" si="108"/>
        <v/>
      </c>
      <c r="B499" s="70" t="str">
        <f t="shared" si="109"/>
        <v/>
      </c>
      <c r="C499" s="65" t="str">
        <f t="shared" si="110"/>
        <v/>
      </c>
      <c r="D499" s="71" t="str">
        <f t="shared" si="111"/>
        <v/>
      </c>
      <c r="E499" s="71" t="str">
        <f t="shared" si="112"/>
        <v/>
      </c>
      <c r="F499" s="71" t="str">
        <f t="shared" si="100"/>
        <v/>
      </c>
      <c r="G499" s="65" t="str">
        <f t="shared" si="101"/>
        <v/>
      </c>
      <c r="Q499" s="190" t="str">
        <f t="shared" si="102"/>
        <v/>
      </c>
      <c r="R499" s="191" t="str">
        <f t="shared" si="103"/>
        <v/>
      </c>
      <c r="S499" s="192" t="str">
        <f t="shared" si="104"/>
        <v/>
      </c>
      <c r="T499" s="193" t="str">
        <f t="shared" si="105"/>
        <v/>
      </c>
      <c r="U499" s="193" t="str">
        <f t="shared" si="106"/>
        <v/>
      </c>
      <c r="V499" s="193" t="str">
        <f t="shared" si="107"/>
        <v/>
      </c>
      <c r="W499" s="192" t="str">
        <f t="shared" si="99"/>
        <v/>
      </c>
    </row>
    <row r="500" spans="1:23" x14ac:dyDescent="0.25">
      <c r="A500" s="69" t="str">
        <f t="shared" si="108"/>
        <v/>
      </c>
      <c r="B500" s="70" t="str">
        <f t="shared" si="109"/>
        <v/>
      </c>
      <c r="C500" s="65" t="str">
        <f t="shared" si="110"/>
        <v/>
      </c>
      <c r="D500" s="71" t="str">
        <f t="shared" si="111"/>
        <v/>
      </c>
      <c r="E500" s="71" t="str">
        <f t="shared" si="112"/>
        <v/>
      </c>
      <c r="F500" s="71" t="str">
        <f t="shared" si="100"/>
        <v/>
      </c>
      <c r="G500" s="65" t="str">
        <f t="shared" si="101"/>
        <v/>
      </c>
      <c r="Q500" s="190" t="str">
        <f t="shared" si="102"/>
        <v/>
      </c>
      <c r="R500" s="191" t="str">
        <f t="shared" si="103"/>
        <v/>
      </c>
      <c r="S500" s="192" t="str">
        <f t="shared" si="104"/>
        <v/>
      </c>
      <c r="T500" s="193" t="str">
        <f t="shared" si="105"/>
        <v/>
      </c>
      <c r="U500" s="193" t="str">
        <f t="shared" si="106"/>
        <v/>
      </c>
      <c r="V500" s="193" t="str">
        <f t="shared" si="107"/>
        <v/>
      </c>
      <c r="W500" s="192" t="str">
        <f t="shared" si="99"/>
        <v/>
      </c>
    </row>
    <row r="501" spans="1:23" x14ac:dyDescent="0.25">
      <c r="A501" s="69" t="str">
        <f t="shared" si="108"/>
        <v/>
      </c>
      <c r="B501" s="70" t="str">
        <f t="shared" si="109"/>
        <v/>
      </c>
      <c r="C501" s="65" t="str">
        <f t="shared" si="110"/>
        <v/>
      </c>
      <c r="D501" s="71" t="str">
        <f t="shared" si="111"/>
        <v/>
      </c>
      <c r="E501" s="71" t="str">
        <f t="shared" si="112"/>
        <v/>
      </c>
      <c r="F501" s="71" t="str">
        <f t="shared" si="100"/>
        <v/>
      </c>
      <c r="G501" s="65" t="str">
        <f t="shared" si="101"/>
        <v/>
      </c>
      <c r="Q501" s="190" t="str">
        <f t="shared" si="102"/>
        <v/>
      </c>
      <c r="R501" s="191" t="str">
        <f t="shared" si="103"/>
        <v/>
      </c>
      <c r="S501" s="192" t="str">
        <f t="shared" si="104"/>
        <v/>
      </c>
      <c r="T501" s="193" t="str">
        <f t="shared" si="105"/>
        <v/>
      </c>
      <c r="U501" s="193" t="str">
        <f t="shared" si="106"/>
        <v/>
      </c>
      <c r="V501" s="193" t="str">
        <f t="shared" si="107"/>
        <v/>
      </c>
      <c r="W501" s="192" t="str">
        <f t="shared" si="99"/>
        <v/>
      </c>
    </row>
    <row r="502" spans="1:23" x14ac:dyDescent="0.25">
      <c r="A502" s="69" t="str">
        <f t="shared" si="108"/>
        <v/>
      </c>
      <c r="B502" s="70" t="str">
        <f t="shared" si="109"/>
        <v/>
      </c>
      <c r="C502" s="65" t="str">
        <f t="shared" si="110"/>
        <v/>
      </c>
      <c r="D502" s="71" t="str">
        <f t="shared" si="111"/>
        <v/>
      </c>
      <c r="E502" s="71" t="str">
        <f t="shared" si="112"/>
        <v/>
      </c>
      <c r="F502" s="71" t="str">
        <f t="shared" si="100"/>
        <v/>
      </c>
      <c r="G502" s="65" t="str">
        <f t="shared" si="101"/>
        <v/>
      </c>
      <c r="Q502" s="190" t="str">
        <f t="shared" si="102"/>
        <v/>
      </c>
      <c r="R502" s="191" t="str">
        <f t="shared" si="103"/>
        <v/>
      </c>
      <c r="S502" s="192" t="str">
        <f t="shared" si="104"/>
        <v/>
      </c>
      <c r="T502" s="193" t="str">
        <f t="shared" si="105"/>
        <v/>
      </c>
      <c r="U502" s="193" t="str">
        <f t="shared" si="106"/>
        <v/>
      </c>
      <c r="V502" s="193" t="str">
        <f t="shared" si="107"/>
        <v/>
      </c>
      <c r="W502" s="192" t="str">
        <f t="shared" si="99"/>
        <v/>
      </c>
    </row>
    <row r="503" spans="1:23" x14ac:dyDescent="0.25">
      <c r="A503" s="69" t="str">
        <f t="shared" si="108"/>
        <v/>
      </c>
      <c r="B503" s="70" t="str">
        <f t="shared" si="109"/>
        <v/>
      </c>
      <c r="C503" s="65" t="str">
        <f t="shared" si="110"/>
        <v/>
      </c>
      <c r="D503" s="71" t="str">
        <f t="shared" si="111"/>
        <v/>
      </c>
      <c r="E503" s="71" t="str">
        <f t="shared" si="112"/>
        <v/>
      </c>
      <c r="F503" s="71" t="str">
        <f t="shared" si="100"/>
        <v/>
      </c>
      <c r="G503" s="65" t="str">
        <f t="shared" si="101"/>
        <v/>
      </c>
      <c r="Q503" s="190" t="str">
        <f t="shared" si="102"/>
        <v/>
      </c>
      <c r="R503" s="191" t="str">
        <f t="shared" si="103"/>
        <v/>
      </c>
      <c r="S503" s="192" t="str">
        <f t="shared" si="104"/>
        <v/>
      </c>
      <c r="T503" s="193" t="str">
        <f t="shared" si="105"/>
        <v/>
      </c>
      <c r="U503" s="193" t="str">
        <f t="shared" si="106"/>
        <v/>
      </c>
      <c r="V503" s="193" t="str">
        <f t="shared" si="107"/>
        <v/>
      </c>
      <c r="W503" s="192" t="str">
        <f t="shared" si="99"/>
        <v/>
      </c>
    </row>
    <row r="504" spans="1:23" x14ac:dyDescent="0.25">
      <c r="Q504" s="190" t="str">
        <f t="shared" si="102"/>
        <v/>
      </c>
      <c r="R504" s="191" t="str">
        <f t="shared" si="103"/>
        <v/>
      </c>
      <c r="S504" s="192" t="str">
        <f t="shared" si="104"/>
        <v/>
      </c>
      <c r="T504" s="193" t="str">
        <f t="shared" si="105"/>
        <v/>
      </c>
      <c r="U504" s="193" t="str">
        <f t="shared" si="106"/>
        <v/>
      </c>
      <c r="V504" s="193" t="str">
        <f t="shared" si="107"/>
        <v/>
      </c>
      <c r="W504" s="192" t="str">
        <f t="shared" si="99"/>
        <v/>
      </c>
    </row>
    <row r="505" spans="1:23" x14ac:dyDescent="0.25">
      <c r="Q505" s="190" t="str">
        <f t="shared" si="102"/>
        <v/>
      </c>
      <c r="R505" s="191" t="str">
        <f t="shared" si="103"/>
        <v/>
      </c>
      <c r="S505" s="192" t="str">
        <f t="shared" si="104"/>
        <v/>
      </c>
      <c r="T505" s="193" t="str">
        <f t="shared" si="105"/>
        <v/>
      </c>
      <c r="U505" s="193" t="str">
        <f t="shared" si="106"/>
        <v/>
      </c>
      <c r="V505" s="193" t="str">
        <f t="shared" si="107"/>
        <v/>
      </c>
      <c r="W505" s="192" t="str">
        <f t="shared" si="99"/>
        <v/>
      </c>
    </row>
    <row r="506" spans="1:23" x14ac:dyDescent="0.25">
      <c r="Q506" s="190" t="str">
        <f t="shared" si="102"/>
        <v/>
      </c>
      <c r="R506" s="191" t="str">
        <f t="shared" si="103"/>
        <v/>
      </c>
      <c r="S506" s="192" t="str">
        <f t="shared" si="104"/>
        <v/>
      </c>
      <c r="T506" s="193" t="str">
        <f t="shared" si="105"/>
        <v/>
      </c>
      <c r="U506" s="193" t="str">
        <f t="shared" si="106"/>
        <v/>
      </c>
      <c r="V506" s="193" t="str">
        <f t="shared" si="107"/>
        <v/>
      </c>
      <c r="W506" s="192" t="str">
        <f t="shared" si="99"/>
        <v/>
      </c>
    </row>
    <row r="507" spans="1:23" x14ac:dyDescent="0.25">
      <c r="Q507" s="190" t="str">
        <f t="shared" si="102"/>
        <v/>
      </c>
      <c r="R507" s="191" t="str">
        <f t="shared" si="103"/>
        <v/>
      </c>
      <c r="S507" s="192" t="str">
        <f t="shared" si="104"/>
        <v/>
      </c>
      <c r="T507" s="193" t="str">
        <f t="shared" si="105"/>
        <v/>
      </c>
      <c r="U507" s="193" t="str">
        <f t="shared" si="106"/>
        <v/>
      </c>
      <c r="V507" s="193" t="str">
        <f t="shared" si="107"/>
        <v/>
      </c>
      <c r="W507" s="192" t="str">
        <f t="shared" si="99"/>
        <v/>
      </c>
    </row>
    <row r="508" spans="1:23" x14ac:dyDescent="0.25">
      <c r="Q508" s="190" t="str">
        <f t="shared" si="102"/>
        <v/>
      </c>
      <c r="R508" s="191" t="str">
        <f t="shared" si="103"/>
        <v/>
      </c>
      <c r="S508" s="192" t="str">
        <f t="shared" si="104"/>
        <v/>
      </c>
      <c r="T508" s="193" t="str">
        <f t="shared" si="105"/>
        <v/>
      </c>
      <c r="U508" s="193" t="str">
        <f t="shared" si="106"/>
        <v/>
      </c>
      <c r="V508" s="193" t="str">
        <f t="shared" si="107"/>
        <v/>
      </c>
      <c r="W508" s="192" t="str">
        <f t="shared" si="99"/>
        <v/>
      </c>
    </row>
    <row r="509" spans="1:23" x14ac:dyDescent="0.25">
      <c r="Q509" s="190" t="str">
        <f t="shared" si="102"/>
        <v/>
      </c>
      <c r="R509" s="191" t="str">
        <f t="shared" si="103"/>
        <v/>
      </c>
      <c r="S509" s="192" t="str">
        <f t="shared" si="104"/>
        <v/>
      </c>
      <c r="T509" s="193" t="str">
        <f t="shared" si="105"/>
        <v/>
      </c>
      <c r="U509" s="193" t="str">
        <f t="shared" si="106"/>
        <v/>
      </c>
      <c r="V509" s="193" t="str">
        <f t="shared" si="107"/>
        <v/>
      </c>
      <c r="W509" s="192" t="str">
        <f t="shared" si="99"/>
        <v/>
      </c>
    </row>
    <row r="510" spans="1:23" x14ac:dyDescent="0.25">
      <c r="Q510" s="190" t="str">
        <f t="shared" si="102"/>
        <v/>
      </c>
      <c r="R510" s="191" t="str">
        <f t="shared" si="103"/>
        <v/>
      </c>
      <c r="S510" s="192" t="str">
        <f t="shared" si="104"/>
        <v/>
      </c>
      <c r="T510" s="193" t="str">
        <f t="shared" si="105"/>
        <v/>
      </c>
      <c r="U510" s="193" t="str">
        <f t="shared" si="106"/>
        <v/>
      </c>
      <c r="V510" s="193" t="str">
        <f t="shared" si="107"/>
        <v/>
      </c>
      <c r="W510" s="192" t="str">
        <f t="shared" si="99"/>
        <v/>
      </c>
    </row>
    <row r="511" spans="1:23" x14ac:dyDescent="0.25">
      <c r="Q511" s="190" t="str">
        <f t="shared" si="102"/>
        <v/>
      </c>
      <c r="R511" s="191" t="str">
        <f t="shared" si="103"/>
        <v/>
      </c>
      <c r="S511" s="192" t="str">
        <f t="shared" si="104"/>
        <v/>
      </c>
      <c r="T511" s="193" t="str">
        <f t="shared" si="105"/>
        <v/>
      </c>
      <c r="U511" s="193" t="str">
        <f t="shared" si="106"/>
        <v/>
      </c>
      <c r="V511" s="193" t="str">
        <f t="shared" si="107"/>
        <v/>
      </c>
      <c r="W511" s="192" t="str">
        <f t="shared" si="99"/>
        <v/>
      </c>
    </row>
    <row r="512" spans="1:23" x14ac:dyDescent="0.25">
      <c r="Q512" s="190" t="str">
        <f t="shared" si="102"/>
        <v/>
      </c>
      <c r="R512" s="191" t="str">
        <f t="shared" si="103"/>
        <v/>
      </c>
      <c r="S512" s="192" t="str">
        <f t="shared" si="104"/>
        <v/>
      </c>
      <c r="T512" s="193" t="str">
        <f t="shared" si="105"/>
        <v/>
      </c>
      <c r="U512" s="193" t="str">
        <f t="shared" si="106"/>
        <v/>
      </c>
      <c r="V512" s="193" t="str">
        <f t="shared" si="107"/>
        <v/>
      </c>
      <c r="W512" s="192" t="str">
        <f t="shared" si="99"/>
        <v/>
      </c>
    </row>
    <row r="513" spans="17:23" x14ac:dyDescent="0.25">
      <c r="Q513" s="190" t="str">
        <f t="shared" si="102"/>
        <v/>
      </c>
      <c r="R513" s="191" t="str">
        <f t="shared" si="103"/>
        <v/>
      </c>
      <c r="S513" s="192" t="str">
        <f t="shared" si="104"/>
        <v/>
      </c>
      <c r="T513" s="193" t="str">
        <f t="shared" si="105"/>
        <v/>
      </c>
      <c r="U513" s="193" t="str">
        <f t="shared" si="106"/>
        <v/>
      </c>
      <c r="V513" s="193" t="str">
        <f t="shared" si="107"/>
        <v/>
      </c>
      <c r="W513" s="192" t="str">
        <f t="shared" si="99"/>
        <v/>
      </c>
    </row>
    <row r="514" spans="17:23" x14ac:dyDescent="0.25">
      <c r="Q514" s="190" t="str">
        <f t="shared" si="102"/>
        <v/>
      </c>
      <c r="R514" s="191" t="str">
        <f t="shared" si="103"/>
        <v/>
      </c>
      <c r="S514" s="192" t="str">
        <f t="shared" si="104"/>
        <v/>
      </c>
      <c r="T514" s="193" t="str">
        <f t="shared" si="105"/>
        <v/>
      </c>
      <c r="U514" s="193" t="str">
        <f t="shared" si="106"/>
        <v/>
      </c>
      <c r="V514" s="193" t="str">
        <f t="shared" si="107"/>
        <v/>
      </c>
      <c r="W514" s="192" t="str">
        <f t="shared" si="99"/>
        <v/>
      </c>
    </row>
    <row r="515" spans="17:23" x14ac:dyDescent="0.25">
      <c r="Q515" s="190" t="str">
        <f t="shared" si="102"/>
        <v/>
      </c>
      <c r="R515" s="191" t="str">
        <f t="shared" si="103"/>
        <v/>
      </c>
      <c r="S515" s="192" t="str">
        <f t="shared" si="104"/>
        <v/>
      </c>
      <c r="T515" s="193" t="str">
        <f t="shared" si="105"/>
        <v/>
      </c>
      <c r="U515" s="193" t="str">
        <f t="shared" si="106"/>
        <v/>
      </c>
      <c r="V515" s="193" t="str">
        <f t="shared" si="107"/>
        <v/>
      </c>
      <c r="W515" s="192" t="str">
        <f t="shared" si="99"/>
        <v/>
      </c>
    </row>
    <row r="516" spans="17:23" x14ac:dyDescent="0.25">
      <c r="Q516" s="190" t="str">
        <f t="shared" si="102"/>
        <v/>
      </c>
      <c r="R516" s="191" t="str">
        <f t="shared" si="103"/>
        <v/>
      </c>
      <c r="S516" s="192" t="str">
        <f t="shared" si="104"/>
        <v/>
      </c>
      <c r="T516" s="193" t="str">
        <f t="shared" si="105"/>
        <v/>
      </c>
      <c r="U516" s="193" t="str">
        <f t="shared" si="106"/>
        <v/>
      </c>
      <c r="V516" s="193" t="str">
        <f t="shared" si="107"/>
        <v/>
      </c>
      <c r="W516" s="192" t="str">
        <f t="shared" si="99"/>
        <v/>
      </c>
    </row>
    <row r="517" spans="17:23" x14ac:dyDescent="0.25">
      <c r="Q517" s="190" t="str">
        <f t="shared" si="102"/>
        <v/>
      </c>
      <c r="R517" s="191" t="str">
        <f t="shared" si="103"/>
        <v/>
      </c>
      <c r="S517" s="192" t="str">
        <f t="shared" si="104"/>
        <v/>
      </c>
      <c r="T517" s="193" t="str">
        <f t="shared" si="105"/>
        <v/>
      </c>
      <c r="U517" s="193" t="str">
        <f t="shared" si="106"/>
        <v/>
      </c>
      <c r="V517" s="193" t="str">
        <f t="shared" si="107"/>
        <v/>
      </c>
      <c r="W517" s="192" t="str">
        <f t="shared" si="99"/>
        <v/>
      </c>
    </row>
    <row r="518" spans="17:23" x14ac:dyDescent="0.25">
      <c r="Q518" s="190" t="str">
        <f t="shared" si="102"/>
        <v/>
      </c>
      <c r="R518" s="191" t="str">
        <f t="shared" si="103"/>
        <v/>
      </c>
      <c r="S518" s="192" t="str">
        <f t="shared" si="104"/>
        <v/>
      </c>
      <c r="T518" s="193" t="str">
        <f t="shared" si="105"/>
        <v/>
      </c>
      <c r="U518" s="193" t="str">
        <f t="shared" si="106"/>
        <v/>
      </c>
      <c r="V518" s="193" t="str">
        <f t="shared" si="107"/>
        <v/>
      </c>
      <c r="W518" s="192" t="str">
        <f t="shared" si="99"/>
        <v/>
      </c>
    </row>
    <row r="519" spans="17:23" x14ac:dyDescent="0.25">
      <c r="Q519" s="190" t="str">
        <f t="shared" si="102"/>
        <v/>
      </c>
      <c r="R519" s="191" t="str">
        <f t="shared" si="103"/>
        <v/>
      </c>
      <c r="S519" s="192" t="str">
        <f t="shared" si="104"/>
        <v/>
      </c>
      <c r="T519" s="193" t="str">
        <f t="shared" si="105"/>
        <v/>
      </c>
      <c r="U519" s="193" t="str">
        <f t="shared" si="106"/>
        <v/>
      </c>
      <c r="V519" s="193" t="str">
        <f t="shared" si="107"/>
        <v/>
      </c>
      <c r="W519" s="192" t="str">
        <f t="shared" si="99"/>
        <v/>
      </c>
    </row>
    <row r="520" spans="17:23" x14ac:dyDescent="0.25">
      <c r="Q520" s="190" t="str">
        <f t="shared" si="102"/>
        <v/>
      </c>
      <c r="R520" s="191" t="str">
        <f t="shared" si="103"/>
        <v/>
      </c>
      <c r="S520" s="192" t="str">
        <f t="shared" si="104"/>
        <v/>
      </c>
      <c r="T520" s="193" t="str">
        <f t="shared" si="105"/>
        <v/>
      </c>
      <c r="U520" s="193" t="str">
        <f t="shared" si="106"/>
        <v/>
      </c>
      <c r="V520" s="193" t="str">
        <f t="shared" si="107"/>
        <v/>
      </c>
      <c r="W520" s="192" t="str">
        <f t="shared" si="99"/>
        <v/>
      </c>
    </row>
    <row r="521" spans="17:23" x14ac:dyDescent="0.25">
      <c r="Q521" s="190" t="str">
        <f t="shared" si="102"/>
        <v/>
      </c>
      <c r="R521" s="191" t="str">
        <f t="shared" si="103"/>
        <v/>
      </c>
      <c r="S521" s="192" t="str">
        <f t="shared" si="104"/>
        <v/>
      </c>
      <c r="T521" s="193" t="str">
        <f t="shared" si="105"/>
        <v/>
      </c>
      <c r="U521" s="193" t="str">
        <f t="shared" si="106"/>
        <v/>
      </c>
      <c r="V521" s="193" t="str">
        <f t="shared" si="107"/>
        <v/>
      </c>
      <c r="W521" s="192" t="str">
        <f t="shared" si="99"/>
        <v/>
      </c>
    </row>
    <row r="522" spans="17:23" x14ac:dyDescent="0.25">
      <c r="Q522" s="190" t="str">
        <f t="shared" si="102"/>
        <v/>
      </c>
      <c r="R522" s="191" t="str">
        <f t="shared" si="103"/>
        <v/>
      </c>
      <c r="S522" s="192" t="str">
        <f t="shared" si="104"/>
        <v/>
      </c>
      <c r="T522" s="193" t="str">
        <f t="shared" si="105"/>
        <v/>
      </c>
      <c r="U522" s="193" t="str">
        <f t="shared" si="106"/>
        <v/>
      </c>
      <c r="V522" s="193" t="str">
        <f t="shared" si="107"/>
        <v/>
      </c>
      <c r="W522" s="192" t="str">
        <f t="shared" si="99"/>
        <v/>
      </c>
    </row>
    <row r="523" spans="17:23" x14ac:dyDescent="0.25">
      <c r="Q523" s="190" t="str">
        <f t="shared" si="102"/>
        <v/>
      </c>
      <c r="R523" s="191" t="str">
        <f t="shared" si="103"/>
        <v/>
      </c>
      <c r="S523" s="192" t="str">
        <f t="shared" si="104"/>
        <v/>
      </c>
      <c r="T523" s="193" t="str">
        <f t="shared" si="105"/>
        <v/>
      </c>
      <c r="U523" s="193" t="str">
        <f t="shared" si="106"/>
        <v/>
      </c>
      <c r="V523" s="193" t="str">
        <f t="shared" si="107"/>
        <v/>
      </c>
      <c r="W523" s="192" t="str">
        <f t="shared" si="99"/>
        <v/>
      </c>
    </row>
    <row r="524" spans="17:23" x14ac:dyDescent="0.25">
      <c r="Q524" s="190" t="str">
        <f t="shared" si="102"/>
        <v/>
      </c>
      <c r="R524" s="191" t="str">
        <f t="shared" si="103"/>
        <v/>
      </c>
      <c r="S524" s="192" t="str">
        <f t="shared" si="104"/>
        <v/>
      </c>
      <c r="T524" s="193" t="str">
        <f t="shared" si="105"/>
        <v/>
      </c>
      <c r="U524" s="193" t="str">
        <f t="shared" si="106"/>
        <v/>
      </c>
      <c r="V524" s="193" t="str">
        <f t="shared" si="107"/>
        <v/>
      </c>
      <c r="W524" s="192" t="str">
        <f t="shared" si="99"/>
        <v/>
      </c>
    </row>
    <row r="525" spans="17:23" x14ac:dyDescent="0.25">
      <c r="Q525" s="190" t="str">
        <f t="shared" si="102"/>
        <v/>
      </c>
      <c r="R525" s="191" t="str">
        <f t="shared" si="103"/>
        <v/>
      </c>
      <c r="S525" s="192" t="str">
        <f t="shared" si="104"/>
        <v/>
      </c>
      <c r="T525" s="193" t="str">
        <f t="shared" si="105"/>
        <v/>
      </c>
      <c r="U525" s="193" t="str">
        <f t="shared" si="106"/>
        <v/>
      </c>
      <c r="V525" s="193" t="str">
        <f t="shared" si="107"/>
        <v/>
      </c>
      <c r="W525" s="192" t="str">
        <f t="shared" si="99"/>
        <v/>
      </c>
    </row>
    <row r="526" spans="17:23" x14ac:dyDescent="0.25">
      <c r="Q526" s="190" t="str">
        <f t="shared" si="102"/>
        <v/>
      </c>
      <c r="R526" s="191" t="str">
        <f t="shared" si="103"/>
        <v/>
      </c>
      <c r="S526" s="192" t="str">
        <f t="shared" si="104"/>
        <v/>
      </c>
      <c r="T526" s="193" t="str">
        <f t="shared" si="105"/>
        <v/>
      </c>
      <c r="U526" s="193" t="str">
        <f t="shared" si="106"/>
        <v/>
      </c>
      <c r="V526" s="193" t="str">
        <f t="shared" si="107"/>
        <v/>
      </c>
      <c r="W526" s="192" t="str">
        <f t="shared" si="99"/>
        <v/>
      </c>
    </row>
    <row r="527" spans="17:23" x14ac:dyDescent="0.25">
      <c r="Q527" s="190" t="str">
        <f t="shared" si="102"/>
        <v/>
      </c>
      <c r="R527" s="191" t="str">
        <f t="shared" si="103"/>
        <v/>
      </c>
      <c r="S527" s="192" t="str">
        <f t="shared" si="104"/>
        <v/>
      </c>
      <c r="T527" s="193" t="str">
        <f t="shared" si="105"/>
        <v/>
      </c>
      <c r="U527" s="193" t="str">
        <f t="shared" si="106"/>
        <v/>
      </c>
      <c r="V527" s="193" t="str">
        <f t="shared" si="107"/>
        <v/>
      </c>
      <c r="W527" s="192" t="str">
        <f t="shared" si="99"/>
        <v/>
      </c>
    </row>
    <row r="528" spans="17:23" x14ac:dyDescent="0.25">
      <c r="Q528" s="190" t="str">
        <f t="shared" si="102"/>
        <v/>
      </c>
      <c r="R528" s="191" t="str">
        <f t="shared" si="103"/>
        <v/>
      </c>
      <c r="S528" s="192" t="str">
        <f t="shared" si="104"/>
        <v/>
      </c>
      <c r="T528" s="193" t="str">
        <f t="shared" si="105"/>
        <v/>
      </c>
      <c r="U528" s="193" t="str">
        <f t="shared" si="106"/>
        <v/>
      </c>
      <c r="V528" s="193" t="str">
        <f t="shared" si="107"/>
        <v/>
      </c>
      <c r="W528" s="192" t="str">
        <f t="shared" si="99"/>
        <v/>
      </c>
    </row>
    <row r="529" spans="17:23" x14ac:dyDescent="0.25">
      <c r="Q529" s="190" t="str">
        <f t="shared" si="102"/>
        <v/>
      </c>
      <c r="R529" s="191" t="str">
        <f t="shared" si="103"/>
        <v/>
      </c>
      <c r="S529" s="192" t="str">
        <f t="shared" si="104"/>
        <v/>
      </c>
      <c r="T529" s="193" t="str">
        <f t="shared" si="105"/>
        <v/>
      </c>
      <c r="U529" s="193" t="str">
        <f t="shared" si="106"/>
        <v/>
      </c>
      <c r="V529" s="193" t="str">
        <f t="shared" si="107"/>
        <v/>
      </c>
      <c r="W529" s="192" t="str">
        <f t="shared" si="99"/>
        <v/>
      </c>
    </row>
    <row r="530" spans="17:23" x14ac:dyDescent="0.25">
      <c r="Q530" s="190" t="str">
        <f t="shared" si="102"/>
        <v/>
      </c>
      <c r="R530" s="191" t="str">
        <f t="shared" si="103"/>
        <v/>
      </c>
      <c r="S530" s="192" t="str">
        <f t="shared" si="104"/>
        <v/>
      </c>
      <c r="T530" s="193" t="str">
        <f t="shared" si="105"/>
        <v/>
      </c>
      <c r="U530" s="193" t="str">
        <f t="shared" si="106"/>
        <v/>
      </c>
      <c r="V530" s="193" t="str">
        <f t="shared" si="107"/>
        <v/>
      </c>
      <c r="W530" s="192" t="str">
        <f t="shared" ref="W530:W534" si="113">IF(R530="","",SUM(S530)-SUM(U530))</f>
        <v/>
      </c>
    </row>
    <row r="531" spans="17:23" x14ac:dyDescent="0.25">
      <c r="Q531" s="190" t="str">
        <f t="shared" ref="Q531:Q534" si="114">IF(R531="","",EDATE(Q530,1))</f>
        <v/>
      </c>
      <c r="R531" s="191" t="str">
        <f t="shared" ref="R531:R534" si="115">IF(R530="","",IF(SUM(R530)+1&lt;=$U$7,SUM(R530)+1,""))</f>
        <v/>
      </c>
      <c r="S531" s="192" t="str">
        <f t="shared" ref="S531:S534" si="116">IF(R531="","",W530)</f>
        <v/>
      </c>
      <c r="T531" s="193" t="str">
        <f t="shared" ref="T531:T534" si="117">IF(R531="","",IPMT($U$13/12,R531,$U$7,-$U$11,$U$12,0))</f>
        <v/>
      </c>
      <c r="U531" s="193" t="str">
        <f t="shared" ref="U531:U534" si="118">IF(R531="","",PPMT($U$13/12,R531,$U$7,-$U$11,$U$12,0))</f>
        <v/>
      </c>
      <c r="V531" s="193" t="str">
        <f t="shared" ref="V531:V534" si="119">IF(R531="","",SUM(T531:U531))</f>
        <v/>
      </c>
      <c r="W531" s="192" t="str">
        <f t="shared" si="113"/>
        <v/>
      </c>
    </row>
    <row r="532" spans="17:23" x14ac:dyDescent="0.25">
      <c r="Q532" s="190" t="str">
        <f t="shared" si="114"/>
        <v/>
      </c>
      <c r="R532" s="191" t="str">
        <f t="shared" si="115"/>
        <v/>
      </c>
      <c r="S532" s="192" t="str">
        <f t="shared" si="116"/>
        <v/>
      </c>
      <c r="T532" s="193" t="str">
        <f t="shared" si="117"/>
        <v/>
      </c>
      <c r="U532" s="193" t="str">
        <f t="shared" si="118"/>
        <v/>
      </c>
      <c r="V532" s="193" t="str">
        <f t="shared" si="119"/>
        <v/>
      </c>
      <c r="W532" s="192" t="str">
        <f t="shared" si="113"/>
        <v/>
      </c>
    </row>
    <row r="533" spans="17:23" x14ac:dyDescent="0.25">
      <c r="Q533" s="190" t="str">
        <f t="shared" si="114"/>
        <v/>
      </c>
      <c r="R533" s="191" t="str">
        <f t="shared" si="115"/>
        <v/>
      </c>
      <c r="S533" s="192" t="str">
        <f t="shared" si="116"/>
        <v/>
      </c>
      <c r="T533" s="193" t="str">
        <f t="shared" si="117"/>
        <v/>
      </c>
      <c r="U533" s="193" t="str">
        <f t="shared" si="118"/>
        <v/>
      </c>
      <c r="V533" s="193" t="str">
        <f t="shared" si="119"/>
        <v/>
      </c>
      <c r="W533" s="192" t="str">
        <f t="shared" si="113"/>
        <v/>
      </c>
    </row>
    <row r="534" spans="17:23" x14ac:dyDescent="0.25">
      <c r="Q534" s="190" t="str">
        <f t="shared" si="114"/>
        <v/>
      </c>
      <c r="R534" s="191" t="str">
        <f t="shared" si="115"/>
        <v/>
      </c>
      <c r="S534" s="192" t="str">
        <f t="shared" si="116"/>
        <v/>
      </c>
      <c r="T534" s="193" t="str">
        <f t="shared" si="117"/>
        <v/>
      </c>
      <c r="U534" s="193" t="str">
        <f t="shared" si="118"/>
        <v/>
      </c>
      <c r="V534" s="193" t="str">
        <f t="shared" si="119"/>
        <v/>
      </c>
      <c r="W534" s="192" t="str">
        <f t="shared" si="113"/>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00"/>
  <sheetViews>
    <sheetView showOutlineSymbols="0" showWhiteSpace="0" workbookViewId="0"/>
  </sheetViews>
  <sheetFormatPr defaultColWidth="9.140625" defaultRowHeight="15" x14ac:dyDescent="0.25"/>
  <cols>
    <col min="1" max="1" width="9.140625" style="67"/>
    <col min="2" max="2" width="7.85546875" style="67" customWidth="1"/>
    <col min="3" max="3" width="14.7109375" style="67" customWidth="1"/>
    <col min="4" max="4" width="14.28515625" style="67" customWidth="1"/>
    <col min="5" max="6" width="14.7109375" style="67" customWidth="1"/>
    <col min="7" max="7" width="14.7109375" style="76" customWidth="1"/>
    <col min="8"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row>
    <row r="4" spans="1:13" ht="21" x14ac:dyDescent="0.35">
      <c r="A4" s="110"/>
      <c r="B4" s="111" t="s">
        <v>49</v>
      </c>
      <c r="C4" s="110"/>
      <c r="D4" s="110"/>
      <c r="E4" s="63"/>
      <c r="F4" s="112" t="str">
        <f>'Lisa 3 - T61'!D7</f>
        <v>Pärnu linn, A. H. Tammsaare pst 61</v>
      </c>
      <c r="G4" s="145"/>
      <c r="H4" s="123"/>
      <c r="K4" s="76"/>
      <c r="L4" s="75"/>
    </row>
    <row r="5" spans="1:13" x14ac:dyDescent="0.25">
      <c r="A5" s="110"/>
      <c r="B5" s="110"/>
      <c r="C5" s="110"/>
      <c r="D5" s="110"/>
      <c r="E5" s="110"/>
      <c r="F5" s="115"/>
      <c r="G5" s="110"/>
      <c r="H5" s="123"/>
      <c r="K5" s="74"/>
      <c r="L5" s="75"/>
    </row>
    <row r="6" spans="1:13" x14ac:dyDescent="0.25">
      <c r="A6" s="110"/>
      <c r="B6" s="117" t="s">
        <v>52</v>
      </c>
      <c r="C6" s="118"/>
      <c r="D6" s="119"/>
      <c r="E6" s="120">
        <v>44489</v>
      </c>
      <c r="F6" s="121"/>
      <c r="G6" s="110"/>
      <c r="H6" s="123"/>
      <c r="K6" s="83"/>
      <c r="L6" s="83"/>
    </row>
    <row r="7" spans="1:13" x14ac:dyDescent="0.25">
      <c r="A7" s="110"/>
      <c r="B7" s="122" t="s">
        <v>54</v>
      </c>
      <c r="C7" s="63"/>
      <c r="D7" s="123"/>
      <c r="E7" s="124">
        <v>120</v>
      </c>
      <c r="F7" s="125" t="s">
        <v>55</v>
      </c>
      <c r="G7" s="110"/>
      <c r="H7" s="123"/>
      <c r="K7" s="84"/>
      <c r="L7" s="84"/>
    </row>
    <row r="8" spans="1:13" x14ac:dyDescent="0.25">
      <c r="A8" s="110"/>
      <c r="B8" s="122" t="s">
        <v>62</v>
      </c>
      <c r="C8" s="63"/>
      <c r="D8" s="127">
        <f>E6-1</f>
        <v>44488</v>
      </c>
      <c r="E8" s="194">
        <v>610557.70288344286</v>
      </c>
      <c r="F8" s="125" t="s">
        <v>58</v>
      </c>
      <c r="G8" s="110"/>
      <c r="H8" s="123"/>
      <c r="K8" s="84"/>
      <c r="L8" s="84"/>
    </row>
    <row r="9" spans="1:13" x14ac:dyDescent="0.25">
      <c r="A9" s="110"/>
      <c r="B9" s="122" t="s">
        <v>63</v>
      </c>
      <c r="C9" s="63"/>
      <c r="D9" s="127">
        <f>EDATE(D8,E7)-19</f>
        <v>48121</v>
      </c>
      <c r="E9" s="194">
        <v>0</v>
      </c>
      <c r="F9" s="125" t="s">
        <v>58</v>
      </c>
      <c r="G9" s="170"/>
      <c r="H9" s="123"/>
      <c r="K9" s="84"/>
      <c r="L9" s="84"/>
    </row>
    <row r="10" spans="1:13" x14ac:dyDescent="0.25">
      <c r="A10" s="110"/>
      <c r="B10" s="122" t="s">
        <v>61</v>
      </c>
      <c r="C10" s="63"/>
      <c r="D10" s="123"/>
      <c r="E10" s="195">
        <v>1</v>
      </c>
      <c r="F10" s="125"/>
      <c r="G10" s="110"/>
      <c r="H10" s="123"/>
      <c r="K10" s="86"/>
      <c r="L10" s="86"/>
    </row>
    <row r="11" spans="1:13" x14ac:dyDescent="0.25">
      <c r="A11" s="110"/>
      <c r="B11" s="133" t="s">
        <v>64</v>
      </c>
      <c r="C11" s="134"/>
      <c r="D11" s="135"/>
      <c r="E11" s="136">
        <v>4.5999999999999999E-2</v>
      </c>
      <c r="F11" s="137"/>
      <c r="G11" s="110"/>
      <c r="H11" s="123"/>
      <c r="K11" s="84"/>
      <c r="L11" s="84"/>
      <c r="M11" s="86"/>
    </row>
    <row r="12" spans="1:13" x14ac:dyDescent="0.25">
      <c r="A12" s="110"/>
      <c r="B12" s="124"/>
      <c r="C12" s="63"/>
      <c r="D12" s="123"/>
      <c r="E12" s="138"/>
      <c r="F12" s="124"/>
      <c r="G12" s="110"/>
      <c r="H12" s="123"/>
      <c r="K12" s="84"/>
      <c r="L12" s="84"/>
      <c r="M12" s="86"/>
    </row>
    <row r="13" spans="1:13" x14ac:dyDescent="0.25">
      <c r="A13" s="123"/>
      <c r="B13" s="123"/>
      <c r="C13" s="123"/>
      <c r="D13" s="123"/>
      <c r="E13" s="123"/>
      <c r="F13" s="123"/>
      <c r="G13" s="123"/>
      <c r="H13" s="123"/>
      <c r="K13" s="84"/>
      <c r="L13" s="84"/>
      <c r="M13" s="86"/>
    </row>
    <row r="14" spans="1:13" ht="15.75" thickBot="1" x14ac:dyDescent="0.3">
      <c r="A14" s="68" t="s">
        <v>65</v>
      </c>
      <c r="B14" s="68" t="s">
        <v>66</v>
      </c>
      <c r="C14" s="68" t="s">
        <v>67</v>
      </c>
      <c r="D14" s="68" t="s">
        <v>68</v>
      </c>
      <c r="E14" s="68" t="s">
        <v>69</v>
      </c>
      <c r="F14" s="68" t="s">
        <v>70</v>
      </c>
      <c r="G14" s="68" t="s">
        <v>71</v>
      </c>
      <c r="K14" s="84"/>
      <c r="L14" s="84"/>
      <c r="M14" s="86"/>
    </row>
    <row r="15" spans="1:13" x14ac:dyDescent="0.25">
      <c r="A15" s="69">
        <f>IF(B15="","",E6)</f>
        <v>44489</v>
      </c>
      <c r="B15" s="70">
        <f>IF(E7&gt;0,1,"")</f>
        <v>1</v>
      </c>
      <c r="C15" s="65">
        <f>IF(B15="","",E8)</f>
        <v>610557.70288344286</v>
      </c>
      <c r="D15" s="71">
        <f>IF(B15="","",IPMT($E$11/12,B15,$E$7,-$E$8,$E$9,0))*12/31</f>
        <v>905.98884943994733</v>
      </c>
      <c r="E15" s="71">
        <f>IF(B15="","",PPMT($E$11/12,B15,$E$7,-$E$8,$E$9,0))*12/31</f>
        <v>1554.8611053485586</v>
      </c>
      <c r="F15" s="71">
        <f>IF(B15="","",SUM(D15:E15))</f>
        <v>2460.8499547885058</v>
      </c>
      <c r="G15" s="65">
        <f>IF(B15="","",SUM(C15)-SUM(E15))</f>
        <v>609002.8417780943</v>
      </c>
      <c r="K15" s="84"/>
      <c r="L15" s="84"/>
      <c r="M15" s="86"/>
    </row>
    <row r="16" spans="1:13" x14ac:dyDescent="0.25">
      <c r="A16" s="69">
        <f>IF(B16="","",EDATE(A15,1))-19</f>
        <v>44501</v>
      </c>
      <c r="B16" s="70">
        <f>IF(B15="","",IF(SUM(B15)+1&lt;=$E$7,SUM(B15)+1,""))</f>
        <v>2</v>
      </c>
      <c r="C16" s="65">
        <f>IF(B16="","",G15)</f>
        <v>609002.8417780943</v>
      </c>
      <c r="D16" s="71">
        <f>IF(B16="","",IPMT($E$11/12,B16-1,$E$7-1,-$C$16,$E$9,0))</f>
        <v>2334.5108934826949</v>
      </c>
      <c r="E16" s="71">
        <f>IF(B16="","",PPMT($E$11/12,B16-1,$E$7-1,-$C$16,$E$9,0))</f>
        <v>4048.4877747530668</v>
      </c>
      <c r="F16" s="71">
        <f t="shared" ref="F16:F79" si="0">IF(B16="","",SUM(D16:E16))</f>
        <v>6382.9986682357612</v>
      </c>
      <c r="G16" s="65">
        <f t="shared" ref="G16:G79" si="1">IF(B16="","",SUM(C16)-SUM(E16))</f>
        <v>604954.35400334129</v>
      </c>
      <c r="K16" s="84"/>
      <c r="L16" s="84"/>
      <c r="M16" s="86"/>
    </row>
    <row r="17" spans="1:13" x14ac:dyDescent="0.25">
      <c r="A17" s="69">
        <f t="shared" ref="A17:A80" si="2">IF(B17="","",EDATE(A16,1))</f>
        <v>44531</v>
      </c>
      <c r="B17" s="70">
        <f t="shared" ref="B17:B80" si="3">IF(B16="","",IF(SUM(B16)+1&lt;=$E$7,SUM(B16)+1,""))</f>
        <v>3</v>
      </c>
      <c r="C17" s="65">
        <f t="shared" ref="C17:C80" si="4">IF(B17="","",G16)</f>
        <v>604954.35400334129</v>
      </c>
      <c r="D17" s="71">
        <f t="shared" ref="D17:D80" si="5">IF(B17="","",IPMT($E$11/12,B17-1,$E$7-1,-$C$16,$E$9,0))</f>
        <v>2318.9916903461412</v>
      </c>
      <c r="E17" s="71">
        <f t="shared" ref="E17:E80" si="6">IF(B17="","",PPMT($E$11/12,B17-1,$E$7-1,-$C$16,$E$9,0))</f>
        <v>4064.00697788962</v>
      </c>
      <c r="F17" s="71">
        <f t="shared" si="0"/>
        <v>6382.9986682357612</v>
      </c>
      <c r="G17" s="65">
        <f t="shared" si="1"/>
        <v>600890.34702545172</v>
      </c>
      <c r="K17" s="84"/>
      <c r="L17" s="84"/>
      <c r="M17" s="86"/>
    </row>
    <row r="18" spans="1:13" x14ac:dyDescent="0.25">
      <c r="A18" s="69">
        <f t="shared" si="2"/>
        <v>44562</v>
      </c>
      <c r="B18" s="70">
        <f t="shared" si="3"/>
        <v>4</v>
      </c>
      <c r="C18" s="65">
        <f t="shared" si="4"/>
        <v>600890.34702545172</v>
      </c>
      <c r="D18" s="71">
        <f t="shared" si="5"/>
        <v>2303.4129969308979</v>
      </c>
      <c r="E18" s="71">
        <f t="shared" si="6"/>
        <v>4079.5856713048638</v>
      </c>
      <c r="F18" s="71">
        <f t="shared" si="0"/>
        <v>6382.9986682357612</v>
      </c>
      <c r="G18" s="65">
        <f t="shared" si="1"/>
        <v>596810.76135414687</v>
      </c>
      <c r="K18" s="84"/>
      <c r="L18" s="84"/>
      <c r="M18" s="86"/>
    </row>
    <row r="19" spans="1:13" x14ac:dyDescent="0.25">
      <c r="A19" s="69">
        <f t="shared" si="2"/>
        <v>44593</v>
      </c>
      <c r="B19" s="70">
        <f t="shared" si="3"/>
        <v>5</v>
      </c>
      <c r="C19" s="65">
        <f t="shared" si="4"/>
        <v>596810.76135414687</v>
      </c>
      <c r="D19" s="71">
        <f t="shared" si="5"/>
        <v>2287.7745851908958</v>
      </c>
      <c r="E19" s="71">
        <f t="shared" si="6"/>
        <v>4095.2240830448663</v>
      </c>
      <c r="F19" s="71">
        <f t="shared" si="0"/>
        <v>6382.9986682357621</v>
      </c>
      <c r="G19" s="65">
        <f t="shared" si="1"/>
        <v>592715.53727110196</v>
      </c>
      <c r="K19" s="84"/>
      <c r="L19" s="84"/>
      <c r="M19" s="86"/>
    </row>
    <row r="20" spans="1:13" x14ac:dyDescent="0.25">
      <c r="A20" s="69">
        <f t="shared" si="2"/>
        <v>44621</v>
      </c>
      <c r="B20" s="70">
        <f t="shared" si="3"/>
        <v>6</v>
      </c>
      <c r="C20" s="65">
        <f t="shared" si="4"/>
        <v>592715.53727110196</v>
      </c>
      <c r="D20" s="71">
        <f t="shared" si="5"/>
        <v>2272.0762262058906</v>
      </c>
      <c r="E20" s="71">
        <f t="shared" si="6"/>
        <v>4110.9224420298715</v>
      </c>
      <c r="F20" s="71">
        <f t="shared" si="0"/>
        <v>6382.9986682357621</v>
      </c>
      <c r="G20" s="65">
        <f t="shared" si="1"/>
        <v>588604.61482907203</v>
      </c>
      <c r="K20" s="84"/>
      <c r="L20" s="84"/>
      <c r="M20" s="86"/>
    </row>
    <row r="21" spans="1:13" x14ac:dyDescent="0.25">
      <c r="A21" s="69">
        <f t="shared" si="2"/>
        <v>44652</v>
      </c>
      <c r="B21" s="70">
        <f t="shared" si="3"/>
        <v>7</v>
      </c>
      <c r="C21" s="65">
        <f t="shared" si="4"/>
        <v>588604.61482907203</v>
      </c>
      <c r="D21" s="71">
        <f t="shared" si="5"/>
        <v>2256.3176901781089</v>
      </c>
      <c r="E21" s="71">
        <f t="shared" si="6"/>
        <v>4126.6809780576523</v>
      </c>
      <c r="F21" s="71">
        <f t="shared" si="0"/>
        <v>6382.9986682357612</v>
      </c>
      <c r="G21" s="65">
        <f t="shared" si="1"/>
        <v>584477.93385101436</v>
      </c>
      <c r="K21" s="84"/>
      <c r="L21" s="84"/>
      <c r="M21" s="86"/>
    </row>
    <row r="22" spans="1:13" x14ac:dyDescent="0.25">
      <c r="A22" s="69">
        <f t="shared" si="2"/>
        <v>44682</v>
      </c>
      <c r="B22" s="70">
        <f t="shared" si="3"/>
        <v>8</v>
      </c>
      <c r="C22" s="65">
        <f t="shared" si="4"/>
        <v>584477.93385101436</v>
      </c>
      <c r="D22" s="71">
        <f t="shared" si="5"/>
        <v>2240.4987464288879</v>
      </c>
      <c r="E22" s="71">
        <f t="shared" si="6"/>
        <v>4142.4999218068733</v>
      </c>
      <c r="F22" s="71">
        <f t="shared" si="0"/>
        <v>6382.9986682357612</v>
      </c>
      <c r="G22" s="65">
        <f t="shared" si="1"/>
        <v>580335.4339292075</v>
      </c>
      <c r="K22" s="84"/>
      <c r="L22" s="84"/>
      <c r="M22" s="86"/>
    </row>
    <row r="23" spans="1:13" x14ac:dyDescent="0.25">
      <c r="A23" s="69">
        <f t="shared" si="2"/>
        <v>44713</v>
      </c>
      <c r="B23" s="70">
        <f t="shared" si="3"/>
        <v>9</v>
      </c>
      <c r="C23" s="65">
        <f t="shared" si="4"/>
        <v>580335.4339292075</v>
      </c>
      <c r="D23" s="71">
        <f t="shared" si="5"/>
        <v>2224.6191633952953</v>
      </c>
      <c r="E23" s="71">
        <f t="shared" si="6"/>
        <v>4158.3795048404663</v>
      </c>
      <c r="F23" s="71">
        <f t="shared" si="0"/>
        <v>6382.9986682357612</v>
      </c>
      <c r="G23" s="65">
        <f t="shared" si="1"/>
        <v>576177.05442436703</v>
      </c>
      <c r="K23" s="84"/>
      <c r="L23" s="84"/>
      <c r="M23" s="86"/>
    </row>
    <row r="24" spans="1:13" x14ac:dyDescent="0.25">
      <c r="A24" s="69">
        <f t="shared" si="2"/>
        <v>44743</v>
      </c>
      <c r="B24" s="70">
        <f t="shared" si="3"/>
        <v>10</v>
      </c>
      <c r="C24" s="65">
        <f t="shared" si="4"/>
        <v>576177.05442436703</v>
      </c>
      <c r="D24" s="71">
        <f t="shared" si="5"/>
        <v>2208.67870862674</v>
      </c>
      <c r="E24" s="71">
        <f t="shared" si="6"/>
        <v>4174.3199596090217</v>
      </c>
      <c r="F24" s="71">
        <f t="shared" si="0"/>
        <v>6382.9986682357612</v>
      </c>
      <c r="G24" s="65">
        <f t="shared" si="1"/>
        <v>572002.73446475796</v>
      </c>
      <c r="K24" s="84"/>
      <c r="L24" s="84"/>
      <c r="M24" s="86"/>
    </row>
    <row r="25" spans="1:13" x14ac:dyDescent="0.25">
      <c r="A25" s="69">
        <f t="shared" si="2"/>
        <v>44774</v>
      </c>
      <c r="B25" s="70">
        <f t="shared" si="3"/>
        <v>11</v>
      </c>
      <c r="C25" s="65">
        <f t="shared" si="4"/>
        <v>572002.73446475796</v>
      </c>
      <c r="D25" s="71">
        <f t="shared" si="5"/>
        <v>2192.6771487815722</v>
      </c>
      <c r="E25" s="71">
        <f t="shared" si="6"/>
        <v>4190.3215194541899</v>
      </c>
      <c r="F25" s="71">
        <f t="shared" si="0"/>
        <v>6382.9986682357621</v>
      </c>
      <c r="G25" s="65">
        <f t="shared" si="1"/>
        <v>567812.41294530372</v>
      </c>
    </row>
    <row r="26" spans="1:13" x14ac:dyDescent="0.25">
      <c r="A26" s="69">
        <f t="shared" si="2"/>
        <v>44805</v>
      </c>
      <c r="B26" s="70">
        <f t="shared" si="3"/>
        <v>12</v>
      </c>
      <c r="C26" s="65">
        <f t="shared" si="4"/>
        <v>567812.41294530372</v>
      </c>
      <c r="D26" s="71">
        <f t="shared" si="5"/>
        <v>2176.6142496236644</v>
      </c>
      <c r="E26" s="71">
        <f t="shared" si="6"/>
        <v>4206.3844186120978</v>
      </c>
      <c r="F26" s="71">
        <f t="shared" si="0"/>
        <v>6382.9986682357621</v>
      </c>
      <c r="G26" s="65">
        <f t="shared" si="1"/>
        <v>563606.0285266916</v>
      </c>
    </row>
    <row r="27" spans="1:13" x14ac:dyDescent="0.25">
      <c r="A27" s="69">
        <f t="shared" si="2"/>
        <v>44835</v>
      </c>
      <c r="B27" s="70">
        <f t="shared" si="3"/>
        <v>13</v>
      </c>
      <c r="C27" s="65">
        <f t="shared" si="4"/>
        <v>563606.0285266916</v>
      </c>
      <c r="D27" s="71">
        <f t="shared" si="5"/>
        <v>2160.4897760189851</v>
      </c>
      <c r="E27" s="71">
        <f t="shared" si="6"/>
        <v>4222.508892216777</v>
      </c>
      <c r="F27" s="71">
        <f t="shared" si="0"/>
        <v>6382.9986682357621</v>
      </c>
      <c r="G27" s="65">
        <f t="shared" si="1"/>
        <v>559383.51963447488</v>
      </c>
    </row>
    <row r="28" spans="1:13" x14ac:dyDescent="0.25">
      <c r="A28" s="69">
        <f t="shared" si="2"/>
        <v>44866</v>
      </c>
      <c r="B28" s="70">
        <f t="shared" si="3"/>
        <v>14</v>
      </c>
      <c r="C28" s="65">
        <f t="shared" si="4"/>
        <v>559383.51963447488</v>
      </c>
      <c r="D28" s="71">
        <f t="shared" si="5"/>
        <v>2144.303491932154</v>
      </c>
      <c r="E28" s="71">
        <f t="shared" si="6"/>
        <v>4238.6951763036077</v>
      </c>
      <c r="F28" s="71">
        <f t="shared" si="0"/>
        <v>6382.9986682357612</v>
      </c>
      <c r="G28" s="65">
        <f t="shared" si="1"/>
        <v>555144.82445817126</v>
      </c>
    </row>
    <row r="29" spans="1:13" x14ac:dyDescent="0.25">
      <c r="A29" s="69">
        <f t="shared" si="2"/>
        <v>44896</v>
      </c>
      <c r="B29" s="70">
        <f t="shared" si="3"/>
        <v>15</v>
      </c>
      <c r="C29" s="65">
        <f t="shared" si="4"/>
        <v>555144.82445817126</v>
      </c>
      <c r="D29" s="71">
        <f t="shared" si="5"/>
        <v>2128.05516042299</v>
      </c>
      <c r="E29" s="71">
        <f t="shared" si="6"/>
        <v>4254.9435078127726</v>
      </c>
      <c r="F29" s="71">
        <f t="shared" si="0"/>
        <v>6382.998668235763</v>
      </c>
      <c r="G29" s="65">
        <f t="shared" si="1"/>
        <v>550889.88095035846</v>
      </c>
    </row>
    <row r="30" spans="1:13" x14ac:dyDescent="0.25">
      <c r="A30" s="69">
        <f t="shared" si="2"/>
        <v>44927</v>
      </c>
      <c r="B30" s="70">
        <f t="shared" si="3"/>
        <v>16</v>
      </c>
      <c r="C30" s="65">
        <f t="shared" si="4"/>
        <v>550889.88095035846</v>
      </c>
      <c r="D30" s="71">
        <f t="shared" si="5"/>
        <v>2111.7445436430417</v>
      </c>
      <c r="E30" s="71">
        <f t="shared" si="6"/>
        <v>4271.2541245927205</v>
      </c>
      <c r="F30" s="71">
        <f t="shared" si="0"/>
        <v>6382.9986682357621</v>
      </c>
      <c r="G30" s="65">
        <f t="shared" si="1"/>
        <v>546618.62682576571</v>
      </c>
    </row>
    <row r="31" spans="1:13" x14ac:dyDescent="0.25">
      <c r="A31" s="69">
        <f t="shared" si="2"/>
        <v>44958</v>
      </c>
      <c r="B31" s="70">
        <f t="shared" si="3"/>
        <v>17</v>
      </c>
      <c r="C31" s="65">
        <f t="shared" si="4"/>
        <v>546618.62682576571</v>
      </c>
      <c r="D31" s="71">
        <f t="shared" si="5"/>
        <v>2095.3714028321024</v>
      </c>
      <c r="E31" s="71">
        <f t="shared" si="6"/>
        <v>4287.6272654036593</v>
      </c>
      <c r="F31" s="71">
        <f t="shared" si="0"/>
        <v>6382.9986682357612</v>
      </c>
      <c r="G31" s="65">
        <f t="shared" si="1"/>
        <v>542330.99956036208</v>
      </c>
    </row>
    <row r="32" spans="1:13" x14ac:dyDescent="0.25">
      <c r="A32" s="69">
        <f t="shared" si="2"/>
        <v>44986</v>
      </c>
      <c r="B32" s="70">
        <f t="shared" si="3"/>
        <v>18</v>
      </c>
      <c r="C32" s="65">
        <f t="shared" si="4"/>
        <v>542330.99956036208</v>
      </c>
      <c r="D32" s="71">
        <f t="shared" si="5"/>
        <v>2078.9354983147218</v>
      </c>
      <c r="E32" s="71">
        <f t="shared" si="6"/>
        <v>4304.0631699210408</v>
      </c>
      <c r="F32" s="71">
        <f t="shared" si="0"/>
        <v>6382.998668235763</v>
      </c>
      <c r="G32" s="65">
        <f t="shared" si="1"/>
        <v>538026.93639044103</v>
      </c>
    </row>
    <row r="33" spans="1:7" x14ac:dyDescent="0.25">
      <c r="A33" s="69">
        <f t="shared" si="2"/>
        <v>45017</v>
      </c>
      <c r="B33" s="70">
        <f t="shared" si="3"/>
        <v>19</v>
      </c>
      <c r="C33" s="65">
        <f t="shared" si="4"/>
        <v>538026.93639044103</v>
      </c>
      <c r="D33" s="71">
        <f t="shared" si="5"/>
        <v>2062.4365894966909</v>
      </c>
      <c r="E33" s="71">
        <f t="shared" si="6"/>
        <v>4320.5620787390708</v>
      </c>
      <c r="F33" s="71">
        <f t="shared" si="0"/>
        <v>6382.9986682357612</v>
      </c>
      <c r="G33" s="65">
        <f t="shared" si="1"/>
        <v>533706.37431170198</v>
      </c>
    </row>
    <row r="34" spans="1:7" x14ac:dyDescent="0.25">
      <c r="A34" s="69">
        <f t="shared" si="2"/>
        <v>45047</v>
      </c>
      <c r="B34" s="70">
        <f t="shared" si="3"/>
        <v>20</v>
      </c>
      <c r="C34" s="65">
        <f t="shared" si="4"/>
        <v>533706.37431170198</v>
      </c>
      <c r="D34" s="71">
        <f t="shared" si="5"/>
        <v>2045.8744348615246</v>
      </c>
      <c r="E34" s="71">
        <f t="shared" si="6"/>
        <v>4337.1242333742375</v>
      </c>
      <c r="F34" s="71">
        <f t="shared" si="0"/>
        <v>6382.9986682357621</v>
      </c>
      <c r="G34" s="65">
        <f t="shared" si="1"/>
        <v>529369.25007832772</v>
      </c>
    </row>
    <row r="35" spans="1:7" x14ac:dyDescent="0.25">
      <c r="A35" s="69">
        <f t="shared" si="2"/>
        <v>45078</v>
      </c>
      <c r="B35" s="70">
        <f t="shared" si="3"/>
        <v>21</v>
      </c>
      <c r="C35" s="65">
        <f t="shared" si="4"/>
        <v>529369.25007832772</v>
      </c>
      <c r="D35" s="71">
        <f t="shared" si="5"/>
        <v>2029.2487919669238</v>
      </c>
      <c r="E35" s="71">
        <f t="shared" si="6"/>
        <v>4353.7498762688392</v>
      </c>
      <c r="F35" s="71">
        <f t="shared" si="0"/>
        <v>6382.998668235763</v>
      </c>
      <c r="G35" s="65">
        <f t="shared" si="1"/>
        <v>525015.50020205893</v>
      </c>
    </row>
    <row r="36" spans="1:7" x14ac:dyDescent="0.25">
      <c r="A36" s="69">
        <f t="shared" si="2"/>
        <v>45108</v>
      </c>
      <c r="B36" s="70">
        <f t="shared" si="3"/>
        <v>22</v>
      </c>
      <c r="C36" s="65">
        <f t="shared" si="4"/>
        <v>525015.50020205893</v>
      </c>
      <c r="D36" s="71">
        <f t="shared" si="5"/>
        <v>2012.5594174412263</v>
      </c>
      <c r="E36" s="71">
        <f t="shared" si="6"/>
        <v>4370.4392507945358</v>
      </c>
      <c r="F36" s="71">
        <f t="shared" si="0"/>
        <v>6382.9986682357621</v>
      </c>
      <c r="G36" s="65">
        <f t="shared" si="1"/>
        <v>520645.0609512644</v>
      </c>
    </row>
    <row r="37" spans="1:7" x14ac:dyDescent="0.25">
      <c r="A37" s="69">
        <f t="shared" si="2"/>
        <v>45139</v>
      </c>
      <c r="B37" s="70">
        <f t="shared" si="3"/>
        <v>23</v>
      </c>
      <c r="C37" s="65">
        <f t="shared" si="4"/>
        <v>520645.0609512644</v>
      </c>
      <c r="D37" s="71">
        <f t="shared" si="5"/>
        <v>1995.8060669798469</v>
      </c>
      <c r="E37" s="71">
        <f t="shared" si="6"/>
        <v>4387.1926012559143</v>
      </c>
      <c r="F37" s="71">
        <f t="shared" si="0"/>
        <v>6382.9986682357612</v>
      </c>
      <c r="G37" s="65">
        <f t="shared" si="1"/>
        <v>516257.8683500085</v>
      </c>
    </row>
    <row r="38" spans="1:7" x14ac:dyDescent="0.25">
      <c r="A38" s="69">
        <f t="shared" si="2"/>
        <v>45170</v>
      </c>
      <c r="B38" s="70">
        <f t="shared" si="3"/>
        <v>24</v>
      </c>
      <c r="C38" s="65">
        <f t="shared" si="4"/>
        <v>516257.8683500085</v>
      </c>
      <c r="D38" s="71">
        <f t="shared" si="5"/>
        <v>1978.9884953416993</v>
      </c>
      <c r="E38" s="71">
        <f t="shared" si="6"/>
        <v>4404.0101728940626</v>
      </c>
      <c r="F38" s="71">
        <f t="shared" si="0"/>
        <v>6382.9986682357621</v>
      </c>
      <c r="G38" s="65">
        <f t="shared" si="1"/>
        <v>511853.85817711445</v>
      </c>
    </row>
    <row r="39" spans="1:7" x14ac:dyDescent="0.25">
      <c r="A39" s="69">
        <f t="shared" si="2"/>
        <v>45200</v>
      </c>
      <c r="B39" s="70">
        <f t="shared" si="3"/>
        <v>25</v>
      </c>
      <c r="C39" s="65">
        <f t="shared" si="4"/>
        <v>511853.85817711445</v>
      </c>
      <c r="D39" s="71">
        <f t="shared" si="5"/>
        <v>1962.1064563456055</v>
      </c>
      <c r="E39" s="71">
        <f t="shared" si="6"/>
        <v>4420.8922118901564</v>
      </c>
      <c r="F39" s="71">
        <f t="shared" si="0"/>
        <v>6382.9986682357621</v>
      </c>
      <c r="G39" s="65">
        <f t="shared" si="1"/>
        <v>507432.96596522431</v>
      </c>
    </row>
    <row r="40" spans="1:7" x14ac:dyDescent="0.25">
      <c r="A40" s="69">
        <f t="shared" si="2"/>
        <v>45231</v>
      </c>
      <c r="B40" s="70">
        <f t="shared" si="3"/>
        <v>26</v>
      </c>
      <c r="C40" s="65">
        <f t="shared" si="4"/>
        <v>507432.96596522431</v>
      </c>
      <c r="D40" s="71">
        <f t="shared" si="5"/>
        <v>1945.1597028666934</v>
      </c>
      <c r="E40" s="71">
        <f t="shared" si="6"/>
        <v>4437.8389653690683</v>
      </c>
      <c r="F40" s="71">
        <f t="shared" si="0"/>
        <v>6382.9986682357612</v>
      </c>
      <c r="G40" s="65">
        <f t="shared" si="1"/>
        <v>502995.12699985527</v>
      </c>
    </row>
    <row r="41" spans="1:7" x14ac:dyDescent="0.25">
      <c r="A41" s="69">
        <f t="shared" si="2"/>
        <v>45261</v>
      </c>
      <c r="B41" s="70">
        <f t="shared" si="3"/>
        <v>27</v>
      </c>
      <c r="C41" s="65">
        <f t="shared" si="4"/>
        <v>502995.12699985527</v>
      </c>
      <c r="D41" s="71">
        <f t="shared" si="5"/>
        <v>1928.1479868327788</v>
      </c>
      <c r="E41" s="71">
        <f t="shared" si="6"/>
        <v>4454.8506814029834</v>
      </c>
      <c r="F41" s="71">
        <f t="shared" si="0"/>
        <v>6382.9986682357621</v>
      </c>
      <c r="G41" s="65">
        <f t="shared" si="1"/>
        <v>498540.27631845226</v>
      </c>
    </row>
    <row r="42" spans="1:7" x14ac:dyDescent="0.25">
      <c r="A42" s="69">
        <f t="shared" si="2"/>
        <v>45292</v>
      </c>
      <c r="B42" s="70">
        <f t="shared" si="3"/>
        <v>28</v>
      </c>
      <c r="C42" s="65">
        <f t="shared" si="4"/>
        <v>498540.27631845226</v>
      </c>
      <c r="D42" s="71">
        <f t="shared" si="5"/>
        <v>1911.0710592207338</v>
      </c>
      <c r="E42" s="71">
        <f t="shared" si="6"/>
        <v>4471.9276090150279</v>
      </c>
      <c r="F42" s="71">
        <f t="shared" si="0"/>
        <v>6382.9986682357612</v>
      </c>
      <c r="G42" s="65">
        <f t="shared" si="1"/>
        <v>494068.34870943724</v>
      </c>
    </row>
    <row r="43" spans="1:7" x14ac:dyDescent="0.25">
      <c r="A43" s="69">
        <f t="shared" si="2"/>
        <v>45323</v>
      </c>
      <c r="B43" s="70">
        <f t="shared" si="3"/>
        <v>29</v>
      </c>
      <c r="C43" s="65">
        <f t="shared" si="4"/>
        <v>494068.34870943724</v>
      </c>
      <c r="D43" s="71">
        <f t="shared" si="5"/>
        <v>1893.9286700528426</v>
      </c>
      <c r="E43" s="71">
        <f t="shared" si="6"/>
        <v>4489.0699981829202</v>
      </c>
      <c r="F43" s="71">
        <f t="shared" si="0"/>
        <v>6382.998668235763</v>
      </c>
      <c r="G43" s="65">
        <f t="shared" si="1"/>
        <v>489579.2787112543</v>
      </c>
    </row>
    <row r="44" spans="1:7" x14ac:dyDescent="0.25">
      <c r="A44" s="69">
        <f t="shared" si="2"/>
        <v>45352</v>
      </c>
      <c r="B44" s="70">
        <f t="shared" si="3"/>
        <v>30</v>
      </c>
      <c r="C44" s="65">
        <f t="shared" si="4"/>
        <v>489579.2787112543</v>
      </c>
      <c r="D44" s="71">
        <f t="shared" si="5"/>
        <v>1876.7205683931413</v>
      </c>
      <c r="E44" s="71">
        <f t="shared" si="6"/>
        <v>4506.2780998426206</v>
      </c>
      <c r="F44" s="71">
        <f t="shared" si="0"/>
        <v>6382.9986682357621</v>
      </c>
      <c r="G44" s="65">
        <f t="shared" si="1"/>
        <v>485073.0006114117</v>
      </c>
    </row>
    <row r="45" spans="1:7" x14ac:dyDescent="0.25">
      <c r="A45" s="69">
        <f t="shared" si="2"/>
        <v>45383</v>
      </c>
      <c r="B45" s="70">
        <f t="shared" si="3"/>
        <v>31</v>
      </c>
      <c r="C45" s="65">
        <f t="shared" si="4"/>
        <v>485073.0006114117</v>
      </c>
      <c r="D45" s="71">
        <f t="shared" si="5"/>
        <v>1859.4465023437444</v>
      </c>
      <c r="E45" s="71">
        <f t="shared" si="6"/>
        <v>4523.552165892017</v>
      </c>
      <c r="F45" s="71">
        <f t="shared" si="0"/>
        <v>6382.9986682357612</v>
      </c>
      <c r="G45" s="65">
        <f t="shared" si="1"/>
        <v>480549.44844551967</v>
      </c>
    </row>
    <row r="46" spans="1:7" x14ac:dyDescent="0.25">
      <c r="A46" s="69">
        <f t="shared" si="2"/>
        <v>45413</v>
      </c>
      <c r="B46" s="70">
        <f t="shared" si="3"/>
        <v>32</v>
      </c>
      <c r="C46" s="65">
        <f t="shared" si="4"/>
        <v>480549.44844551967</v>
      </c>
      <c r="D46" s="71">
        <f t="shared" si="5"/>
        <v>1842.1062190411585</v>
      </c>
      <c r="E46" s="71">
        <f t="shared" si="6"/>
        <v>4540.8924491946036</v>
      </c>
      <c r="F46" s="71">
        <f t="shared" si="0"/>
        <v>6382.9986682357621</v>
      </c>
      <c r="G46" s="65">
        <f t="shared" si="1"/>
        <v>476008.55599632504</v>
      </c>
    </row>
    <row r="47" spans="1:7" x14ac:dyDescent="0.25">
      <c r="A47" s="69">
        <f t="shared" si="2"/>
        <v>45444</v>
      </c>
      <c r="B47" s="70">
        <f t="shared" si="3"/>
        <v>33</v>
      </c>
      <c r="C47" s="65">
        <f t="shared" si="4"/>
        <v>476008.55599632504</v>
      </c>
      <c r="D47" s="71">
        <f t="shared" si="5"/>
        <v>1824.6994646525798</v>
      </c>
      <c r="E47" s="71">
        <f t="shared" si="6"/>
        <v>4558.2992035831821</v>
      </c>
      <c r="F47" s="71">
        <f t="shared" si="0"/>
        <v>6382.9986682357621</v>
      </c>
      <c r="G47" s="65">
        <f t="shared" si="1"/>
        <v>471450.25679274189</v>
      </c>
    </row>
    <row r="48" spans="1:7" x14ac:dyDescent="0.25">
      <c r="A48" s="69">
        <f t="shared" si="2"/>
        <v>45474</v>
      </c>
      <c r="B48" s="70">
        <f t="shared" si="3"/>
        <v>34</v>
      </c>
      <c r="C48" s="65">
        <f t="shared" si="4"/>
        <v>471450.25679274189</v>
      </c>
      <c r="D48" s="71">
        <f t="shared" si="5"/>
        <v>1807.2259843721772</v>
      </c>
      <c r="E48" s="71">
        <f t="shared" si="6"/>
        <v>4575.7726838635845</v>
      </c>
      <c r="F48" s="71">
        <f t="shared" si="0"/>
        <v>6382.9986682357612</v>
      </c>
      <c r="G48" s="65">
        <f t="shared" si="1"/>
        <v>466874.4841088783</v>
      </c>
    </row>
    <row r="49" spans="1:7" x14ac:dyDescent="0.25">
      <c r="A49" s="69">
        <f t="shared" si="2"/>
        <v>45505</v>
      </c>
      <c r="B49" s="70">
        <f t="shared" si="3"/>
        <v>35</v>
      </c>
      <c r="C49" s="65">
        <f t="shared" si="4"/>
        <v>466874.4841088783</v>
      </c>
      <c r="D49" s="71">
        <f t="shared" si="5"/>
        <v>1789.6855224173669</v>
      </c>
      <c r="E49" s="71">
        <f t="shared" si="6"/>
        <v>4593.3131458183952</v>
      </c>
      <c r="F49" s="71">
        <f t="shared" si="0"/>
        <v>6382.9986682357621</v>
      </c>
      <c r="G49" s="65">
        <f t="shared" si="1"/>
        <v>462281.17096305988</v>
      </c>
    </row>
    <row r="50" spans="1:7" x14ac:dyDescent="0.25">
      <c r="A50" s="69">
        <f t="shared" si="2"/>
        <v>45536</v>
      </c>
      <c r="B50" s="70">
        <f t="shared" si="3"/>
        <v>36</v>
      </c>
      <c r="C50" s="65">
        <f t="shared" si="4"/>
        <v>462281.17096305988</v>
      </c>
      <c r="D50" s="71">
        <f t="shared" si="5"/>
        <v>1772.0778220250631</v>
      </c>
      <c r="E50" s="71">
        <f t="shared" si="6"/>
        <v>4610.920846210699</v>
      </c>
      <c r="F50" s="71">
        <f t="shared" si="0"/>
        <v>6382.9986682357621</v>
      </c>
      <c r="G50" s="65">
        <f t="shared" si="1"/>
        <v>457670.2501168492</v>
      </c>
    </row>
    <row r="51" spans="1:7" x14ac:dyDescent="0.25">
      <c r="A51" s="69">
        <f t="shared" si="2"/>
        <v>45566</v>
      </c>
      <c r="B51" s="70">
        <f t="shared" si="3"/>
        <v>37</v>
      </c>
      <c r="C51" s="65">
        <f t="shared" si="4"/>
        <v>457670.2501168492</v>
      </c>
      <c r="D51" s="71">
        <f t="shared" si="5"/>
        <v>1754.402625447922</v>
      </c>
      <c r="E51" s="71">
        <f t="shared" si="6"/>
        <v>4628.5960427878399</v>
      </c>
      <c r="F51" s="71">
        <f t="shared" si="0"/>
        <v>6382.9986682357621</v>
      </c>
      <c r="G51" s="65">
        <f t="shared" si="1"/>
        <v>453041.65407406137</v>
      </c>
    </row>
    <row r="52" spans="1:7" x14ac:dyDescent="0.25">
      <c r="A52" s="69">
        <f t="shared" si="2"/>
        <v>45597</v>
      </c>
      <c r="B52" s="70">
        <f t="shared" si="3"/>
        <v>38</v>
      </c>
      <c r="C52" s="65">
        <f t="shared" si="4"/>
        <v>453041.65407406137</v>
      </c>
      <c r="D52" s="71">
        <f t="shared" si="5"/>
        <v>1736.6596739505687</v>
      </c>
      <c r="E52" s="71">
        <f t="shared" si="6"/>
        <v>4646.3389942851936</v>
      </c>
      <c r="F52" s="71">
        <f t="shared" si="0"/>
        <v>6382.9986682357621</v>
      </c>
      <c r="G52" s="65">
        <f t="shared" si="1"/>
        <v>448395.31507977616</v>
      </c>
    </row>
    <row r="53" spans="1:7" x14ac:dyDescent="0.25">
      <c r="A53" s="69">
        <f t="shared" si="2"/>
        <v>45627</v>
      </c>
      <c r="B53" s="70">
        <f t="shared" si="3"/>
        <v>39</v>
      </c>
      <c r="C53" s="65">
        <f t="shared" si="4"/>
        <v>448395.31507977616</v>
      </c>
      <c r="D53" s="71">
        <f t="shared" si="5"/>
        <v>1718.848707805809</v>
      </c>
      <c r="E53" s="71">
        <f t="shared" si="6"/>
        <v>4664.1499604299534</v>
      </c>
      <c r="F53" s="71">
        <f t="shared" si="0"/>
        <v>6382.9986682357621</v>
      </c>
      <c r="G53" s="65">
        <f t="shared" si="1"/>
        <v>443731.16511934623</v>
      </c>
    </row>
    <row r="54" spans="1:7" x14ac:dyDescent="0.25">
      <c r="A54" s="69">
        <f t="shared" si="2"/>
        <v>45658</v>
      </c>
      <c r="B54" s="70">
        <f t="shared" si="3"/>
        <v>40</v>
      </c>
      <c r="C54" s="65">
        <f t="shared" si="4"/>
        <v>443731.16511934623</v>
      </c>
      <c r="D54" s="71">
        <f t="shared" si="5"/>
        <v>1700.9694662908273</v>
      </c>
      <c r="E54" s="71">
        <f t="shared" si="6"/>
        <v>4682.0292019449353</v>
      </c>
      <c r="F54" s="71">
        <f t="shared" si="0"/>
        <v>6382.998668235763</v>
      </c>
      <c r="G54" s="65">
        <f t="shared" si="1"/>
        <v>439049.13591740129</v>
      </c>
    </row>
    <row r="55" spans="1:7" x14ac:dyDescent="0.25">
      <c r="A55" s="69">
        <f t="shared" si="2"/>
        <v>45689</v>
      </c>
      <c r="B55" s="70">
        <f t="shared" si="3"/>
        <v>41</v>
      </c>
      <c r="C55" s="65">
        <f t="shared" si="4"/>
        <v>439049.13591740129</v>
      </c>
      <c r="D55" s="71">
        <f t="shared" si="5"/>
        <v>1683.0216876833715</v>
      </c>
      <c r="E55" s="71">
        <f t="shared" si="6"/>
        <v>4699.9769805523902</v>
      </c>
      <c r="F55" s="71">
        <f t="shared" si="0"/>
        <v>6382.9986682357612</v>
      </c>
      <c r="G55" s="65">
        <f t="shared" si="1"/>
        <v>434349.15893684892</v>
      </c>
    </row>
    <row r="56" spans="1:7" x14ac:dyDescent="0.25">
      <c r="A56" s="69">
        <f t="shared" si="2"/>
        <v>45717</v>
      </c>
      <c r="B56" s="70">
        <f t="shared" si="3"/>
        <v>42</v>
      </c>
      <c r="C56" s="65">
        <f t="shared" si="4"/>
        <v>434349.15893684892</v>
      </c>
      <c r="D56" s="71">
        <f t="shared" si="5"/>
        <v>1665.005109257921</v>
      </c>
      <c r="E56" s="71">
        <f t="shared" si="6"/>
        <v>4717.9935589778406</v>
      </c>
      <c r="F56" s="71">
        <f t="shared" si="0"/>
        <v>6382.9986682357612</v>
      </c>
      <c r="G56" s="65">
        <f t="shared" si="1"/>
        <v>429631.16537787108</v>
      </c>
    </row>
    <row r="57" spans="1:7" x14ac:dyDescent="0.25">
      <c r="A57" s="69">
        <f t="shared" si="2"/>
        <v>45748</v>
      </c>
      <c r="B57" s="70">
        <f t="shared" si="3"/>
        <v>43</v>
      </c>
      <c r="C57" s="65">
        <f t="shared" si="4"/>
        <v>429631.16537787108</v>
      </c>
      <c r="D57" s="71">
        <f t="shared" si="5"/>
        <v>1646.9194672818389</v>
      </c>
      <c r="E57" s="71">
        <f t="shared" si="6"/>
        <v>4736.0792009539227</v>
      </c>
      <c r="F57" s="71">
        <f t="shared" si="0"/>
        <v>6382.9986682357612</v>
      </c>
      <c r="G57" s="65">
        <f t="shared" si="1"/>
        <v>424895.08617691713</v>
      </c>
    </row>
    <row r="58" spans="1:7" x14ac:dyDescent="0.25">
      <c r="A58" s="69">
        <f t="shared" si="2"/>
        <v>45778</v>
      </c>
      <c r="B58" s="70">
        <f t="shared" si="3"/>
        <v>44</v>
      </c>
      <c r="C58" s="65">
        <f t="shared" si="4"/>
        <v>424895.08617691713</v>
      </c>
      <c r="D58" s="71">
        <f t="shared" si="5"/>
        <v>1628.7644970115155</v>
      </c>
      <c r="E58" s="71">
        <f t="shared" si="6"/>
        <v>4754.234171224246</v>
      </c>
      <c r="F58" s="71">
        <f t="shared" si="0"/>
        <v>6382.9986682357612</v>
      </c>
      <c r="G58" s="65">
        <f t="shared" si="1"/>
        <v>420140.8520056929</v>
      </c>
    </row>
    <row r="59" spans="1:7" x14ac:dyDescent="0.25">
      <c r="A59" s="69">
        <f t="shared" si="2"/>
        <v>45809</v>
      </c>
      <c r="B59" s="70">
        <f t="shared" si="3"/>
        <v>45</v>
      </c>
      <c r="C59" s="65">
        <f t="shared" si="4"/>
        <v>420140.8520056929</v>
      </c>
      <c r="D59" s="71">
        <f t="shared" si="5"/>
        <v>1610.5399326884897</v>
      </c>
      <c r="E59" s="71">
        <f t="shared" si="6"/>
        <v>4772.4587355472722</v>
      </c>
      <c r="F59" s="71">
        <f t="shared" si="0"/>
        <v>6382.9986682357621</v>
      </c>
      <c r="G59" s="65">
        <f t="shared" si="1"/>
        <v>415368.39327014564</v>
      </c>
    </row>
    <row r="60" spans="1:7" x14ac:dyDescent="0.25">
      <c r="A60" s="69">
        <f t="shared" si="2"/>
        <v>45839</v>
      </c>
      <c r="B60" s="70">
        <f t="shared" si="3"/>
        <v>46</v>
      </c>
      <c r="C60" s="65">
        <f t="shared" si="4"/>
        <v>415368.39327014564</v>
      </c>
      <c r="D60" s="71">
        <f t="shared" si="5"/>
        <v>1592.2455075355581</v>
      </c>
      <c r="E60" s="71">
        <f t="shared" si="6"/>
        <v>4790.7531607002038</v>
      </c>
      <c r="F60" s="71">
        <f t="shared" si="0"/>
        <v>6382.9986682357621</v>
      </c>
      <c r="G60" s="65">
        <f t="shared" si="1"/>
        <v>410577.64010944543</v>
      </c>
    </row>
    <row r="61" spans="1:7" x14ac:dyDescent="0.25">
      <c r="A61" s="69">
        <f t="shared" si="2"/>
        <v>45870</v>
      </c>
      <c r="B61" s="70">
        <f t="shared" si="3"/>
        <v>47</v>
      </c>
      <c r="C61" s="65">
        <f t="shared" si="4"/>
        <v>410577.64010944543</v>
      </c>
      <c r="D61" s="71">
        <f t="shared" si="5"/>
        <v>1573.8809537528741</v>
      </c>
      <c r="E61" s="71">
        <f t="shared" si="6"/>
        <v>4809.117714482888</v>
      </c>
      <c r="F61" s="71">
        <f t="shared" si="0"/>
        <v>6382.9986682357621</v>
      </c>
      <c r="G61" s="65">
        <f t="shared" si="1"/>
        <v>405768.52239496255</v>
      </c>
    </row>
    <row r="62" spans="1:7" x14ac:dyDescent="0.25">
      <c r="A62" s="69">
        <f t="shared" si="2"/>
        <v>45901</v>
      </c>
      <c r="B62" s="70">
        <f t="shared" si="3"/>
        <v>48</v>
      </c>
      <c r="C62" s="65">
        <f t="shared" si="4"/>
        <v>405768.52239496255</v>
      </c>
      <c r="D62" s="71">
        <f t="shared" si="5"/>
        <v>1555.4460025140233</v>
      </c>
      <c r="E62" s="71">
        <f t="shared" si="6"/>
        <v>4827.5526657217397</v>
      </c>
      <c r="F62" s="71">
        <f t="shared" si="0"/>
        <v>6382.998668235763</v>
      </c>
      <c r="G62" s="65">
        <f t="shared" si="1"/>
        <v>400940.96972924081</v>
      </c>
    </row>
    <row r="63" spans="1:7" x14ac:dyDescent="0.25">
      <c r="A63" s="69">
        <f t="shared" si="2"/>
        <v>45931</v>
      </c>
      <c r="B63" s="70">
        <f t="shared" si="3"/>
        <v>49</v>
      </c>
      <c r="C63" s="65">
        <f t="shared" si="4"/>
        <v>400940.96972924081</v>
      </c>
      <c r="D63" s="71">
        <f t="shared" si="5"/>
        <v>1536.9403839620898</v>
      </c>
      <c r="E63" s="71">
        <f t="shared" si="6"/>
        <v>4846.0582842736721</v>
      </c>
      <c r="F63" s="71">
        <f t="shared" si="0"/>
        <v>6382.9986682357621</v>
      </c>
      <c r="G63" s="65">
        <f t="shared" si="1"/>
        <v>396094.91144496715</v>
      </c>
    </row>
    <row r="64" spans="1:7" x14ac:dyDescent="0.25">
      <c r="A64" s="69">
        <f t="shared" si="2"/>
        <v>45962</v>
      </c>
      <c r="B64" s="70">
        <f t="shared" si="3"/>
        <v>50</v>
      </c>
      <c r="C64" s="65">
        <f t="shared" si="4"/>
        <v>396094.91144496715</v>
      </c>
      <c r="D64" s="71">
        <f t="shared" si="5"/>
        <v>1518.3638272057071</v>
      </c>
      <c r="E64" s="71">
        <f t="shared" si="6"/>
        <v>4864.6348410300543</v>
      </c>
      <c r="F64" s="71">
        <f t="shared" si="0"/>
        <v>6382.9986682357612</v>
      </c>
      <c r="G64" s="65">
        <f t="shared" si="1"/>
        <v>391230.27660393709</v>
      </c>
    </row>
    <row r="65" spans="1:7" x14ac:dyDescent="0.25">
      <c r="A65" s="69">
        <f t="shared" si="2"/>
        <v>45992</v>
      </c>
      <c r="B65" s="70">
        <f t="shared" si="3"/>
        <v>51</v>
      </c>
      <c r="C65" s="65">
        <f t="shared" si="4"/>
        <v>391230.27660393709</v>
      </c>
      <c r="D65" s="71">
        <f t="shared" si="5"/>
        <v>1499.7160603150919</v>
      </c>
      <c r="E65" s="71">
        <f t="shared" si="6"/>
        <v>4883.2826079206698</v>
      </c>
      <c r="F65" s="71">
        <f t="shared" si="0"/>
        <v>6382.9986682357612</v>
      </c>
      <c r="G65" s="65">
        <f t="shared" si="1"/>
        <v>386346.99399601645</v>
      </c>
    </row>
    <row r="66" spans="1:7" x14ac:dyDescent="0.25">
      <c r="A66" s="69">
        <f t="shared" si="2"/>
        <v>46023</v>
      </c>
      <c r="B66" s="70">
        <f t="shared" si="3"/>
        <v>52</v>
      </c>
      <c r="C66" s="65">
        <f t="shared" si="4"/>
        <v>386346.99399601645</v>
      </c>
      <c r="D66" s="71">
        <f t="shared" si="5"/>
        <v>1480.9968103180627</v>
      </c>
      <c r="E66" s="71">
        <f t="shared" si="6"/>
        <v>4902.0018579176985</v>
      </c>
      <c r="F66" s="71">
        <f t="shared" si="0"/>
        <v>6382.9986682357612</v>
      </c>
      <c r="G66" s="65">
        <f t="shared" si="1"/>
        <v>381444.99213809875</v>
      </c>
    </row>
    <row r="67" spans="1:7" x14ac:dyDescent="0.25">
      <c r="A67" s="69">
        <f t="shared" si="2"/>
        <v>46054</v>
      </c>
      <c r="B67" s="70">
        <f t="shared" si="3"/>
        <v>53</v>
      </c>
      <c r="C67" s="65">
        <f t="shared" si="4"/>
        <v>381444.99213809875</v>
      </c>
      <c r="D67" s="71">
        <f t="shared" si="5"/>
        <v>1462.2058031960451</v>
      </c>
      <c r="E67" s="71">
        <f t="shared" si="6"/>
        <v>4920.7928650397171</v>
      </c>
      <c r="F67" s="71">
        <f t="shared" si="0"/>
        <v>6382.9986682357621</v>
      </c>
      <c r="G67" s="65">
        <f t="shared" si="1"/>
        <v>376524.19927305903</v>
      </c>
    </row>
    <row r="68" spans="1:7" x14ac:dyDescent="0.25">
      <c r="A68" s="69">
        <f t="shared" si="2"/>
        <v>46082</v>
      </c>
      <c r="B68" s="70">
        <f t="shared" si="3"/>
        <v>54</v>
      </c>
      <c r="C68" s="65">
        <f t="shared" si="4"/>
        <v>376524.19927305903</v>
      </c>
      <c r="D68" s="71">
        <f t="shared" si="5"/>
        <v>1443.3427638800595</v>
      </c>
      <c r="E68" s="71">
        <f t="shared" si="6"/>
        <v>4939.6559043557018</v>
      </c>
      <c r="F68" s="71">
        <f t="shared" si="0"/>
        <v>6382.9986682357612</v>
      </c>
      <c r="G68" s="65">
        <f t="shared" si="1"/>
        <v>371584.54336870334</v>
      </c>
    </row>
    <row r="69" spans="1:7" x14ac:dyDescent="0.25">
      <c r="A69" s="69">
        <f t="shared" si="2"/>
        <v>46113</v>
      </c>
      <c r="B69" s="70">
        <f t="shared" si="3"/>
        <v>55</v>
      </c>
      <c r="C69" s="65">
        <f t="shared" si="4"/>
        <v>371584.54336870334</v>
      </c>
      <c r="D69" s="71">
        <f t="shared" si="5"/>
        <v>1424.4074162466961</v>
      </c>
      <c r="E69" s="71">
        <f t="shared" si="6"/>
        <v>4958.5912519890662</v>
      </c>
      <c r="F69" s="71">
        <f t="shared" si="0"/>
        <v>6382.9986682357621</v>
      </c>
      <c r="G69" s="65">
        <f t="shared" si="1"/>
        <v>366625.95211671427</v>
      </c>
    </row>
    <row r="70" spans="1:7" x14ac:dyDescent="0.25">
      <c r="A70" s="69">
        <f t="shared" si="2"/>
        <v>46143</v>
      </c>
      <c r="B70" s="70">
        <f t="shared" si="3"/>
        <v>56</v>
      </c>
      <c r="C70" s="65">
        <f t="shared" si="4"/>
        <v>366625.95211671427</v>
      </c>
      <c r="D70" s="71">
        <f t="shared" si="5"/>
        <v>1405.399483114071</v>
      </c>
      <c r="E70" s="71">
        <f t="shared" si="6"/>
        <v>4977.5991851216913</v>
      </c>
      <c r="F70" s="71">
        <f t="shared" si="0"/>
        <v>6382.9986682357621</v>
      </c>
      <c r="G70" s="65">
        <f t="shared" si="1"/>
        <v>361648.35293159256</v>
      </c>
    </row>
    <row r="71" spans="1:7" x14ac:dyDescent="0.25">
      <c r="A71" s="69">
        <f t="shared" si="2"/>
        <v>46174</v>
      </c>
      <c r="B71" s="70">
        <f t="shared" si="3"/>
        <v>57</v>
      </c>
      <c r="C71" s="65">
        <f t="shared" si="4"/>
        <v>361648.35293159256</v>
      </c>
      <c r="D71" s="71">
        <f t="shared" si="5"/>
        <v>1386.3186862377711</v>
      </c>
      <c r="E71" s="71">
        <f t="shared" si="6"/>
        <v>4996.6799819979906</v>
      </c>
      <c r="F71" s="71">
        <f t="shared" si="0"/>
        <v>6382.9986682357612</v>
      </c>
      <c r="G71" s="65">
        <f t="shared" si="1"/>
        <v>356651.67294959456</v>
      </c>
    </row>
    <row r="72" spans="1:7" x14ac:dyDescent="0.25">
      <c r="A72" s="69">
        <f t="shared" si="2"/>
        <v>46204</v>
      </c>
      <c r="B72" s="70">
        <f t="shared" si="3"/>
        <v>58</v>
      </c>
      <c r="C72" s="65">
        <f t="shared" si="4"/>
        <v>356651.67294959456</v>
      </c>
      <c r="D72" s="71">
        <f t="shared" si="5"/>
        <v>1367.1647463067791</v>
      </c>
      <c r="E72" s="71">
        <f t="shared" si="6"/>
        <v>5015.8339219289837</v>
      </c>
      <c r="F72" s="71">
        <f t="shared" si="0"/>
        <v>6382.998668235763</v>
      </c>
      <c r="G72" s="65">
        <f t="shared" si="1"/>
        <v>351635.83902766556</v>
      </c>
    </row>
    <row r="73" spans="1:7" x14ac:dyDescent="0.25">
      <c r="A73" s="69">
        <f t="shared" si="2"/>
        <v>46235</v>
      </c>
      <c r="B73" s="70">
        <f t="shared" si="3"/>
        <v>59</v>
      </c>
      <c r="C73" s="65">
        <f t="shared" si="4"/>
        <v>351635.83902766556</v>
      </c>
      <c r="D73" s="71">
        <f t="shared" si="5"/>
        <v>1347.9373829393846</v>
      </c>
      <c r="E73" s="71">
        <f t="shared" si="6"/>
        <v>5035.0612852963777</v>
      </c>
      <c r="F73" s="71">
        <f t="shared" si="0"/>
        <v>6382.9986682357621</v>
      </c>
      <c r="G73" s="65">
        <f t="shared" si="1"/>
        <v>346600.77774236916</v>
      </c>
    </row>
    <row r="74" spans="1:7" x14ac:dyDescent="0.25">
      <c r="A74" s="69">
        <f t="shared" si="2"/>
        <v>46266</v>
      </c>
      <c r="B74" s="70">
        <f t="shared" si="3"/>
        <v>60</v>
      </c>
      <c r="C74" s="65">
        <f t="shared" si="4"/>
        <v>346600.77774236916</v>
      </c>
      <c r="D74" s="71">
        <f t="shared" si="5"/>
        <v>1328.636314679082</v>
      </c>
      <c r="E74" s="71">
        <f t="shared" si="6"/>
        <v>5054.3623535566794</v>
      </c>
      <c r="F74" s="71">
        <f t="shared" si="0"/>
        <v>6382.9986682357612</v>
      </c>
      <c r="G74" s="65">
        <f t="shared" si="1"/>
        <v>341546.41538881249</v>
      </c>
    </row>
    <row r="75" spans="1:7" x14ac:dyDescent="0.25">
      <c r="A75" s="69">
        <f t="shared" si="2"/>
        <v>46296</v>
      </c>
      <c r="B75" s="70">
        <f t="shared" si="3"/>
        <v>61</v>
      </c>
      <c r="C75" s="65">
        <f t="shared" si="4"/>
        <v>341546.41538881249</v>
      </c>
      <c r="D75" s="71">
        <f t="shared" si="5"/>
        <v>1309.2612589904477</v>
      </c>
      <c r="E75" s="71">
        <f t="shared" si="6"/>
        <v>5073.7374092453138</v>
      </c>
      <c r="F75" s="71">
        <f t="shared" si="0"/>
        <v>6382.9986682357612</v>
      </c>
      <c r="G75" s="65">
        <f t="shared" si="1"/>
        <v>336472.67797956715</v>
      </c>
    </row>
    <row r="76" spans="1:7" x14ac:dyDescent="0.25">
      <c r="A76" s="69">
        <f t="shared" si="2"/>
        <v>46327</v>
      </c>
      <c r="B76" s="70">
        <f t="shared" si="3"/>
        <v>62</v>
      </c>
      <c r="C76" s="65">
        <f t="shared" si="4"/>
        <v>336472.67797956715</v>
      </c>
      <c r="D76" s="71">
        <f t="shared" si="5"/>
        <v>1289.8119322550076</v>
      </c>
      <c r="E76" s="71">
        <f t="shared" si="6"/>
        <v>5093.1867359807547</v>
      </c>
      <c r="F76" s="71">
        <f t="shared" si="0"/>
        <v>6382.9986682357621</v>
      </c>
      <c r="G76" s="65">
        <f t="shared" si="1"/>
        <v>331379.49124358641</v>
      </c>
    </row>
    <row r="77" spans="1:7" x14ac:dyDescent="0.25">
      <c r="A77" s="69">
        <f t="shared" si="2"/>
        <v>46357</v>
      </c>
      <c r="B77" s="70">
        <f t="shared" si="3"/>
        <v>63</v>
      </c>
      <c r="C77" s="65">
        <f t="shared" si="4"/>
        <v>331379.49124358641</v>
      </c>
      <c r="D77" s="71">
        <f t="shared" si="5"/>
        <v>1270.2880497670815</v>
      </c>
      <c r="E77" s="71">
        <f t="shared" si="6"/>
        <v>5112.7106184686809</v>
      </c>
      <c r="F77" s="71">
        <f t="shared" si="0"/>
        <v>6382.9986682357621</v>
      </c>
      <c r="G77" s="65">
        <f t="shared" si="1"/>
        <v>326266.78062511771</v>
      </c>
    </row>
    <row r="78" spans="1:7" x14ac:dyDescent="0.25">
      <c r="A78" s="69">
        <f t="shared" si="2"/>
        <v>46388</v>
      </c>
      <c r="B78" s="70">
        <f t="shared" si="3"/>
        <v>64</v>
      </c>
      <c r="C78" s="65">
        <f t="shared" si="4"/>
        <v>326266.78062511771</v>
      </c>
      <c r="D78" s="71">
        <f t="shared" si="5"/>
        <v>1250.6893257296181</v>
      </c>
      <c r="E78" s="71">
        <f t="shared" si="6"/>
        <v>5132.3093425061443</v>
      </c>
      <c r="F78" s="71">
        <f t="shared" si="0"/>
        <v>6382.9986682357621</v>
      </c>
      <c r="G78" s="65">
        <f t="shared" si="1"/>
        <v>321134.47128261154</v>
      </c>
    </row>
    <row r="79" spans="1:7" x14ac:dyDescent="0.25">
      <c r="A79" s="69">
        <f t="shared" si="2"/>
        <v>46419</v>
      </c>
      <c r="B79" s="70">
        <f t="shared" si="3"/>
        <v>65</v>
      </c>
      <c r="C79" s="65">
        <f t="shared" si="4"/>
        <v>321134.47128261154</v>
      </c>
      <c r="D79" s="71">
        <f t="shared" si="5"/>
        <v>1231.0154732500114</v>
      </c>
      <c r="E79" s="71">
        <f t="shared" si="6"/>
        <v>5151.9831949857507</v>
      </c>
      <c r="F79" s="71">
        <f t="shared" si="0"/>
        <v>6382.9986682357621</v>
      </c>
      <c r="G79" s="65">
        <f t="shared" si="1"/>
        <v>315982.48808762577</v>
      </c>
    </row>
    <row r="80" spans="1:7" x14ac:dyDescent="0.25">
      <c r="A80" s="69">
        <f t="shared" si="2"/>
        <v>46447</v>
      </c>
      <c r="B80" s="70">
        <f t="shared" si="3"/>
        <v>66</v>
      </c>
      <c r="C80" s="65">
        <f t="shared" si="4"/>
        <v>315982.48808762577</v>
      </c>
      <c r="D80" s="71">
        <f t="shared" si="5"/>
        <v>1211.2662043358991</v>
      </c>
      <c r="E80" s="71">
        <f t="shared" si="6"/>
        <v>5171.7324638998625</v>
      </c>
      <c r="F80" s="71">
        <f t="shared" ref="F80:F143" si="7">IF(B80="","",SUM(D80:E80))</f>
        <v>6382.9986682357612</v>
      </c>
      <c r="G80" s="65">
        <f t="shared" ref="G80:G143" si="8">IF(B80="","",SUM(C80)-SUM(E80))</f>
        <v>310810.75562372588</v>
      </c>
    </row>
    <row r="81" spans="1:7" x14ac:dyDescent="0.25">
      <c r="A81" s="69">
        <f t="shared" ref="A81:A144" si="9">IF(B81="","",EDATE(A80,1))</f>
        <v>46478</v>
      </c>
      <c r="B81" s="70">
        <f t="shared" ref="B81:B144" si="10">IF(B80="","",IF(SUM(B80)+1&lt;=$E$7,SUM(B80)+1,""))</f>
        <v>67</v>
      </c>
      <c r="C81" s="65">
        <f t="shared" ref="C81:C144" si="11">IF(B81="","",G80)</f>
        <v>310810.75562372588</v>
      </c>
      <c r="D81" s="71">
        <f t="shared" ref="D81:D144" si="12">IF(B81="","",IPMT($E$11/12,B81-1,$E$7-1,-$C$16,$E$9,0))</f>
        <v>1191.4412298909499</v>
      </c>
      <c r="E81" s="71">
        <f t="shared" ref="E81:E144" si="13">IF(B81="","",PPMT($E$11/12,B81-1,$E$7-1,-$C$16,$E$9,0))</f>
        <v>5191.5574383448129</v>
      </c>
      <c r="F81" s="71">
        <f t="shared" si="7"/>
        <v>6382.998668235763</v>
      </c>
      <c r="G81" s="65">
        <f t="shared" si="8"/>
        <v>305619.19818538107</v>
      </c>
    </row>
    <row r="82" spans="1:7" x14ac:dyDescent="0.25">
      <c r="A82" s="69">
        <f t="shared" si="9"/>
        <v>46508</v>
      </c>
      <c r="B82" s="70">
        <f t="shared" si="10"/>
        <v>68</v>
      </c>
      <c r="C82" s="65">
        <f t="shared" si="11"/>
        <v>305619.19818538107</v>
      </c>
      <c r="D82" s="71">
        <f t="shared" si="12"/>
        <v>1171.5402597106277</v>
      </c>
      <c r="E82" s="71">
        <f t="shared" si="13"/>
        <v>5211.4584085251345</v>
      </c>
      <c r="F82" s="71">
        <f t="shared" si="7"/>
        <v>6382.9986682357621</v>
      </c>
      <c r="G82" s="65">
        <f t="shared" si="8"/>
        <v>300407.73977685592</v>
      </c>
    </row>
    <row r="83" spans="1:7" x14ac:dyDescent="0.25">
      <c r="A83" s="69">
        <f t="shared" si="9"/>
        <v>46539</v>
      </c>
      <c r="B83" s="70">
        <f t="shared" si="10"/>
        <v>69</v>
      </c>
      <c r="C83" s="65">
        <f t="shared" si="11"/>
        <v>300407.73977685592</v>
      </c>
      <c r="D83" s="71">
        <f t="shared" si="12"/>
        <v>1151.563002477948</v>
      </c>
      <c r="E83" s="71">
        <f t="shared" si="13"/>
        <v>5231.4356657578137</v>
      </c>
      <c r="F83" s="71">
        <f t="shared" si="7"/>
        <v>6382.9986682357612</v>
      </c>
      <c r="G83" s="65">
        <f t="shared" si="8"/>
        <v>295176.30411109811</v>
      </c>
    </row>
    <row r="84" spans="1:7" x14ac:dyDescent="0.25">
      <c r="A84" s="69">
        <f t="shared" si="9"/>
        <v>46569</v>
      </c>
      <c r="B84" s="70">
        <f t="shared" si="10"/>
        <v>70</v>
      </c>
      <c r="C84" s="65">
        <f t="shared" si="11"/>
        <v>295176.30411109811</v>
      </c>
      <c r="D84" s="71">
        <f t="shared" si="12"/>
        <v>1131.5091657592095</v>
      </c>
      <c r="E84" s="71">
        <f t="shared" si="13"/>
        <v>5251.4895024765519</v>
      </c>
      <c r="F84" s="71">
        <f t="shared" si="7"/>
        <v>6382.9986682357612</v>
      </c>
      <c r="G84" s="65">
        <f t="shared" si="8"/>
        <v>289924.81460862159</v>
      </c>
    </row>
    <row r="85" spans="1:7" x14ac:dyDescent="0.25">
      <c r="A85" s="69">
        <f t="shared" si="9"/>
        <v>46600</v>
      </c>
      <c r="B85" s="70">
        <f t="shared" si="10"/>
        <v>71</v>
      </c>
      <c r="C85" s="65">
        <f t="shared" si="11"/>
        <v>289924.81460862159</v>
      </c>
      <c r="D85" s="71">
        <f t="shared" si="12"/>
        <v>1111.3784559997164</v>
      </c>
      <c r="E85" s="71">
        <f t="shared" si="13"/>
        <v>5271.6202122360455</v>
      </c>
      <c r="F85" s="71">
        <f t="shared" si="7"/>
        <v>6382.9986682357621</v>
      </c>
      <c r="G85" s="65">
        <f t="shared" si="8"/>
        <v>284653.19439638552</v>
      </c>
    </row>
    <row r="86" spans="1:7" x14ac:dyDescent="0.25">
      <c r="A86" s="69">
        <f t="shared" si="9"/>
        <v>46631</v>
      </c>
      <c r="B86" s="70">
        <f t="shared" si="10"/>
        <v>72</v>
      </c>
      <c r="C86" s="65">
        <f t="shared" si="11"/>
        <v>284653.19439638552</v>
      </c>
      <c r="D86" s="71">
        <f t="shared" si="12"/>
        <v>1091.1705785194781</v>
      </c>
      <c r="E86" s="71">
        <f t="shared" si="13"/>
        <v>5291.8280897162831</v>
      </c>
      <c r="F86" s="71">
        <f t="shared" si="7"/>
        <v>6382.9986682357612</v>
      </c>
      <c r="G86" s="65">
        <f t="shared" si="8"/>
        <v>279361.36630666925</v>
      </c>
    </row>
    <row r="87" spans="1:7" x14ac:dyDescent="0.25">
      <c r="A87" s="69">
        <f t="shared" si="9"/>
        <v>46661</v>
      </c>
      <c r="B87" s="70">
        <f t="shared" si="10"/>
        <v>73</v>
      </c>
      <c r="C87" s="65">
        <f t="shared" si="11"/>
        <v>279361.36630666925</v>
      </c>
      <c r="D87" s="71">
        <f t="shared" si="12"/>
        <v>1070.8852375088991</v>
      </c>
      <c r="E87" s="71">
        <f t="shared" si="13"/>
        <v>5312.113430726863</v>
      </c>
      <c r="F87" s="71">
        <f t="shared" si="7"/>
        <v>6382.9986682357621</v>
      </c>
      <c r="G87" s="65">
        <f t="shared" si="8"/>
        <v>274049.25287594239</v>
      </c>
    </row>
    <row r="88" spans="1:7" x14ac:dyDescent="0.25">
      <c r="A88" s="69">
        <f t="shared" si="9"/>
        <v>46692</v>
      </c>
      <c r="B88" s="70">
        <f t="shared" si="10"/>
        <v>74</v>
      </c>
      <c r="C88" s="65">
        <f t="shared" si="11"/>
        <v>274049.25287594239</v>
      </c>
      <c r="D88" s="71">
        <f t="shared" si="12"/>
        <v>1050.5221360244461</v>
      </c>
      <c r="E88" s="71">
        <f t="shared" si="13"/>
        <v>5332.4765322113153</v>
      </c>
      <c r="F88" s="71">
        <f t="shared" si="7"/>
        <v>6382.9986682357612</v>
      </c>
      <c r="G88" s="65">
        <f t="shared" si="8"/>
        <v>268716.77634373109</v>
      </c>
    </row>
    <row r="89" spans="1:7" x14ac:dyDescent="0.25">
      <c r="A89" s="69">
        <f t="shared" si="9"/>
        <v>46722</v>
      </c>
      <c r="B89" s="70">
        <f t="shared" si="10"/>
        <v>75</v>
      </c>
      <c r="C89" s="65">
        <f t="shared" si="11"/>
        <v>268716.77634373109</v>
      </c>
      <c r="D89" s="71">
        <f t="shared" si="12"/>
        <v>1030.0809759843028</v>
      </c>
      <c r="E89" s="71">
        <f t="shared" si="13"/>
        <v>5352.9176922514589</v>
      </c>
      <c r="F89" s="71">
        <f t="shared" si="7"/>
        <v>6382.9986682357612</v>
      </c>
      <c r="G89" s="65">
        <f t="shared" si="8"/>
        <v>263363.85865147965</v>
      </c>
    </row>
    <row r="90" spans="1:7" x14ac:dyDescent="0.25">
      <c r="A90" s="69">
        <f t="shared" si="9"/>
        <v>46753</v>
      </c>
      <c r="B90" s="70">
        <f t="shared" si="10"/>
        <v>76</v>
      </c>
      <c r="C90" s="65">
        <f t="shared" si="11"/>
        <v>263363.85865147965</v>
      </c>
      <c r="D90" s="71">
        <f t="shared" si="12"/>
        <v>1009.5614581640054</v>
      </c>
      <c r="E90" s="71">
        <f t="shared" si="13"/>
        <v>5373.4372100717565</v>
      </c>
      <c r="F90" s="71">
        <f t="shared" si="7"/>
        <v>6382.9986682357621</v>
      </c>
      <c r="G90" s="65">
        <f t="shared" si="8"/>
        <v>257990.4214414079</v>
      </c>
    </row>
    <row r="91" spans="1:7" x14ac:dyDescent="0.25">
      <c r="A91" s="69">
        <f t="shared" si="9"/>
        <v>46784</v>
      </c>
      <c r="B91" s="70">
        <f t="shared" si="10"/>
        <v>77</v>
      </c>
      <c r="C91" s="65">
        <f t="shared" si="11"/>
        <v>257990.4214414079</v>
      </c>
      <c r="D91" s="71">
        <f t="shared" si="12"/>
        <v>988.96328219206384</v>
      </c>
      <c r="E91" s="71">
        <f t="shared" si="13"/>
        <v>5394.0353860436981</v>
      </c>
      <c r="F91" s="71">
        <f t="shared" si="7"/>
        <v>6382.9986682357621</v>
      </c>
      <c r="G91" s="65">
        <f t="shared" si="8"/>
        <v>252596.38605536422</v>
      </c>
    </row>
    <row r="92" spans="1:7" x14ac:dyDescent="0.25">
      <c r="A92" s="69">
        <f t="shared" si="9"/>
        <v>46813</v>
      </c>
      <c r="B92" s="70">
        <f t="shared" si="10"/>
        <v>78</v>
      </c>
      <c r="C92" s="65">
        <f t="shared" si="11"/>
        <v>252596.38605536422</v>
      </c>
      <c r="D92" s="71">
        <f t="shared" si="12"/>
        <v>968.28614654556293</v>
      </c>
      <c r="E92" s="71">
        <f t="shared" si="13"/>
        <v>5414.7125216901986</v>
      </c>
      <c r="F92" s="71">
        <f t="shared" si="7"/>
        <v>6382.9986682357612</v>
      </c>
      <c r="G92" s="65">
        <f t="shared" si="8"/>
        <v>247181.67353367401</v>
      </c>
    </row>
    <row r="93" spans="1:7" x14ac:dyDescent="0.25">
      <c r="A93" s="69">
        <f t="shared" si="9"/>
        <v>46844</v>
      </c>
      <c r="B93" s="70">
        <f t="shared" si="10"/>
        <v>79</v>
      </c>
      <c r="C93" s="65">
        <f t="shared" si="11"/>
        <v>247181.67353367401</v>
      </c>
      <c r="D93" s="71">
        <f t="shared" si="12"/>
        <v>947.52974854575052</v>
      </c>
      <c r="E93" s="71">
        <f t="shared" si="13"/>
        <v>5435.4689196900117</v>
      </c>
      <c r="F93" s="71">
        <f t="shared" si="7"/>
        <v>6382.9986682357621</v>
      </c>
      <c r="G93" s="65">
        <f t="shared" si="8"/>
        <v>241746.20461398401</v>
      </c>
    </row>
    <row r="94" spans="1:7" x14ac:dyDescent="0.25">
      <c r="A94" s="69">
        <f t="shared" si="9"/>
        <v>46874</v>
      </c>
      <c r="B94" s="70">
        <f t="shared" si="10"/>
        <v>80</v>
      </c>
      <c r="C94" s="65">
        <f t="shared" si="11"/>
        <v>241746.20461398401</v>
      </c>
      <c r="D94" s="71">
        <f t="shared" si="12"/>
        <v>926.69378435360557</v>
      </c>
      <c r="E94" s="71">
        <f t="shared" si="13"/>
        <v>5456.304883882156</v>
      </c>
      <c r="F94" s="71">
        <f t="shared" si="7"/>
        <v>6382.9986682357612</v>
      </c>
      <c r="G94" s="65">
        <f t="shared" si="8"/>
        <v>236289.89973010187</v>
      </c>
    </row>
    <row r="95" spans="1:7" x14ac:dyDescent="0.25">
      <c r="A95" s="69">
        <f t="shared" si="9"/>
        <v>46905</v>
      </c>
      <c r="B95" s="70">
        <f t="shared" si="10"/>
        <v>81</v>
      </c>
      <c r="C95" s="65">
        <f t="shared" si="11"/>
        <v>236289.89973010187</v>
      </c>
      <c r="D95" s="71">
        <f t="shared" si="12"/>
        <v>905.77794896539058</v>
      </c>
      <c r="E95" s="71">
        <f t="shared" si="13"/>
        <v>5477.2207192703709</v>
      </c>
      <c r="F95" s="71">
        <f t="shared" si="7"/>
        <v>6382.9986682357612</v>
      </c>
      <c r="G95" s="65">
        <f t="shared" si="8"/>
        <v>230812.67901083149</v>
      </c>
    </row>
    <row r="96" spans="1:7" x14ac:dyDescent="0.25">
      <c r="A96" s="69">
        <f t="shared" si="9"/>
        <v>46935</v>
      </c>
      <c r="B96" s="70">
        <f t="shared" si="10"/>
        <v>82</v>
      </c>
      <c r="C96" s="65">
        <f t="shared" si="11"/>
        <v>230812.67901083149</v>
      </c>
      <c r="D96" s="71">
        <f t="shared" si="12"/>
        <v>884.7819362081874</v>
      </c>
      <c r="E96" s="71">
        <f t="shared" si="13"/>
        <v>5498.2167320275748</v>
      </c>
      <c r="F96" s="71">
        <f t="shared" si="7"/>
        <v>6382.9986682357621</v>
      </c>
      <c r="G96" s="65">
        <f t="shared" si="8"/>
        <v>225314.46227880393</v>
      </c>
    </row>
    <row r="97" spans="1:7" x14ac:dyDescent="0.25">
      <c r="A97" s="69">
        <f t="shared" si="9"/>
        <v>46966</v>
      </c>
      <c r="B97" s="70">
        <f t="shared" si="10"/>
        <v>83</v>
      </c>
      <c r="C97" s="65">
        <f t="shared" si="11"/>
        <v>225314.46227880393</v>
      </c>
      <c r="D97" s="71">
        <f t="shared" si="12"/>
        <v>863.70543873541487</v>
      </c>
      <c r="E97" s="71">
        <f t="shared" si="13"/>
        <v>5519.2932295003466</v>
      </c>
      <c r="F97" s="71">
        <f t="shared" si="7"/>
        <v>6382.9986682357612</v>
      </c>
      <c r="G97" s="65">
        <f t="shared" si="8"/>
        <v>219795.16904930357</v>
      </c>
    </row>
    <row r="98" spans="1:7" x14ac:dyDescent="0.25">
      <c r="A98" s="69">
        <f t="shared" si="9"/>
        <v>46997</v>
      </c>
      <c r="B98" s="70">
        <f t="shared" si="10"/>
        <v>84</v>
      </c>
      <c r="C98" s="65">
        <f t="shared" si="11"/>
        <v>219795.16904930357</v>
      </c>
      <c r="D98" s="71">
        <f t="shared" si="12"/>
        <v>842.54814802233034</v>
      </c>
      <c r="E98" s="71">
        <f t="shared" si="13"/>
        <v>5540.4505202134314</v>
      </c>
      <c r="F98" s="71">
        <f t="shared" si="7"/>
        <v>6382.9986682357621</v>
      </c>
      <c r="G98" s="65">
        <f t="shared" si="8"/>
        <v>214254.71852909014</v>
      </c>
    </row>
    <row r="99" spans="1:7" x14ac:dyDescent="0.25">
      <c r="A99" s="69">
        <f t="shared" si="9"/>
        <v>47027</v>
      </c>
      <c r="B99" s="70">
        <f t="shared" si="10"/>
        <v>85</v>
      </c>
      <c r="C99" s="65">
        <f t="shared" si="11"/>
        <v>214254.71852909014</v>
      </c>
      <c r="D99" s="71">
        <f t="shared" si="12"/>
        <v>821.3097543615122</v>
      </c>
      <c r="E99" s="71">
        <f t="shared" si="13"/>
        <v>5561.6889138742499</v>
      </c>
      <c r="F99" s="71">
        <f t="shared" si="7"/>
        <v>6382.9986682357621</v>
      </c>
      <c r="G99" s="65">
        <f t="shared" si="8"/>
        <v>208693.0296152159</v>
      </c>
    </row>
    <row r="100" spans="1:7" x14ac:dyDescent="0.25">
      <c r="A100" s="69">
        <f t="shared" si="9"/>
        <v>47058</v>
      </c>
      <c r="B100" s="70">
        <f t="shared" si="10"/>
        <v>86</v>
      </c>
      <c r="C100" s="65">
        <f t="shared" si="11"/>
        <v>208693.0296152159</v>
      </c>
      <c r="D100" s="71">
        <f t="shared" si="12"/>
        <v>799.98994685832758</v>
      </c>
      <c r="E100" s="71">
        <f t="shared" si="13"/>
        <v>5583.0087213774341</v>
      </c>
      <c r="F100" s="71">
        <f t="shared" si="7"/>
        <v>6382.9986682357612</v>
      </c>
      <c r="G100" s="65">
        <f t="shared" si="8"/>
        <v>203110.02089383846</v>
      </c>
    </row>
    <row r="101" spans="1:7" x14ac:dyDescent="0.25">
      <c r="A101" s="69">
        <f t="shared" si="9"/>
        <v>47088</v>
      </c>
      <c r="B101" s="70">
        <f t="shared" si="10"/>
        <v>87</v>
      </c>
      <c r="C101" s="65">
        <f t="shared" si="11"/>
        <v>203110.02089383846</v>
      </c>
      <c r="D101" s="71">
        <f t="shared" si="12"/>
        <v>778.58841342638073</v>
      </c>
      <c r="E101" s="71">
        <f t="shared" si="13"/>
        <v>5604.4102548093815</v>
      </c>
      <c r="F101" s="71">
        <f t="shared" si="7"/>
        <v>6382.9986682357621</v>
      </c>
      <c r="G101" s="65">
        <f t="shared" si="8"/>
        <v>197505.61063902907</v>
      </c>
    </row>
    <row r="102" spans="1:7" x14ac:dyDescent="0.25">
      <c r="A102" s="69">
        <f t="shared" si="9"/>
        <v>47119</v>
      </c>
      <c r="B102" s="70">
        <f t="shared" si="10"/>
        <v>88</v>
      </c>
      <c r="C102" s="65">
        <f t="shared" si="11"/>
        <v>197505.61063902907</v>
      </c>
      <c r="D102" s="71">
        <f t="shared" si="12"/>
        <v>757.10484078294485</v>
      </c>
      <c r="E102" s="71">
        <f t="shared" si="13"/>
        <v>5625.8938274528164</v>
      </c>
      <c r="F102" s="71">
        <f t="shared" si="7"/>
        <v>6382.9986682357612</v>
      </c>
      <c r="G102" s="65">
        <f t="shared" si="8"/>
        <v>191879.71681157625</v>
      </c>
    </row>
    <row r="103" spans="1:7" x14ac:dyDescent="0.25">
      <c r="A103" s="69">
        <f t="shared" si="9"/>
        <v>47150</v>
      </c>
      <c r="B103" s="70">
        <f t="shared" si="10"/>
        <v>89</v>
      </c>
      <c r="C103" s="65">
        <f t="shared" si="11"/>
        <v>191879.71681157625</v>
      </c>
      <c r="D103" s="71">
        <f t="shared" si="12"/>
        <v>735.53891444437568</v>
      </c>
      <c r="E103" s="71">
        <f t="shared" si="13"/>
        <v>5647.459753791386</v>
      </c>
      <c r="F103" s="71">
        <f t="shared" si="7"/>
        <v>6382.9986682357612</v>
      </c>
      <c r="G103" s="65">
        <f t="shared" si="8"/>
        <v>186232.25705778485</v>
      </c>
    </row>
    <row r="104" spans="1:7" x14ac:dyDescent="0.25">
      <c r="A104" s="69">
        <f t="shared" si="9"/>
        <v>47178</v>
      </c>
      <c r="B104" s="70">
        <f t="shared" si="10"/>
        <v>90</v>
      </c>
      <c r="C104" s="65">
        <f t="shared" si="11"/>
        <v>186232.25705778485</v>
      </c>
      <c r="D104" s="71">
        <f t="shared" si="12"/>
        <v>713.89031872150883</v>
      </c>
      <c r="E104" s="71">
        <f t="shared" si="13"/>
        <v>5669.1083495142539</v>
      </c>
      <c r="F104" s="71">
        <f t="shared" si="7"/>
        <v>6382.998668235763</v>
      </c>
      <c r="G104" s="65">
        <f t="shared" si="8"/>
        <v>180563.1487082706</v>
      </c>
    </row>
    <row r="105" spans="1:7" x14ac:dyDescent="0.25">
      <c r="A105" s="69">
        <f t="shared" si="9"/>
        <v>47209</v>
      </c>
      <c r="B105" s="70">
        <f t="shared" si="10"/>
        <v>91</v>
      </c>
      <c r="C105" s="65">
        <f t="shared" si="11"/>
        <v>180563.1487082706</v>
      </c>
      <c r="D105" s="71">
        <f t="shared" si="12"/>
        <v>692.15873671503732</v>
      </c>
      <c r="E105" s="71">
        <f t="shared" si="13"/>
        <v>5690.8399315207243</v>
      </c>
      <c r="F105" s="71">
        <f t="shared" si="7"/>
        <v>6382.9986682357612</v>
      </c>
      <c r="G105" s="65">
        <f t="shared" si="8"/>
        <v>174872.30877674988</v>
      </c>
    </row>
    <row r="106" spans="1:7" x14ac:dyDescent="0.25">
      <c r="A106" s="69">
        <f t="shared" si="9"/>
        <v>47239</v>
      </c>
      <c r="B106" s="70">
        <f t="shared" si="10"/>
        <v>92</v>
      </c>
      <c r="C106" s="65">
        <f t="shared" si="11"/>
        <v>174872.30877674988</v>
      </c>
      <c r="D106" s="71">
        <f t="shared" si="12"/>
        <v>670.3438503108747</v>
      </c>
      <c r="E106" s="71">
        <f t="shared" si="13"/>
        <v>5712.6548179248866</v>
      </c>
      <c r="F106" s="71">
        <f t="shared" si="7"/>
        <v>6382.9986682357612</v>
      </c>
      <c r="G106" s="65">
        <f t="shared" si="8"/>
        <v>169159.65395882499</v>
      </c>
    </row>
    <row r="107" spans="1:7" x14ac:dyDescent="0.25">
      <c r="A107" s="69">
        <f t="shared" si="9"/>
        <v>47270</v>
      </c>
      <c r="B107" s="70">
        <f t="shared" si="10"/>
        <v>93</v>
      </c>
      <c r="C107" s="65">
        <f t="shared" si="11"/>
        <v>169159.65395882499</v>
      </c>
      <c r="D107" s="71">
        <f t="shared" si="12"/>
        <v>648.44534017549597</v>
      </c>
      <c r="E107" s="71">
        <f t="shared" si="13"/>
        <v>5734.5533280602667</v>
      </c>
      <c r="F107" s="71">
        <f t="shared" si="7"/>
        <v>6382.998668235763</v>
      </c>
      <c r="G107" s="65">
        <f t="shared" si="8"/>
        <v>163425.10063076473</v>
      </c>
    </row>
    <row r="108" spans="1:7" x14ac:dyDescent="0.25">
      <c r="A108" s="69">
        <f t="shared" si="9"/>
        <v>47300</v>
      </c>
      <c r="B108" s="70">
        <f t="shared" si="10"/>
        <v>94</v>
      </c>
      <c r="C108" s="65">
        <f t="shared" si="11"/>
        <v>163425.10063076473</v>
      </c>
      <c r="D108" s="71">
        <f t="shared" si="12"/>
        <v>626.46288575126493</v>
      </c>
      <c r="E108" s="71">
        <f t="shared" si="13"/>
        <v>5756.5357824844978</v>
      </c>
      <c r="F108" s="71">
        <f t="shared" si="7"/>
        <v>6382.998668235763</v>
      </c>
      <c r="G108" s="65">
        <f t="shared" si="8"/>
        <v>157668.56484828022</v>
      </c>
    </row>
    <row r="109" spans="1:7" x14ac:dyDescent="0.25">
      <c r="A109" s="69">
        <f t="shared" si="9"/>
        <v>47331</v>
      </c>
      <c r="B109" s="70">
        <f t="shared" si="10"/>
        <v>95</v>
      </c>
      <c r="C109" s="65">
        <f t="shared" si="11"/>
        <v>157668.56484828022</v>
      </c>
      <c r="D109" s="71">
        <f t="shared" si="12"/>
        <v>604.39616525174085</v>
      </c>
      <c r="E109" s="71">
        <f t="shared" si="13"/>
        <v>5778.6025029840212</v>
      </c>
      <c r="F109" s="71">
        <f t="shared" si="7"/>
        <v>6382.9986682357621</v>
      </c>
      <c r="G109" s="65">
        <f t="shared" si="8"/>
        <v>151889.9623452962</v>
      </c>
    </row>
    <row r="110" spans="1:7" x14ac:dyDescent="0.25">
      <c r="A110" s="69">
        <f t="shared" si="9"/>
        <v>47362</v>
      </c>
      <c r="B110" s="70">
        <f t="shared" si="10"/>
        <v>96</v>
      </c>
      <c r="C110" s="65">
        <f t="shared" si="11"/>
        <v>151889.9623452962</v>
      </c>
      <c r="D110" s="71">
        <f t="shared" si="12"/>
        <v>582.24485565696898</v>
      </c>
      <c r="E110" s="71">
        <f t="shared" si="13"/>
        <v>5800.7538125787933</v>
      </c>
      <c r="F110" s="71">
        <f t="shared" si="7"/>
        <v>6382.9986682357621</v>
      </c>
      <c r="G110" s="65">
        <f t="shared" si="8"/>
        <v>146089.2085327174</v>
      </c>
    </row>
    <row r="111" spans="1:7" x14ac:dyDescent="0.25">
      <c r="A111" s="69">
        <f t="shared" si="9"/>
        <v>47392</v>
      </c>
      <c r="B111" s="70">
        <f t="shared" si="10"/>
        <v>97</v>
      </c>
      <c r="C111" s="65">
        <f t="shared" si="11"/>
        <v>146089.2085327174</v>
      </c>
      <c r="D111" s="71">
        <f t="shared" si="12"/>
        <v>560.00863270875027</v>
      </c>
      <c r="E111" s="71">
        <f t="shared" si="13"/>
        <v>5822.9900355270111</v>
      </c>
      <c r="F111" s="71">
        <f t="shared" si="7"/>
        <v>6382.9986682357612</v>
      </c>
      <c r="G111" s="65">
        <f t="shared" si="8"/>
        <v>140266.21849719039</v>
      </c>
    </row>
    <row r="112" spans="1:7" x14ac:dyDescent="0.25">
      <c r="A112" s="69">
        <f t="shared" si="9"/>
        <v>47423</v>
      </c>
      <c r="B112" s="70">
        <f t="shared" si="10"/>
        <v>98</v>
      </c>
      <c r="C112" s="65">
        <f t="shared" si="11"/>
        <v>140266.21849719039</v>
      </c>
      <c r="D112" s="71">
        <f t="shared" si="12"/>
        <v>537.68717090589666</v>
      </c>
      <c r="E112" s="71">
        <f t="shared" si="13"/>
        <v>5845.3114973298652</v>
      </c>
      <c r="F112" s="71">
        <f t="shared" si="7"/>
        <v>6382.9986682357621</v>
      </c>
      <c r="G112" s="65">
        <f t="shared" si="8"/>
        <v>134420.90699986054</v>
      </c>
    </row>
    <row r="113" spans="1:7" x14ac:dyDescent="0.25">
      <c r="A113" s="69">
        <f t="shared" si="9"/>
        <v>47453</v>
      </c>
      <c r="B113" s="70">
        <f t="shared" si="10"/>
        <v>99</v>
      </c>
      <c r="C113" s="65">
        <f t="shared" si="11"/>
        <v>134420.90699986054</v>
      </c>
      <c r="D113" s="71">
        <f t="shared" si="12"/>
        <v>515.28014349946534</v>
      </c>
      <c r="E113" s="71">
        <f t="shared" si="13"/>
        <v>5867.7185247362959</v>
      </c>
      <c r="F113" s="71">
        <f t="shared" si="7"/>
        <v>6382.9986682357612</v>
      </c>
      <c r="G113" s="65">
        <f t="shared" si="8"/>
        <v>128553.18847512425</v>
      </c>
    </row>
    <row r="114" spans="1:7" x14ac:dyDescent="0.25">
      <c r="A114" s="69">
        <f t="shared" si="9"/>
        <v>47484</v>
      </c>
      <c r="B114" s="70">
        <f t="shared" si="10"/>
        <v>100</v>
      </c>
      <c r="C114" s="65">
        <f t="shared" si="11"/>
        <v>128553.18847512425</v>
      </c>
      <c r="D114" s="71">
        <f t="shared" si="12"/>
        <v>492.78722248797635</v>
      </c>
      <c r="E114" s="71">
        <f t="shared" si="13"/>
        <v>5890.2114457477855</v>
      </c>
      <c r="F114" s="71">
        <f t="shared" si="7"/>
        <v>6382.9986682357621</v>
      </c>
      <c r="G114" s="65">
        <f t="shared" si="8"/>
        <v>122662.97702937646</v>
      </c>
    </row>
    <row r="115" spans="1:7" x14ac:dyDescent="0.25">
      <c r="A115" s="69">
        <f t="shared" si="9"/>
        <v>47515</v>
      </c>
      <c r="B115" s="70">
        <f t="shared" si="10"/>
        <v>101</v>
      </c>
      <c r="C115" s="65">
        <f t="shared" si="11"/>
        <v>122662.97702937646</v>
      </c>
      <c r="D115" s="71">
        <f t="shared" si="12"/>
        <v>470.20807861260982</v>
      </c>
      <c r="E115" s="71">
        <f t="shared" si="13"/>
        <v>5912.7905896231523</v>
      </c>
      <c r="F115" s="71">
        <f t="shared" si="7"/>
        <v>6382.9986682357621</v>
      </c>
      <c r="G115" s="65">
        <f t="shared" si="8"/>
        <v>116750.18643975331</v>
      </c>
    </row>
    <row r="116" spans="1:7" x14ac:dyDescent="0.25">
      <c r="A116" s="69">
        <f t="shared" si="9"/>
        <v>47543</v>
      </c>
      <c r="B116" s="70">
        <f t="shared" si="10"/>
        <v>102</v>
      </c>
      <c r="C116" s="65">
        <f t="shared" si="11"/>
        <v>116750.18643975331</v>
      </c>
      <c r="D116" s="71">
        <f t="shared" si="12"/>
        <v>447.54238135238762</v>
      </c>
      <c r="E116" s="71">
        <f t="shared" si="13"/>
        <v>5935.4562868833746</v>
      </c>
      <c r="F116" s="71">
        <f t="shared" si="7"/>
        <v>6382.9986682357621</v>
      </c>
      <c r="G116" s="65">
        <f t="shared" si="8"/>
        <v>110814.73015286993</v>
      </c>
    </row>
    <row r="117" spans="1:7" x14ac:dyDescent="0.25">
      <c r="A117" s="69">
        <f t="shared" si="9"/>
        <v>47574</v>
      </c>
      <c r="B117" s="70">
        <f t="shared" si="10"/>
        <v>103</v>
      </c>
      <c r="C117" s="65">
        <f t="shared" si="11"/>
        <v>110814.73015286993</v>
      </c>
      <c r="D117" s="71">
        <f t="shared" si="12"/>
        <v>424.78979891933466</v>
      </c>
      <c r="E117" s="71">
        <f t="shared" si="13"/>
        <v>5958.2088693164278</v>
      </c>
      <c r="F117" s="71">
        <f t="shared" si="7"/>
        <v>6382.9986682357621</v>
      </c>
      <c r="G117" s="65">
        <f t="shared" si="8"/>
        <v>104856.52128355351</v>
      </c>
    </row>
    <row r="118" spans="1:7" x14ac:dyDescent="0.25">
      <c r="A118" s="69">
        <f t="shared" si="9"/>
        <v>47604</v>
      </c>
      <c r="B118" s="70">
        <f t="shared" si="10"/>
        <v>104</v>
      </c>
      <c r="C118" s="65">
        <f t="shared" si="11"/>
        <v>104856.52128355351</v>
      </c>
      <c r="D118" s="71">
        <f t="shared" si="12"/>
        <v>401.9499982536218</v>
      </c>
      <c r="E118" s="71">
        <f t="shared" si="13"/>
        <v>5981.0486699821395</v>
      </c>
      <c r="F118" s="71">
        <f t="shared" si="7"/>
        <v>6382.9986682357612</v>
      </c>
      <c r="G118" s="65">
        <f t="shared" si="8"/>
        <v>98875.472613571372</v>
      </c>
    </row>
    <row r="119" spans="1:7" x14ac:dyDescent="0.25">
      <c r="A119" s="69">
        <f t="shared" si="9"/>
        <v>47635</v>
      </c>
      <c r="B119" s="70">
        <f t="shared" si="10"/>
        <v>105</v>
      </c>
      <c r="C119" s="65">
        <f t="shared" si="11"/>
        <v>98875.472613571372</v>
      </c>
      <c r="D119" s="71">
        <f t="shared" si="12"/>
        <v>379.02264501869024</v>
      </c>
      <c r="E119" s="71">
        <f t="shared" si="13"/>
        <v>6003.9760232170711</v>
      </c>
      <c r="F119" s="71">
        <f t="shared" si="7"/>
        <v>6382.9986682357612</v>
      </c>
      <c r="G119" s="65">
        <f t="shared" si="8"/>
        <v>92871.496590354305</v>
      </c>
    </row>
    <row r="120" spans="1:7" x14ac:dyDescent="0.25">
      <c r="A120" s="69">
        <f t="shared" si="9"/>
        <v>47665</v>
      </c>
      <c r="B120" s="70">
        <f t="shared" si="10"/>
        <v>106</v>
      </c>
      <c r="C120" s="65">
        <f t="shared" si="11"/>
        <v>92871.496590354305</v>
      </c>
      <c r="D120" s="71">
        <f t="shared" si="12"/>
        <v>356.00740359635813</v>
      </c>
      <c r="E120" s="71">
        <f t="shared" si="13"/>
        <v>6026.9912646394041</v>
      </c>
      <c r="F120" s="71">
        <f t="shared" si="7"/>
        <v>6382.9986682357621</v>
      </c>
      <c r="G120" s="65">
        <f t="shared" si="8"/>
        <v>86844.505325714897</v>
      </c>
    </row>
    <row r="121" spans="1:7" x14ac:dyDescent="0.25">
      <c r="A121" s="69">
        <f t="shared" si="9"/>
        <v>47696</v>
      </c>
      <c r="B121" s="70">
        <f t="shared" si="10"/>
        <v>107</v>
      </c>
      <c r="C121" s="65">
        <f t="shared" si="11"/>
        <v>86844.505325714897</v>
      </c>
      <c r="D121" s="71">
        <f t="shared" si="12"/>
        <v>332.90393708190715</v>
      </c>
      <c r="E121" s="71">
        <f t="shared" si="13"/>
        <v>6050.0947311538548</v>
      </c>
      <c r="F121" s="71">
        <f t="shared" si="7"/>
        <v>6382.9986682357621</v>
      </c>
      <c r="G121" s="65">
        <f t="shared" si="8"/>
        <v>80794.41059456105</v>
      </c>
    </row>
    <row r="122" spans="1:7" x14ac:dyDescent="0.25">
      <c r="A122" s="69">
        <f t="shared" si="9"/>
        <v>47727</v>
      </c>
      <c r="B122" s="70">
        <f t="shared" si="10"/>
        <v>108</v>
      </c>
      <c r="C122" s="65">
        <f t="shared" si="11"/>
        <v>80794.41059456105</v>
      </c>
      <c r="D122" s="71">
        <f t="shared" si="12"/>
        <v>309.71190727915069</v>
      </c>
      <c r="E122" s="71">
        <f t="shared" si="13"/>
        <v>6073.2867609566119</v>
      </c>
      <c r="F122" s="71">
        <f t="shared" si="7"/>
        <v>6382.998668235763</v>
      </c>
      <c r="G122" s="65">
        <f t="shared" si="8"/>
        <v>74721.123833604433</v>
      </c>
    </row>
    <row r="123" spans="1:7" x14ac:dyDescent="0.25">
      <c r="A123" s="69">
        <f t="shared" si="9"/>
        <v>47757</v>
      </c>
      <c r="B123" s="70">
        <f t="shared" si="10"/>
        <v>109</v>
      </c>
      <c r="C123" s="65">
        <f t="shared" si="11"/>
        <v>74721.123833604433</v>
      </c>
      <c r="D123" s="71">
        <f t="shared" si="12"/>
        <v>286.43097469548366</v>
      </c>
      <c r="E123" s="71">
        <f t="shared" si="13"/>
        <v>6096.5676935402789</v>
      </c>
      <c r="F123" s="71">
        <f t="shared" si="7"/>
        <v>6382.998668235763</v>
      </c>
      <c r="G123" s="65">
        <f t="shared" si="8"/>
        <v>68624.55614006416</v>
      </c>
    </row>
    <row r="124" spans="1:7" x14ac:dyDescent="0.25">
      <c r="A124" s="69">
        <f t="shared" si="9"/>
        <v>47788</v>
      </c>
      <c r="B124" s="70">
        <f t="shared" si="10"/>
        <v>110</v>
      </c>
      <c r="C124" s="65">
        <f t="shared" si="11"/>
        <v>68624.55614006416</v>
      </c>
      <c r="D124" s="71">
        <f t="shared" si="12"/>
        <v>263.06079853691261</v>
      </c>
      <c r="E124" s="71">
        <f t="shared" si="13"/>
        <v>6119.9378696988488</v>
      </c>
      <c r="F124" s="71">
        <f t="shared" si="7"/>
        <v>6382.9986682357612</v>
      </c>
      <c r="G124" s="65">
        <f t="shared" si="8"/>
        <v>62504.61827036531</v>
      </c>
    </row>
    <row r="125" spans="1:7" x14ac:dyDescent="0.25">
      <c r="A125" s="69">
        <f t="shared" si="9"/>
        <v>47818</v>
      </c>
      <c r="B125" s="70">
        <f t="shared" si="10"/>
        <v>111</v>
      </c>
      <c r="C125" s="65">
        <f t="shared" si="11"/>
        <v>62504.61827036531</v>
      </c>
      <c r="D125" s="71">
        <f t="shared" si="12"/>
        <v>239.60103670306702</v>
      </c>
      <c r="E125" s="71">
        <f t="shared" si="13"/>
        <v>6143.3976315326954</v>
      </c>
      <c r="F125" s="71">
        <f t="shared" si="7"/>
        <v>6382.9986682357621</v>
      </c>
      <c r="G125" s="65">
        <f t="shared" si="8"/>
        <v>56361.220638832616</v>
      </c>
    </row>
    <row r="126" spans="1:7" x14ac:dyDescent="0.25">
      <c r="A126" s="69">
        <f t="shared" si="9"/>
        <v>47849</v>
      </c>
      <c r="B126" s="70">
        <f t="shared" si="10"/>
        <v>112</v>
      </c>
      <c r="C126" s="65">
        <f t="shared" si="11"/>
        <v>56361.220638832616</v>
      </c>
      <c r="D126" s="71">
        <f t="shared" si="12"/>
        <v>216.0513457821917</v>
      </c>
      <c r="E126" s="71">
        <f t="shared" si="13"/>
        <v>6166.9473224535705</v>
      </c>
      <c r="F126" s="71">
        <f t="shared" si="7"/>
        <v>6382.9986682357621</v>
      </c>
      <c r="G126" s="65">
        <f t="shared" si="8"/>
        <v>50194.273316379047</v>
      </c>
    </row>
    <row r="127" spans="1:7" x14ac:dyDescent="0.25">
      <c r="A127" s="69">
        <f t="shared" si="9"/>
        <v>47880</v>
      </c>
      <c r="B127" s="70">
        <f t="shared" si="10"/>
        <v>113</v>
      </c>
      <c r="C127" s="65">
        <f t="shared" si="11"/>
        <v>50194.273316379047</v>
      </c>
      <c r="D127" s="71">
        <f t="shared" si="12"/>
        <v>192.41138104611966</v>
      </c>
      <c r="E127" s="71">
        <f t="shared" si="13"/>
        <v>6190.5872871896418</v>
      </c>
      <c r="F127" s="71">
        <f t="shared" si="7"/>
        <v>6382.9986682357612</v>
      </c>
      <c r="G127" s="65">
        <f t="shared" si="8"/>
        <v>44003.686029189405</v>
      </c>
    </row>
    <row r="128" spans="1:7" x14ac:dyDescent="0.25">
      <c r="A128" s="69">
        <f t="shared" si="9"/>
        <v>47908</v>
      </c>
      <c r="B128" s="70">
        <f t="shared" si="10"/>
        <v>114</v>
      </c>
      <c r="C128" s="65">
        <f t="shared" si="11"/>
        <v>44003.686029189405</v>
      </c>
      <c r="D128" s="71">
        <f t="shared" si="12"/>
        <v>168.68079644522604</v>
      </c>
      <c r="E128" s="71">
        <f t="shared" si="13"/>
        <v>6214.3178717905357</v>
      </c>
      <c r="F128" s="71">
        <f t="shared" si="7"/>
        <v>6382.9986682357621</v>
      </c>
      <c r="G128" s="65">
        <f t="shared" si="8"/>
        <v>37789.368157398872</v>
      </c>
    </row>
    <row r="129" spans="1:7" x14ac:dyDescent="0.25">
      <c r="A129" s="69">
        <f t="shared" si="9"/>
        <v>47939</v>
      </c>
      <c r="B129" s="70">
        <f t="shared" si="10"/>
        <v>115</v>
      </c>
      <c r="C129" s="65">
        <f t="shared" si="11"/>
        <v>37789.368157398872</v>
      </c>
      <c r="D129" s="71">
        <f t="shared" si="12"/>
        <v>144.8592446033623</v>
      </c>
      <c r="E129" s="71">
        <f t="shared" si="13"/>
        <v>6238.1394236323995</v>
      </c>
      <c r="F129" s="71">
        <f t="shared" si="7"/>
        <v>6382.9986682357621</v>
      </c>
      <c r="G129" s="65">
        <f t="shared" si="8"/>
        <v>31551.228733766475</v>
      </c>
    </row>
    <row r="130" spans="1:7" x14ac:dyDescent="0.25">
      <c r="A130" s="69">
        <f t="shared" si="9"/>
        <v>47969</v>
      </c>
      <c r="B130" s="70">
        <f t="shared" si="10"/>
        <v>116</v>
      </c>
      <c r="C130" s="65">
        <f t="shared" si="11"/>
        <v>31551.228733766475</v>
      </c>
      <c r="D130" s="71">
        <f t="shared" si="12"/>
        <v>120.94637681277146</v>
      </c>
      <c r="E130" s="71">
        <f t="shared" si="13"/>
        <v>6262.0522914229905</v>
      </c>
      <c r="F130" s="71">
        <f t="shared" si="7"/>
        <v>6382.9986682357621</v>
      </c>
      <c r="G130" s="65">
        <f t="shared" si="8"/>
        <v>25289.176442343483</v>
      </c>
    </row>
    <row r="131" spans="1:7" x14ac:dyDescent="0.25">
      <c r="A131" s="69">
        <f t="shared" si="9"/>
        <v>48000</v>
      </c>
      <c r="B131" s="70">
        <f t="shared" si="10"/>
        <v>117</v>
      </c>
      <c r="C131" s="65">
        <f t="shared" si="11"/>
        <v>25289.176442343483</v>
      </c>
      <c r="D131" s="71">
        <f t="shared" si="12"/>
        <v>96.9418430289833</v>
      </c>
      <c r="E131" s="71">
        <f t="shared" si="13"/>
        <v>6286.0568252067787</v>
      </c>
      <c r="F131" s="71">
        <f t="shared" si="7"/>
        <v>6382.9986682357621</v>
      </c>
      <c r="G131" s="65">
        <f t="shared" si="8"/>
        <v>19003.119617136705</v>
      </c>
    </row>
    <row r="132" spans="1:7" x14ac:dyDescent="0.25">
      <c r="A132" s="69">
        <f t="shared" si="9"/>
        <v>48030</v>
      </c>
      <c r="B132" s="70">
        <f t="shared" si="10"/>
        <v>118</v>
      </c>
      <c r="C132" s="65">
        <f t="shared" si="11"/>
        <v>19003.119617136705</v>
      </c>
      <c r="D132" s="71">
        <f t="shared" si="12"/>
        <v>72.845291865690655</v>
      </c>
      <c r="E132" s="71">
        <f t="shared" si="13"/>
        <v>6310.1533763700709</v>
      </c>
      <c r="F132" s="71">
        <f t="shared" si="7"/>
        <v>6382.9986682357612</v>
      </c>
      <c r="G132" s="65">
        <f t="shared" si="8"/>
        <v>12692.966240766633</v>
      </c>
    </row>
    <row r="133" spans="1:7" x14ac:dyDescent="0.25">
      <c r="A133" s="69">
        <f t="shared" si="9"/>
        <v>48061</v>
      </c>
      <c r="B133" s="70">
        <f t="shared" si="10"/>
        <v>119</v>
      </c>
      <c r="C133" s="65">
        <f t="shared" si="11"/>
        <v>12692.966240766633</v>
      </c>
      <c r="D133" s="71">
        <f t="shared" si="12"/>
        <v>48.656370589605388</v>
      </c>
      <c r="E133" s="71">
        <f t="shared" si="13"/>
        <v>6334.3422976461561</v>
      </c>
      <c r="F133" s="71">
        <f t="shared" si="7"/>
        <v>6382.9986682357612</v>
      </c>
      <c r="G133" s="65">
        <f t="shared" si="8"/>
        <v>6358.6239431204767</v>
      </c>
    </row>
    <row r="134" spans="1:7" x14ac:dyDescent="0.25">
      <c r="A134" s="69">
        <f t="shared" si="9"/>
        <v>48092</v>
      </c>
      <c r="B134" s="70">
        <f t="shared" si="10"/>
        <v>120</v>
      </c>
      <c r="C134" s="65">
        <f t="shared" si="11"/>
        <v>6358.6239431204767</v>
      </c>
      <c r="D134" s="71">
        <f t="shared" si="12"/>
        <v>24.374725115295124</v>
      </c>
      <c r="E134" s="71">
        <f t="shared" si="13"/>
        <v>6358.6239431204667</v>
      </c>
      <c r="F134" s="71">
        <f t="shared" si="7"/>
        <v>6382.9986682357621</v>
      </c>
      <c r="G134" s="65">
        <f t="shared" si="8"/>
        <v>1.0004441719502211E-11</v>
      </c>
    </row>
    <row r="135" spans="1:7" x14ac:dyDescent="0.25">
      <c r="A135" s="69" t="str">
        <f t="shared" si="9"/>
        <v/>
      </c>
      <c r="B135" s="70" t="str">
        <f t="shared" si="10"/>
        <v/>
      </c>
      <c r="C135" s="65" t="str">
        <f t="shared" si="11"/>
        <v/>
      </c>
      <c r="D135" s="71" t="str">
        <f t="shared" si="12"/>
        <v/>
      </c>
      <c r="E135" s="71" t="str">
        <f t="shared" si="13"/>
        <v/>
      </c>
      <c r="F135" s="71" t="str">
        <f t="shared" si="7"/>
        <v/>
      </c>
      <c r="G135" s="65" t="str">
        <f t="shared" si="8"/>
        <v/>
      </c>
    </row>
    <row r="136" spans="1:7" x14ac:dyDescent="0.25">
      <c r="A136" s="69" t="str">
        <f t="shared" si="9"/>
        <v/>
      </c>
      <c r="B136" s="70" t="str">
        <f t="shared" si="10"/>
        <v/>
      </c>
      <c r="C136" s="65" t="str">
        <f t="shared" si="11"/>
        <v/>
      </c>
      <c r="D136" s="71" t="str">
        <f t="shared" si="12"/>
        <v/>
      </c>
      <c r="E136" s="71" t="str">
        <f t="shared" si="13"/>
        <v/>
      </c>
      <c r="F136" s="71" t="str">
        <f t="shared" si="7"/>
        <v/>
      </c>
      <c r="G136" s="65" t="str">
        <f t="shared" si="8"/>
        <v/>
      </c>
    </row>
    <row r="137" spans="1:7" x14ac:dyDescent="0.25">
      <c r="A137" s="69" t="str">
        <f t="shared" si="9"/>
        <v/>
      </c>
      <c r="B137" s="70" t="str">
        <f t="shared" si="10"/>
        <v/>
      </c>
      <c r="C137" s="65" t="str">
        <f t="shared" si="11"/>
        <v/>
      </c>
      <c r="D137" s="71" t="str">
        <f t="shared" si="12"/>
        <v/>
      </c>
      <c r="E137" s="71" t="str">
        <f t="shared" si="13"/>
        <v/>
      </c>
      <c r="F137" s="71" t="str">
        <f t="shared" si="7"/>
        <v/>
      </c>
      <c r="G137" s="65" t="str">
        <f t="shared" si="8"/>
        <v/>
      </c>
    </row>
    <row r="138" spans="1:7" x14ac:dyDescent="0.25">
      <c r="A138" s="69" t="str">
        <f t="shared" si="9"/>
        <v/>
      </c>
      <c r="B138" s="70" t="str">
        <f t="shared" si="10"/>
        <v/>
      </c>
      <c r="C138" s="65" t="str">
        <f t="shared" si="11"/>
        <v/>
      </c>
      <c r="D138" s="71" t="str">
        <f t="shared" si="12"/>
        <v/>
      </c>
      <c r="E138" s="71" t="str">
        <f t="shared" si="13"/>
        <v/>
      </c>
      <c r="F138" s="71" t="str">
        <f t="shared" si="7"/>
        <v/>
      </c>
      <c r="G138" s="65" t="str">
        <f t="shared" si="8"/>
        <v/>
      </c>
    </row>
    <row r="139" spans="1:7" x14ac:dyDescent="0.25">
      <c r="A139" s="69" t="str">
        <f t="shared" si="9"/>
        <v/>
      </c>
      <c r="B139" s="70" t="str">
        <f t="shared" si="10"/>
        <v/>
      </c>
      <c r="C139" s="65" t="str">
        <f t="shared" si="11"/>
        <v/>
      </c>
      <c r="D139" s="71" t="str">
        <f t="shared" si="12"/>
        <v/>
      </c>
      <c r="E139" s="71" t="str">
        <f t="shared" si="13"/>
        <v/>
      </c>
      <c r="F139" s="71" t="str">
        <f t="shared" si="7"/>
        <v/>
      </c>
      <c r="G139" s="65" t="str">
        <f t="shared" si="8"/>
        <v/>
      </c>
    </row>
    <row r="140" spans="1:7" x14ac:dyDescent="0.25">
      <c r="A140" s="69" t="str">
        <f t="shared" si="9"/>
        <v/>
      </c>
      <c r="B140" s="70" t="str">
        <f t="shared" si="10"/>
        <v/>
      </c>
      <c r="C140" s="65" t="str">
        <f t="shared" si="11"/>
        <v/>
      </c>
      <c r="D140" s="71" t="str">
        <f t="shared" si="12"/>
        <v/>
      </c>
      <c r="E140" s="71" t="str">
        <f t="shared" si="13"/>
        <v/>
      </c>
      <c r="F140" s="71" t="str">
        <f t="shared" si="7"/>
        <v/>
      </c>
      <c r="G140" s="65" t="str">
        <f t="shared" si="8"/>
        <v/>
      </c>
    </row>
    <row r="141" spans="1:7" x14ac:dyDescent="0.25">
      <c r="A141" s="69" t="str">
        <f t="shared" si="9"/>
        <v/>
      </c>
      <c r="B141" s="70" t="str">
        <f t="shared" si="10"/>
        <v/>
      </c>
      <c r="C141" s="65" t="str">
        <f t="shared" si="11"/>
        <v/>
      </c>
      <c r="D141" s="71" t="str">
        <f t="shared" si="12"/>
        <v/>
      </c>
      <c r="E141" s="71" t="str">
        <f t="shared" si="13"/>
        <v/>
      </c>
      <c r="F141" s="71" t="str">
        <f t="shared" si="7"/>
        <v/>
      </c>
      <c r="G141" s="65" t="str">
        <f t="shared" si="8"/>
        <v/>
      </c>
    </row>
    <row r="142" spans="1:7" x14ac:dyDescent="0.25">
      <c r="A142" s="69" t="str">
        <f t="shared" si="9"/>
        <v/>
      </c>
      <c r="B142" s="70" t="str">
        <f t="shared" si="10"/>
        <v/>
      </c>
      <c r="C142" s="65" t="str">
        <f t="shared" si="11"/>
        <v/>
      </c>
      <c r="D142" s="71" t="str">
        <f t="shared" si="12"/>
        <v/>
      </c>
      <c r="E142" s="71" t="str">
        <f t="shared" si="13"/>
        <v/>
      </c>
      <c r="F142" s="71" t="str">
        <f t="shared" si="7"/>
        <v/>
      </c>
      <c r="G142" s="65" t="str">
        <f t="shared" si="8"/>
        <v/>
      </c>
    </row>
    <row r="143" spans="1:7" x14ac:dyDescent="0.25">
      <c r="A143" s="69" t="str">
        <f t="shared" si="9"/>
        <v/>
      </c>
      <c r="B143" s="70" t="str">
        <f t="shared" si="10"/>
        <v/>
      </c>
      <c r="C143" s="65" t="str">
        <f t="shared" si="11"/>
        <v/>
      </c>
      <c r="D143" s="71" t="str">
        <f t="shared" si="12"/>
        <v/>
      </c>
      <c r="E143" s="71" t="str">
        <f t="shared" si="13"/>
        <v/>
      </c>
      <c r="F143" s="71" t="str">
        <f t="shared" si="7"/>
        <v/>
      </c>
      <c r="G143" s="65" t="str">
        <f t="shared" si="8"/>
        <v/>
      </c>
    </row>
    <row r="144" spans="1:7" x14ac:dyDescent="0.25">
      <c r="A144" s="69" t="str">
        <f t="shared" si="9"/>
        <v/>
      </c>
      <c r="B144" s="70" t="str">
        <f t="shared" si="10"/>
        <v/>
      </c>
      <c r="C144" s="65" t="str">
        <f t="shared" si="11"/>
        <v/>
      </c>
      <c r="D144" s="71" t="str">
        <f t="shared" si="12"/>
        <v/>
      </c>
      <c r="E144" s="71" t="str">
        <f t="shared" si="13"/>
        <v/>
      </c>
      <c r="F144" s="71" t="str">
        <f t="shared" ref="F144:F207" si="14">IF(B144="","",SUM(D144:E144))</f>
        <v/>
      </c>
      <c r="G144" s="65" t="str">
        <f t="shared" ref="G144:G207" si="15">IF(B144="","",SUM(C144)-SUM(E144))</f>
        <v/>
      </c>
    </row>
    <row r="145" spans="1:7" x14ac:dyDescent="0.25">
      <c r="A145" s="69" t="str">
        <f t="shared" ref="A145:A208" si="16">IF(B145="","",EDATE(A144,1))</f>
        <v/>
      </c>
      <c r="B145" s="70" t="str">
        <f t="shared" ref="B145:B208" si="17">IF(B144="","",IF(SUM(B144)+1&lt;=$E$7,SUM(B144)+1,""))</f>
        <v/>
      </c>
      <c r="C145" s="65" t="str">
        <f t="shared" ref="C145:C208" si="18">IF(B145="","",G144)</f>
        <v/>
      </c>
      <c r="D145" s="71" t="str">
        <f t="shared" ref="D145:D208" si="19">IF(B145="","",IPMT($E$11/12,B145-1,$E$7-1,-$C$16,$E$9,0))</f>
        <v/>
      </c>
      <c r="E145" s="71" t="str">
        <f t="shared" ref="E145:E208" si="20">IF(B145="","",PPMT($E$11/12,B145-1,$E$7-1,-$C$16,$E$9,0))</f>
        <v/>
      </c>
      <c r="F145" s="71" t="str">
        <f t="shared" si="14"/>
        <v/>
      </c>
      <c r="G145" s="65" t="str">
        <f t="shared" si="15"/>
        <v/>
      </c>
    </row>
    <row r="146" spans="1:7" x14ac:dyDescent="0.25">
      <c r="A146" s="69" t="str">
        <f t="shared" si="16"/>
        <v/>
      </c>
      <c r="B146" s="70" t="str">
        <f t="shared" si="17"/>
        <v/>
      </c>
      <c r="C146" s="65" t="str">
        <f t="shared" si="18"/>
        <v/>
      </c>
      <c r="D146" s="71" t="str">
        <f t="shared" si="19"/>
        <v/>
      </c>
      <c r="E146" s="71" t="str">
        <f t="shared" si="20"/>
        <v/>
      </c>
      <c r="F146" s="71" t="str">
        <f t="shared" si="14"/>
        <v/>
      </c>
      <c r="G146" s="65" t="str">
        <f t="shared" si="15"/>
        <v/>
      </c>
    </row>
    <row r="147" spans="1:7" x14ac:dyDescent="0.25">
      <c r="A147" s="69" t="str">
        <f t="shared" si="16"/>
        <v/>
      </c>
      <c r="B147" s="70" t="str">
        <f t="shared" si="17"/>
        <v/>
      </c>
      <c r="C147" s="65" t="str">
        <f t="shared" si="18"/>
        <v/>
      </c>
      <c r="D147" s="71" t="str">
        <f t="shared" si="19"/>
        <v/>
      </c>
      <c r="E147" s="71" t="str">
        <f t="shared" si="20"/>
        <v/>
      </c>
      <c r="F147" s="71" t="str">
        <f t="shared" si="14"/>
        <v/>
      </c>
      <c r="G147" s="65" t="str">
        <f t="shared" si="15"/>
        <v/>
      </c>
    </row>
    <row r="148" spans="1:7" x14ac:dyDescent="0.25">
      <c r="A148" s="69" t="str">
        <f t="shared" si="16"/>
        <v/>
      </c>
      <c r="B148" s="70" t="str">
        <f t="shared" si="17"/>
        <v/>
      </c>
      <c r="C148" s="65" t="str">
        <f t="shared" si="18"/>
        <v/>
      </c>
      <c r="D148" s="71" t="str">
        <f t="shared" si="19"/>
        <v/>
      </c>
      <c r="E148" s="71" t="str">
        <f t="shared" si="20"/>
        <v/>
      </c>
      <c r="F148" s="71" t="str">
        <f t="shared" si="14"/>
        <v/>
      </c>
      <c r="G148" s="65" t="str">
        <f t="shared" si="15"/>
        <v/>
      </c>
    </row>
    <row r="149" spans="1:7" x14ac:dyDescent="0.25">
      <c r="A149" s="69" t="str">
        <f t="shared" si="16"/>
        <v/>
      </c>
      <c r="B149" s="70" t="str">
        <f t="shared" si="17"/>
        <v/>
      </c>
      <c r="C149" s="65" t="str">
        <f t="shared" si="18"/>
        <v/>
      </c>
      <c r="D149" s="71" t="str">
        <f t="shared" si="19"/>
        <v/>
      </c>
      <c r="E149" s="71" t="str">
        <f t="shared" si="20"/>
        <v/>
      </c>
      <c r="F149" s="71" t="str">
        <f t="shared" si="14"/>
        <v/>
      </c>
      <c r="G149" s="65" t="str">
        <f t="shared" si="15"/>
        <v/>
      </c>
    </row>
    <row r="150" spans="1:7" x14ac:dyDescent="0.25">
      <c r="A150" s="69" t="str">
        <f t="shared" si="16"/>
        <v/>
      </c>
      <c r="B150" s="70" t="str">
        <f t="shared" si="17"/>
        <v/>
      </c>
      <c r="C150" s="65" t="str">
        <f t="shared" si="18"/>
        <v/>
      </c>
      <c r="D150" s="71" t="str">
        <f t="shared" si="19"/>
        <v/>
      </c>
      <c r="E150" s="71" t="str">
        <f t="shared" si="20"/>
        <v/>
      </c>
      <c r="F150" s="71" t="str">
        <f t="shared" si="14"/>
        <v/>
      </c>
      <c r="G150" s="65" t="str">
        <f t="shared" si="15"/>
        <v/>
      </c>
    </row>
    <row r="151" spans="1:7" x14ac:dyDescent="0.25">
      <c r="A151" s="69" t="str">
        <f t="shared" si="16"/>
        <v/>
      </c>
      <c r="B151" s="70" t="str">
        <f t="shared" si="17"/>
        <v/>
      </c>
      <c r="C151" s="65" t="str">
        <f t="shared" si="18"/>
        <v/>
      </c>
      <c r="D151" s="71" t="str">
        <f t="shared" si="19"/>
        <v/>
      </c>
      <c r="E151" s="71" t="str">
        <f t="shared" si="20"/>
        <v/>
      </c>
      <c r="F151" s="71" t="str">
        <f t="shared" si="14"/>
        <v/>
      </c>
      <c r="G151" s="65" t="str">
        <f t="shared" si="15"/>
        <v/>
      </c>
    </row>
    <row r="152" spans="1:7" x14ac:dyDescent="0.25">
      <c r="A152" s="69" t="str">
        <f t="shared" si="16"/>
        <v/>
      </c>
      <c r="B152" s="70" t="str">
        <f t="shared" si="17"/>
        <v/>
      </c>
      <c r="C152" s="65" t="str">
        <f t="shared" si="18"/>
        <v/>
      </c>
      <c r="D152" s="71" t="str">
        <f t="shared" si="19"/>
        <v/>
      </c>
      <c r="E152" s="71" t="str">
        <f t="shared" si="20"/>
        <v/>
      </c>
      <c r="F152" s="71" t="str">
        <f t="shared" si="14"/>
        <v/>
      </c>
      <c r="G152" s="65" t="str">
        <f t="shared" si="15"/>
        <v/>
      </c>
    </row>
    <row r="153" spans="1:7" x14ac:dyDescent="0.25">
      <c r="A153" s="69" t="str">
        <f t="shared" si="16"/>
        <v/>
      </c>
      <c r="B153" s="70" t="str">
        <f t="shared" si="17"/>
        <v/>
      </c>
      <c r="C153" s="65" t="str">
        <f t="shared" si="18"/>
        <v/>
      </c>
      <c r="D153" s="71" t="str">
        <f t="shared" si="19"/>
        <v/>
      </c>
      <c r="E153" s="71" t="str">
        <f t="shared" si="20"/>
        <v/>
      </c>
      <c r="F153" s="71" t="str">
        <f t="shared" si="14"/>
        <v/>
      </c>
      <c r="G153" s="65" t="str">
        <f t="shared" si="15"/>
        <v/>
      </c>
    </row>
    <row r="154" spans="1:7" x14ac:dyDescent="0.25">
      <c r="A154" s="69" t="str">
        <f t="shared" si="16"/>
        <v/>
      </c>
      <c r="B154" s="70" t="str">
        <f t="shared" si="17"/>
        <v/>
      </c>
      <c r="C154" s="65" t="str">
        <f t="shared" si="18"/>
        <v/>
      </c>
      <c r="D154" s="71" t="str">
        <f t="shared" si="19"/>
        <v/>
      </c>
      <c r="E154" s="71" t="str">
        <f t="shared" si="20"/>
        <v/>
      </c>
      <c r="F154" s="71" t="str">
        <f t="shared" si="14"/>
        <v/>
      </c>
      <c r="G154" s="65" t="str">
        <f t="shared" si="15"/>
        <v/>
      </c>
    </row>
    <row r="155" spans="1:7" x14ac:dyDescent="0.25">
      <c r="A155" s="69" t="str">
        <f t="shared" si="16"/>
        <v/>
      </c>
      <c r="B155" s="70" t="str">
        <f t="shared" si="17"/>
        <v/>
      </c>
      <c r="C155" s="65" t="str">
        <f t="shared" si="18"/>
        <v/>
      </c>
      <c r="D155" s="71" t="str">
        <f t="shared" si="19"/>
        <v/>
      </c>
      <c r="E155" s="71" t="str">
        <f t="shared" si="20"/>
        <v/>
      </c>
      <c r="F155" s="71" t="str">
        <f t="shared" si="14"/>
        <v/>
      </c>
      <c r="G155" s="65" t="str">
        <f t="shared" si="15"/>
        <v/>
      </c>
    </row>
    <row r="156" spans="1:7" x14ac:dyDescent="0.25">
      <c r="A156" s="69" t="str">
        <f t="shared" si="16"/>
        <v/>
      </c>
      <c r="B156" s="70" t="str">
        <f t="shared" si="17"/>
        <v/>
      </c>
      <c r="C156" s="65" t="str">
        <f t="shared" si="18"/>
        <v/>
      </c>
      <c r="D156" s="71" t="str">
        <f t="shared" si="19"/>
        <v/>
      </c>
      <c r="E156" s="71" t="str">
        <f t="shared" si="20"/>
        <v/>
      </c>
      <c r="F156" s="71" t="str">
        <f t="shared" si="14"/>
        <v/>
      </c>
      <c r="G156" s="65" t="str">
        <f t="shared" si="15"/>
        <v/>
      </c>
    </row>
    <row r="157" spans="1:7" x14ac:dyDescent="0.25">
      <c r="A157" s="69" t="str">
        <f t="shared" si="16"/>
        <v/>
      </c>
      <c r="B157" s="70" t="str">
        <f t="shared" si="17"/>
        <v/>
      </c>
      <c r="C157" s="65" t="str">
        <f t="shared" si="18"/>
        <v/>
      </c>
      <c r="D157" s="71" t="str">
        <f t="shared" si="19"/>
        <v/>
      </c>
      <c r="E157" s="71" t="str">
        <f t="shared" si="20"/>
        <v/>
      </c>
      <c r="F157" s="71" t="str">
        <f t="shared" si="14"/>
        <v/>
      </c>
      <c r="G157" s="65" t="str">
        <f t="shared" si="15"/>
        <v/>
      </c>
    </row>
    <row r="158" spans="1:7" x14ac:dyDescent="0.25">
      <c r="A158" s="69" t="str">
        <f t="shared" si="16"/>
        <v/>
      </c>
      <c r="B158" s="70" t="str">
        <f t="shared" si="17"/>
        <v/>
      </c>
      <c r="C158" s="65" t="str">
        <f t="shared" si="18"/>
        <v/>
      </c>
      <c r="D158" s="71" t="str">
        <f t="shared" si="19"/>
        <v/>
      </c>
      <c r="E158" s="71" t="str">
        <f t="shared" si="20"/>
        <v/>
      </c>
      <c r="F158" s="71" t="str">
        <f t="shared" si="14"/>
        <v/>
      </c>
      <c r="G158" s="65" t="str">
        <f t="shared" si="15"/>
        <v/>
      </c>
    </row>
    <row r="159" spans="1:7" x14ac:dyDescent="0.25">
      <c r="A159" s="69" t="str">
        <f t="shared" si="16"/>
        <v/>
      </c>
      <c r="B159" s="70" t="str">
        <f t="shared" si="17"/>
        <v/>
      </c>
      <c r="C159" s="65" t="str">
        <f t="shared" si="18"/>
        <v/>
      </c>
      <c r="D159" s="71" t="str">
        <f t="shared" si="19"/>
        <v/>
      </c>
      <c r="E159" s="71" t="str">
        <f t="shared" si="20"/>
        <v/>
      </c>
      <c r="F159" s="71" t="str">
        <f t="shared" si="14"/>
        <v/>
      </c>
      <c r="G159" s="65" t="str">
        <f t="shared" si="15"/>
        <v/>
      </c>
    </row>
    <row r="160" spans="1:7" x14ac:dyDescent="0.25">
      <c r="A160" s="69" t="str">
        <f t="shared" si="16"/>
        <v/>
      </c>
      <c r="B160" s="70" t="str">
        <f t="shared" si="17"/>
        <v/>
      </c>
      <c r="C160" s="65" t="str">
        <f t="shared" si="18"/>
        <v/>
      </c>
      <c r="D160" s="71" t="str">
        <f t="shared" si="19"/>
        <v/>
      </c>
      <c r="E160" s="71" t="str">
        <f t="shared" si="20"/>
        <v/>
      </c>
      <c r="F160" s="71" t="str">
        <f t="shared" si="14"/>
        <v/>
      </c>
      <c r="G160" s="65" t="str">
        <f t="shared" si="15"/>
        <v/>
      </c>
    </row>
    <row r="161" spans="1:7" x14ac:dyDescent="0.25">
      <c r="A161" s="69" t="str">
        <f t="shared" si="16"/>
        <v/>
      </c>
      <c r="B161" s="70" t="str">
        <f t="shared" si="17"/>
        <v/>
      </c>
      <c r="C161" s="65" t="str">
        <f t="shared" si="18"/>
        <v/>
      </c>
      <c r="D161" s="71" t="str">
        <f t="shared" si="19"/>
        <v/>
      </c>
      <c r="E161" s="71" t="str">
        <f t="shared" si="20"/>
        <v/>
      </c>
      <c r="F161" s="71" t="str">
        <f t="shared" si="14"/>
        <v/>
      </c>
      <c r="G161" s="65" t="str">
        <f t="shared" si="15"/>
        <v/>
      </c>
    </row>
    <row r="162" spans="1:7" x14ac:dyDescent="0.25">
      <c r="A162" s="69" t="str">
        <f t="shared" si="16"/>
        <v/>
      </c>
      <c r="B162" s="70" t="str">
        <f t="shared" si="17"/>
        <v/>
      </c>
      <c r="C162" s="65" t="str">
        <f t="shared" si="18"/>
        <v/>
      </c>
      <c r="D162" s="71" t="str">
        <f t="shared" si="19"/>
        <v/>
      </c>
      <c r="E162" s="71" t="str">
        <f t="shared" si="20"/>
        <v/>
      </c>
      <c r="F162" s="71" t="str">
        <f t="shared" si="14"/>
        <v/>
      </c>
      <c r="G162" s="65" t="str">
        <f t="shared" si="15"/>
        <v/>
      </c>
    </row>
    <row r="163" spans="1:7" x14ac:dyDescent="0.25">
      <c r="A163" s="69" t="str">
        <f t="shared" si="16"/>
        <v/>
      </c>
      <c r="B163" s="70" t="str">
        <f t="shared" si="17"/>
        <v/>
      </c>
      <c r="C163" s="65" t="str">
        <f t="shared" si="18"/>
        <v/>
      </c>
      <c r="D163" s="71" t="str">
        <f t="shared" si="19"/>
        <v/>
      </c>
      <c r="E163" s="71" t="str">
        <f t="shared" si="20"/>
        <v/>
      </c>
      <c r="F163" s="71" t="str">
        <f t="shared" si="14"/>
        <v/>
      </c>
      <c r="G163" s="65" t="str">
        <f t="shared" si="15"/>
        <v/>
      </c>
    </row>
    <row r="164" spans="1:7" x14ac:dyDescent="0.25">
      <c r="A164" s="69" t="str">
        <f t="shared" si="16"/>
        <v/>
      </c>
      <c r="B164" s="70" t="str">
        <f t="shared" si="17"/>
        <v/>
      </c>
      <c r="C164" s="65" t="str">
        <f t="shared" si="18"/>
        <v/>
      </c>
      <c r="D164" s="71" t="str">
        <f t="shared" si="19"/>
        <v/>
      </c>
      <c r="E164" s="71" t="str">
        <f t="shared" si="20"/>
        <v/>
      </c>
      <c r="F164" s="71" t="str">
        <f t="shared" si="14"/>
        <v/>
      </c>
      <c r="G164" s="65" t="str">
        <f t="shared" si="15"/>
        <v/>
      </c>
    </row>
    <row r="165" spans="1:7" x14ac:dyDescent="0.25">
      <c r="A165" s="69" t="str">
        <f t="shared" si="16"/>
        <v/>
      </c>
      <c r="B165" s="70" t="str">
        <f t="shared" si="17"/>
        <v/>
      </c>
      <c r="C165" s="65" t="str">
        <f t="shared" si="18"/>
        <v/>
      </c>
      <c r="D165" s="71" t="str">
        <f t="shared" si="19"/>
        <v/>
      </c>
      <c r="E165" s="71" t="str">
        <f t="shared" si="20"/>
        <v/>
      </c>
      <c r="F165" s="71" t="str">
        <f t="shared" si="14"/>
        <v/>
      </c>
      <c r="G165" s="65" t="str">
        <f t="shared" si="15"/>
        <v/>
      </c>
    </row>
    <row r="166" spans="1:7" x14ac:dyDescent="0.25">
      <c r="A166" s="69" t="str">
        <f t="shared" si="16"/>
        <v/>
      </c>
      <c r="B166" s="70" t="str">
        <f t="shared" si="17"/>
        <v/>
      </c>
      <c r="C166" s="65" t="str">
        <f t="shared" si="18"/>
        <v/>
      </c>
      <c r="D166" s="71" t="str">
        <f t="shared" si="19"/>
        <v/>
      </c>
      <c r="E166" s="71" t="str">
        <f t="shared" si="20"/>
        <v/>
      </c>
      <c r="F166" s="71" t="str">
        <f t="shared" si="14"/>
        <v/>
      </c>
      <c r="G166" s="65" t="str">
        <f t="shared" si="15"/>
        <v/>
      </c>
    </row>
    <row r="167" spans="1:7" x14ac:dyDescent="0.25">
      <c r="A167" s="69" t="str">
        <f t="shared" si="16"/>
        <v/>
      </c>
      <c r="B167" s="70" t="str">
        <f t="shared" si="17"/>
        <v/>
      </c>
      <c r="C167" s="65" t="str">
        <f t="shared" si="18"/>
        <v/>
      </c>
      <c r="D167" s="71" t="str">
        <f t="shared" si="19"/>
        <v/>
      </c>
      <c r="E167" s="71" t="str">
        <f t="shared" si="20"/>
        <v/>
      </c>
      <c r="F167" s="71" t="str">
        <f t="shared" si="14"/>
        <v/>
      </c>
      <c r="G167" s="65" t="str">
        <f t="shared" si="15"/>
        <v/>
      </c>
    </row>
    <row r="168" spans="1:7" x14ac:dyDescent="0.25">
      <c r="A168" s="69" t="str">
        <f t="shared" si="16"/>
        <v/>
      </c>
      <c r="B168" s="70" t="str">
        <f t="shared" si="17"/>
        <v/>
      </c>
      <c r="C168" s="65" t="str">
        <f t="shared" si="18"/>
        <v/>
      </c>
      <c r="D168" s="71" t="str">
        <f t="shared" si="19"/>
        <v/>
      </c>
      <c r="E168" s="71" t="str">
        <f t="shared" si="20"/>
        <v/>
      </c>
      <c r="F168" s="71" t="str">
        <f t="shared" si="14"/>
        <v/>
      </c>
      <c r="G168" s="65" t="str">
        <f t="shared" si="15"/>
        <v/>
      </c>
    </row>
    <row r="169" spans="1:7" x14ac:dyDescent="0.25">
      <c r="A169" s="69" t="str">
        <f t="shared" si="16"/>
        <v/>
      </c>
      <c r="B169" s="70" t="str">
        <f t="shared" si="17"/>
        <v/>
      </c>
      <c r="C169" s="65" t="str">
        <f t="shared" si="18"/>
        <v/>
      </c>
      <c r="D169" s="71" t="str">
        <f t="shared" si="19"/>
        <v/>
      </c>
      <c r="E169" s="71" t="str">
        <f t="shared" si="20"/>
        <v/>
      </c>
      <c r="F169" s="71" t="str">
        <f t="shared" si="14"/>
        <v/>
      </c>
      <c r="G169" s="65" t="str">
        <f t="shared" si="15"/>
        <v/>
      </c>
    </row>
    <row r="170" spans="1:7" x14ac:dyDescent="0.25">
      <c r="A170" s="69" t="str">
        <f t="shared" si="16"/>
        <v/>
      </c>
      <c r="B170" s="70" t="str">
        <f t="shared" si="17"/>
        <v/>
      </c>
      <c r="C170" s="65" t="str">
        <f t="shared" si="18"/>
        <v/>
      </c>
      <c r="D170" s="71" t="str">
        <f t="shared" si="19"/>
        <v/>
      </c>
      <c r="E170" s="71" t="str">
        <f t="shared" si="20"/>
        <v/>
      </c>
      <c r="F170" s="71" t="str">
        <f t="shared" si="14"/>
        <v/>
      </c>
      <c r="G170" s="65" t="str">
        <f t="shared" si="15"/>
        <v/>
      </c>
    </row>
    <row r="171" spans="1:7" x14ac:dyDescent="0.25">
      <c r="A171" s="69" t="str">
        <f t="shared" si="16"/>
        <v/>
      </c>
      <c r="B171" s="70" t="str">
        <f t="shared" si="17"/>
        <v/>
      </c>
      <c r="C171" s="65" t="str">
        <f t="shared" si="18"/>
        <v/>
      </c>
      <c r="D171" s="71" t="str">
        <f t="shared" si="19"/>
        <v/>
      </c>
      <c r="E171" s="71" t="str">
        <f t="shared" si="20"/>
        <v/>
      </c>
      <c r="F171" s="71" t="str">
        <f t="shared" si="14"/>
        <v/>
      </c>
      <c r="G171" s="65" t="str">
        <f t="shared" si="15"/>
        <v/>
      </c>
    </row>
    <row r="172" spans="1:7" x14ac:dyDescent="0.25">
      <c r="A172" s="69" t="str">
        <f t="shared" si="16"/>
        <v/>
      </c>
      <c r="B172" s="70" t="str">
        <f t="shared" si="17"/>
        <v/>
      </c>
      <c r="C172" s="65" t="str">
        <f t="shared" si="18"/>
        <v/>
      </c>
      <c r="D172" s="71" t="str">
        <f t="shared" si="19"/>
        <v/>
      </c>
      <c r="E172" s="71" t="str">
        <f t="shared" si="20"/>
        <v/>
      </c>
      <c r="F172" s="71" t="str">
        <f t="shared" si="14"/>
        <v/>
      </c>
      <c r="G172" s="65" t="str">
        <f t="shared" si="15"/>
        <v/>
      </c>
    </row>
    <row r="173" spans="1:7" x14ac:dyDescent="0.25">
      <c r="A173" s="69" t="str">
        <f t="shared" si="16"/>
        <v/>
      </c>
      <c r="B173" s="70" t="str">
        <f t="shared" si="17"/>
        <v/>
      </c>
      <c r="C173" s="65" t="str">
        <f t="shared" si="18"/>
        <v/>
      </c>
      <c r="D173" s="71" t="str">
        <f t="shared" si="19"/>
        <v/>
      </c>
      <c r="E173" s="71" t="str">
        <f t="shared" si="20"/>
        <v/>
      </c>
      <c r="F173" s="71" t="str">
        <f t="shared" si="14"/>
        <v/>
      </c>
      <c r="G173" s="65" t="str">
        <f t="shared" si="15"/>
        <v/>
      </c>
    </row>
    <row r="174" spans="1:7" x14ac:dyDescent="0.25">
      <c r="A174" s="69" t="str">
        <f t="shared" si="16"/>
        <v/>
      </c>
      <c r="B174" s="70" t="str">
        <f t="shared" si="17"/>
        <v/>
      </c>
      <c r="C174" s="65" t="str">
        <f t="shared" si="18"/>
        <v/>
      </c>
      <c r="D174" s="71" t="str">
        <f t="shared" si="19"/>
        <v/>
      </c>
      <c r="E174" s="71" t="str">
        <f t="shared" si="20"/>
        <v/>
      </c>
      <c r="F174" s="71" t="str">
        <f t="shared" si="14"/>
        <v/>
      </c>
      <c r="G174" s="65" t="str">
        <f t="shared" si="15"/>
        <v/>
      </c>
    </row>
    <row r="175" spans="1:7" x14ac:dyDescent="0.25">
      <c r="A175" s="69" t="str">
        <f t="shared" si="16"/>
        <v/>
      </c>
      <c r="B175" s="70" t="str">
        <f t="shared" si="17"/>
        <v/>
      </c>
      <c r="C175" s="65" t="str">
        <f t="shared" si="18"/>
        <v/>
      </c>
      <c r="D175" s="71" t="str">
        <f t="shared" si="19"/>
        <v/>
      </c>
      <c r="E175" s="71" t="str">
        <f t="shared" si="20"/>
        <v/>
      </c>
      <c r="F175" s="71" t="str">
        <f t="shared" si="14"/>
        <v/>
      </c>
      <c r="G175" s="65" t="str">
        <f t="shared" si="15"/>
        <v/>
      </c>
    </row>
    <row r="176" spans="1:7" x14ac:dyDescent="0.25">
      <c r="A176" s="69" t="str">
        <f t="shared" si="16"/>
        <v/>
      </c>
      <c r="B176" s="70" t="str">
        <f t="shared" si="17"/>
        <v/>
      </c>
      <c r="C176" s="65" t="str">
        <f t="shared" si="18"/>
        <v/>
      </c>
      <c r="D176" s="71" t="str">
        <f t="shared" si="19"/>
        <v/>
      </c>
      <c r="E176" s="71" t="str">
        <f t="shared" si="20"/>
        <v/>
      </c>
      <c r="F176" s="71" t="str">
        <f t="shared" si="14"/>
        <v/>
      </c>
      <c r="G176" s="65" t="str">
        <f t="shared" si="15"/>
        <v/>
      </c>
    </row>
    <row r="177" spans="1:7" x14ac:dyDescent="0.25">
      <c r="A177" s="69" t="str">
        <f t="shared" si="16"/>
        <v/>
      </c>
      <c r="B177" s="70" t="str">
        <f t="shared" si="17"/>
        <v/>
      </c>
      <c r="C177" s="65" t="str">
        <f t="shared" si="18"/>
        <v/>
      </c>
      <c r="D177" s="71" t="str">
        <f t="shared" si="19"/>
        <v/>
      </c>
      <c r="E177" s="71" t="str">
        <f t="shared" si="20"/>
        <v/>
      </c>
      <c r="F177" s="71" t="str">
        <f t="shared" si="14"/>
        <v/>
      </c>
      <c r="G177" s="65" t="str">
        <f t="shared" si="15"/>
        <v/>
      </c>
    </row>
    <row r="178" spans="1:7" x14ac:dyDescent="0.25">
      <c r="A178" s="69" t="str">
        <f t="shared" si="16"/>
        <v/>
      </c>
      <c r="B178" s="70" t="str">
        <f t="shared" si="17"/>
        <v/>
      </c>
      <c r="C178" s="65" t="str">
        <f t="shared" si="18"/>
        <v/>
      </c>
      <c r="D178" s="71" t="str">
        <f t="shared" si="19"/>
        <v/>
      </c>
      <c r="E178" s="71" t="str">
        <f t="shared" si="20"/>
        <v/>
      </c>
      <c r="F178" s="71" t="str">
        <f t="shared" si="14"/>
        <v/>
      </c>
      <c r="G178" s="65" t="str">
        <f t="shared" si="15"/>
        <v/>
      </c>
    </row>
    <row r="179" spans="1:7" x14ac:dyDescent="0.25">
      <c r="A179" s="69" t="str">
        <f t="shared" si="16"/>
        <v/>
      </c>
      <c r="B179" s="70" t="str">
        <f t="shared" si="17"/>
        <v/>
      </c>
      <c r="C179" s="65" t="str">
        <f t="shared" si="18"/>
        <v/>
      </c>
      <c r="D179" s="71" t="str">
        <f t="shared" si="19"/>
        <v/>
      </c>
      <c r="E179" s="71" t="str">
        <f t="shared" si="20"/>
        <v/>
      </c>
      <c r="F179" s="71" t="str">
        <f t="shared" si="14"/>
        <v/>
      </c>
      <c r="G179" s="65" t="str">
        <f t="shared" si="15"/>
        <v/>
      </c>
    </row>
    <row r="180" spans="1:7" x14ac:dyDescent="0.25">
      <c r="A180" s="69" t="str">
        <f t="shared" si="16"/>
        <v/>
      </c>
      <c r="B180" s="70" t="str">
        <f t="shared" si="17"/>
        <v/>
      </c>
      <c r="C180" s="65" t="str">
        <f t="shared" si="18"/>
        <v/>
      </c>
      <c r="D180" s="71" t="str">
        <f t="shared" si="19"/>
        <v/>
      </c>
      <c r="E180" s="71" t="str">
        <f t="shared" si="20"/>
        <v/>
      </c>
      <c r="F180" s="71" t="str">
        <f t="shared" si="14"/>
        <v/>
      </c>
      <c r="G180" s="65" t="str">
        <f t="shared" si="15"/>
        <v/>
      </c>
    </row>
    <row r="181" spans="1:7" x14ac:dyDescent="0.25">
      <c r="A181" s="69" t="str">
        <f t="shared" si="16"/>
        <v/>
      </c>
      <c r="B181" s="70" t="str">
        <f t="shared" si="17"/>
        <v/>
      </c>
      <c r="C181" s="65" t="str">
        <f t="shared" si="18"/>
        <v/>
      </c>
      <c r="D181" s="71" t="str">
        <f t="shared" si="19"/>
        <v/>
      </c>
      <c r="E181" s="71" t="str">
        <f t="shared" si="20"/>
        <v/>
      </c>
      <c r="F181" s="71" t="str">
        <f t="shared" si="14"/>
        <v/>
      </c>
      <c r="G181" s="65" t="str">
        <f t="shared" si="15"/>
        <v/>
      </c>
    </row>
    <row r="182" spans="1:7" x14ac:dyDescent="0.25">
      <c r="A182" s="69" t="str">
        <f t="shared" si="16"/>
        <v/>
      </c>
      <c r="B182" s="70" t="str">
        <f t="shared" si="17"/>
        <v/>
      </c>
      <c r="C182" s="65" t="str">
        <f t="shared" si="18"/>
        <v/>
      </c>
      <c r="D182" s="71" t="str">
        <f t="shared" si="19"/>
        <v/>
      </c>
      <c r="E182" s="71" t="str">
        <f t="shared" si="20"/>
        <v/>
      </c>
      <c r="F182" s="71" t="str">
        <f t="shared" si="14"/>
        <v/>
      </c>
      <c r="G182" s="65" t="str">
        <f t="shared" si="15"/>
        <v/>
      </c>
    </row>
    <row r="183" spans="1:7" x14ac:dyDescent="0.25">
      <c r="A183" s="69" t="str">
        <f t="shared" si="16"/>
        <v/>
      </c>
      <c r="B183" s="70" t="str">
        <f t="shared" si="17"/>
        <v/>
      </c>
      <c r="C183" s="65" t="str">
        <f t="shared" si="18"/>
        <v/>
      </c>
      <c r="D183" s="71" t="str">
        <f t="shared" si="19"/>
        <v/>
      </c>
      <c r="E183" s="71" t="str">
        <f t="shared" si="20"/>
        <v/>
      </c>
      <c r="F183" s="71" t="str">
        <f t="shared" si="14"/>
        <v/>
      </c>
      <c r="G183" s="65" t="str">
        <f t="shared" si="15"/>
        <v/>
      </c>
    </row>
    <row r="184" spans="1:7" x14ac:dyDescent="0.25">
      <c r="A184" s="69" t="str">
        <f t="shared" si="16"/>
        <v/>
      </c>
      <c r="B184" s="70" t="str">
        <f t="shared" si="17"/>
        <v/>
      </c>
      <c r="C184" s="65" t="str">
        <f t="shared" si="18"/>
        <v/>
      </c>
      <c r="D184" s="71" t="str">
        <f t="shared" si="19"/>
        <v/>
      </c>
      <c r="E184" s="71" t="str">
        <f t="shared" si="20"/>
        <v/>
      </c>
      <c r="F184" s="71" t="str">
        <f t="shared" si="14"/>
        <v/>
      </c>
      <c r="G184" s="65" t="str">
        <f t="shared" si="15"/>
        <v/>
      </c>
    </row>
    <row r="185" spans="1:7" x14ac:dyDescent="0.25">
      <c r="A185" s="69" t="str">
        <f t="shared" si="16"/>
        <v/>
      </c>
      <c r="B185" s="70" t="str">
        <f t="shared" si="17"/>
        <v/>
      </c>
      <c r="C185" s="65" t="str">
        <f t="shared" si="18"/>
        <v/>
      </c>
      <c r="D185" s="71" t="str">
        <f t="shared" si="19"/>
        <v/>
      </c>
      <c r="E185" s="71" t="str">
        <f t="shared" si="20"/>
        <v/>
      </c>
      <c r="F185" s="71" t="str">
        <f t="shared" si="14"/>
        <v/>
      </c>
      <c r="G185" s="65" t="str">
        <f t="shared" si="15"/>
        <v/>
      </c>
    </row>
    <row r="186" spans="1:7" x14ac:dyDescent="0.25">
      <c r="A186" s="69" t="str">
        <f t="shared" si="16"/>
        <v/>
      </c>
      <c r="B186" s="70" t="str">
        <f t="shared" si="17"/>
        <v/>
      </c>
      <c r="C186" s="65" t="str">
        <f t="shared" si="18"/>
        <v/>
      </c>
      <c r="D186" s="71" t="str">
        <f t="shared" si="19"/>
        <v/>
      </c>
      <c r="E186" s="71" t="str">
        <f t="shared" si="20"/>
        <v/>
      </c>
      <c r="F186" s="71" t="str">
        <f t="shared" si="14"/>
        <v/>
      </c>
      <c r="G186" s="65" t="str">
        <f t="shared" si="15"/>
        <v/>
      </c>
    </row>
    <row r="187" spans="1:7" x14ac:dyDescent="0.25">
      <c r="A187" s="69" t="str">
        <f t="shared" si="16"/>
        <v/>
      </c>
      <c r="B187" s="70" t="str">
        <f t="shared" si="17"/>
        <v/>
      </c>
      <c r="C187" s="65" t="str">
        <f t="shared" si="18"/>
        <v/>
      </c>
      <c r="D187" s="71" t="str">
        <f t="shared" si="19"/>
        <v/>
      </c>
      <c r="E187" s="71" t="str">
        <f t="shared" si="20"/>
        <v/>
      </c>
      <c r="F187" s="71" t="str">
        <f t="shared" si="14"/>
        <v/>
      </c>
      <c r="G187" s="65" t="str">
        <f t="shared" si="15"/>
        <v/>
      </c>
    </row>
    <row r="188" spans="1:7" x14ac:dyDescent="0.25">
      <c r="A188" s="69" t="str">
        <f t="shared" si="16"/>
        <v/>
      </c>
      <c r="B188" s="70" t="str">
        <f t="shared" si="17"/>
        <v/>
      </c>
      <c r="C188" s="65" t="str">
        <f t="shared" si="18"/>
        <v/>
      </c>
      <c r="D188" s="71" t="str">
        <f t="shared" si="19"/>
        <v/>
      </c>
      <c r="E188" s="71" t="str">
        <f t="shared" si="20"/>
        <v/>
      </c>
      <c r="F188" s="71" t="str">
        <f t="shared" si="14"/>
        <v/>
      </c>
      <c r="G188" s="65" t="str">
        <f t="shared" si="15"/>
        <v/>
      </c>
    </row>
    <row r="189" spans="1:7" x14ac:dyDescent="0.25">
      <c r="A189" s="69" t="str">
        <f t="shared" si="16"/>
        <v/>
      </c>
      <c r="B189" s="70" t="str">
        <f t="shared" si="17"/>
        <v/>
      </c>
      <c r="C189" s="65" t="str">
        <f t="shared" si="18"/>
        <v/>
      </c>
      <c r="D189" s="71" t="str">
        <f t="shared" si="19"/>
        <v/>
      </c>
      <c r="E189" s="71" t="str">
        <f t="shared" si="20"/>
        <v/>
      </c>
      <c r="F189" s="71" t="str">
        <f t="shared" si="14"/>
        <v/>
      </c>
      <c r="G189" s="65" t="str">
        <f t="shared" si="15"/>
        <v/>
      </c>
    </row>
    <row r="190" spans="1:7" x14ac:dyDescent="0.25">
      <c r="A190" s="69" t="str">
        <f t="shared" si="16"/>
        <v/>
      </c>
      <c r="B190" s="70" t="str">
        <f t="shared" si="17"/>
        <v/>
      </c>
      <c r="C190" s="65" t="str">
        <f t="shared" si="18"/>
        <v/>
      </c>
      <c r="D190" s="71" t="str">
        <f t="shared" si="19"/>
        <v/>
      </c>
      <c r="E190" s="71" t="str">
        <f t="shared" si="20"/>
        <v/>
      </c>
      <c r="F190" s="71" t="str">
        <f t="shared" si="14"/>
        <v/>
      </c>
      <c r="G190" s="65" t="str">
        <f t="shared" si="15"/>
        <v/>
      </c>
    </row>
    <row r="191" spans="1:7" x14ac:dyDescent="0.25">
      <c r="A191" s="69" t="str">
        <f t="shared" si="16"/>
        <v/>
      </c>
      <c r="B191" s="70" t="str">
        <f t="shared" si="17"/>
        <v/>
      </c>
      <c r="C191" s="65" t="str">
        <f t="shared" si="18"/>
        <v/>
      </c>
      <c r="D191" s="71" t="str">
        <f t="shared" si="19"/>
        <v/>
      </c>
      <c r="E191" s="71" t="str">
        <f t="shared" si="20"/>
        <v/>
      </c>
      <c r="F191" s="71" t="str">
        <f t="shared" si="14"/>
        <v/>
      </c>
      <c r="G191" s="65" t="str">
        <f t="shared" si="15"/>
        <v/>
      </c>
    </row>
    <row r="192" spans="1:7" x14ac:dyDescent="0.25">
      <c r="A192" s="69" t="str">
        <f t="shared" si="16"/>
        <v/>
      </c>
      <c r="B192" s="70" t="str">
        <f t="shared" si="17"/>
        <v/>
      </c>
      <c r="C192" s="65" t="str">
        <f t="shared" si="18"/>
        <v/>
      </c>
      <c r="D192" s="71" t="str">
        <f t="shared" si="19"/>
        <v/>
      </c>
      <c r="E192" s="71" t="str">
        <f t="shared" si="20"/>
        <v/>
      </c>
      <c r="F192" s="71" t="str">
        <f t="shared" si="14"/>
        <v/>
      </c>
      <c r="G192" s="65" t="str">
        <f t="shared" si="15"/>
        <v/>
      </c>
    </row>
    <row r="193" spans="1:7" x14ac:dyDescent="0.25">
      <c r="A193" s="69" t="str">
        <f t="shared" si="16"/>
        <v/>
      </c>
      <c r="B193" s="70" t="str">
        <f t="shared" si="17"/>
        <v/>
      </c>
      <c r="C193" s="65" t="str">
        <f t="shared" si="18"/>
        <v/>
      </c>
      <c r="D193" s="71" t="str">
        <f t="shared" si="19"/>
        <v/>
      </c>
      <c r="E193" s="71" t="str">
        <f t="shared" si="20"/>
        <v/>
      </c>
      <c r="F193" s="71" t="str">
        <f t="shared" si="14"/>
        <v/>
      </c>
      <c r="G193" s="65" t="str">
        <f t="shared" si="15"/>
        <v/>
      </c>
    </row>
    <row r="194" spans="1:7" x14ac:dyDescent="0.25">
      <c r="A194" s="69" t="str">
        <f t="shared" si="16"/>
        <v/>
      </c>
      <c r="B194" s="70" t="str">
        <f t="shared" si="17"/>
        <v/>
      </c>
      <c r="C194" s="65" t="str">
        <f t="shared" si="18"/>
        <v/>
      </c>
      <c r="D194" s="71" t="str">
        <f t="shared" si="19"/>
        <v/>
      </c>
      <c r="E194" s="71" t="str">
        <f t="shared" si="20"/>
        <v/>
      </c>
      <c r="F194" s="71" t="str">
        <f t="shared" si="14"/>
        <v/>
      </c>
      <c r="G194" s="65" t="str">
        <f t="shared" si="15"/>
        <v/>
      </c>
    </row>
    <row r="195" spans="1:7" x14ac:dyDescent="0.25">
      <c r="A195" s="69" t="str">
        <f t="shared" si="16"/>
        <v/>
      </c>
      <c r="B195" s="70" t="str">
        <f t="shared" si="17"/>
        <v/>
      </c>
      <c r="C195" s="65" t="str">
        <f t="shared" si="18"/>
        <v/>
      </c>
      <c r="D195" s="71" t="str">
        <f t="shared" si="19"/>
        <v/>
      </c>
      <c r="E195" s="71" t="str">
        <f t="shared" si="20"/>
        <v/>
      </c>
      <c r="F195" s="71" t="str">
        <f t="shared" si="14"/>
        <v/>
      </c>
      <c r="G195" s="65" t="str">
        <f t="shared" si="15"/>
        <v/>
      </c>
    </row>
    <row r="196" spans="1:7" x14ac:dyDescent="0.25">
      <c r="A196" s="69" t="str">
        <f t="shared" si="16"/>
        <v/>
      </c>
      <c r="B196" s="70" t="str">
        <f t="shared" si="17"/>
        <v/>
      </c>
      <c r="C196" s="65" t="str">
        <f t="shared" si="18"/>
        <v/>
      </c>
      <c r="D196" s="71" t="str">
        <f t="shared" si="19"/>
        <v/>
      </c>
      <c r="E196" s="71" t="str">
        <f t="shared" si="20"/>
        <v/>
      </c>
      <c r="F196" s="71" t="str">
        <f t="shared" si="14"/>
        <v/>
      </c>
      <c r="G196" s="65" t="str">
        <f t="shared" si="15"/>
        <v/>
      </c>
    </row>
    <row r="197" spans="1:7" x14ac:dyDescent="0.25">
      <c r="A197" s="69" t="str">
        <f t="shared" si="16"/>
        <v/>
      </c>
      <c r="B197" s="70" t="str">
        <f t="shared" si="17"/>
        <v/>
      </c>
      <c r="C197" s="65" t="str">
        <f t="shared" si="18"/>
        <v/>
      </c>
      <c r="D197" s="71" t="str">
        <f t="shared" si="19"/>
        <v/>
      </c>
      <c r="E197" s="71" t="str">
        <f t="shared" si="20"/>
        <v/>
      </c>
      <c r="F197" s="71" t="str">
        <f t="shared" si="14"/>
        <v/>
      </c>
      <c r="G197" s="65" t="str">
        <f t="shared" si="15"/>
        <v/>
      </c>
    </row>
    <row r="198" spans="1:7" x14ac:dyDescent="0.25">
      <c r="A198" s="69" t="str">
        <f t="shared" si="16"/>
        <v/>
      </c>
      <c r="B198" s="70" t="str">
        <f t="shared" si="17"/>
        <v/>
      </c>
      <c r="C198" s="65" t="str">
        <f t="shared" si="18"/>
        <v/>
      </c>
      <c r="D198" s="71" t="str">
        <f t="shared" si="19"/>
        <v/>
      </c>
      <c r="E198" s="71" t="str">
        <f t="shared" si="20"/>
        <v/>
      </c>
      <c r="F198" s="71" t="str">
        <f t="shared" si="14"/>
        <v/>
      </c>
      <c r="G198" s="65" t="str">
        <f t="shared" si="15"/>
        <v/>
      </c>
    </row>
    <row r="199" spans="1:7" x14ac:dyDescent="0.25">
      <c r="A199" s="69" t="str">
        <f t="shared" si="16"/>
        <v/>
      </c>
      <c r="B199" s="70" t="str">
        <f t="shared" si="17"/>
        <v/>
      </c>
      <c r="C199" s="65" t="str">
        <f t="shared" si="18"/>
        <v/>
      </c>
      <c r="D199" s="71" t="str">
        <f t="shared" si="19"/>
        <v/>
      </c>
      <c r="E199" s="71" t="str">
        <f t="shared" si="20"/>
        <v/>
      </c>
      <c r="F199" s="71" t="str">
        <f t="shared" si="14"/>
        <v/>
      </c>
      <c r="G199" s="65" t="str">
        <f t="shared" si="15"/>
        <v/>
      </c>
    </row>
    <row r="200" spans="1:7" x14ac:dyDescent="0.25">
      <c r="A200" s="69" t="str">
        <f t="shared" si="16"/>
        <v/>
      </c>
      <c r="B200" s="70" t="str">
        <f t="shared" si="17"/>
        <v/>
      </c>
      <c r="C200" s="65" t="str">
        <f t="shared" si="18"/>
        <v/>
      </c>
      <c r="D200" s="71" t="str">
        <f t="shared" si="19"/>
        <v/>
      </c>
      <c r="E200" s="71" t="str">
        <f t="shared" si="20"/>
        <v/>
      </c>
      <c r="F200" s="71" t="str">
        <f t="shared" si="14"/>
        <v/>
      </c>
      <c r="G200" s="65" t="str">
        <f t="shared" si="15"/>
        <v/>
      </c>
    </row>
    <row r="201" spans="1:7" x14ac:dyDescent="0.25">
      <c r="A201" s="69" t="str">
        <f t="shared" si="16"/>
        <v/>
      </c>
      <c r="B201" s="70" t="str">
        <f t="shared" si="17"/>
        <v/>
      </c>
      <c r="C201" s="65" t="str">
        <f t="shared" si="18"/>
        <v/>
      </c>
      <c r="D201" s="71" t="str">
        <f t="shared" si="19"/>
        <v/>
      </c>
      <c r="E201" s="71" t="str">
        <f t="shared" si="20"/>
        <v/>
      </c>
      <c r="F201" s="71" t="str">
        <f t="shared" si="14"/>
        <v/>
      </c>
      <c r="G201" s="65" t="str">
        <f t="shared" si="15"/>
        <v/>
      </c>
    </row>
    <row r="202" spans="1:7" x14ac:dyDescent="0.25">
      <c r="A202" s="69" t="str">
        <f t="shared" si="16"/>
        <v/>
      </c>
      <c r="B202" s="70" t="str">
        <f t="shared" si="17"/>
        <v/>
      </c>
      <c r="C202" s="65" t="str">
        <f t="shared" si="18"/>
        <v/>
      </c>
      <c r="D202" s="71" t="str">
        <f t="shared" si="19"/>
        <v/>
      </c>
      <c r="E202" s="71" t="str">
        <f t="shared" si="20"/>
        <v/>
      </c>
      <c r="F202" s="71" t="str">
        <f t="shared" si="14"/>
        <v/>
      </c>
      <c r="G202" s="65" t="str">
        <f t="shared" si="15"/>
        <v/>
      </c>
    </row>
    <row r="203" spans="1:7" x14ac:dyDescent="0.25">
      <c r="A203" s="69" t="str">
        <f t="shared" si="16"/>
        <v/>
      </c>
      <c r="B203" s="70" t="str">
        <f t="shared" si="17"/>
        <v/>
      </c>
      <c r="C203" s="65" t="str">
        <f t="shared" si="18"/>
        <v/>
      </c>
      <c r="D203" s="71" t="str">
        <f t="shared" si="19"/>
        <v/>
      </c>
      <c r="E203" s="71" t="str">
        <f t="shared" si="20"/>
        <v/>
      </c>
      <c r="F203" s="71" t="str">
        <f t="shared" si="14"/>
        <v/>
      </c>
      <c r="G203" s="65" t="str">
        <f t="shared" si="15"/>
        <v/>
      </c>
    </row>
    <row r="204" spans="1:7" x14ac:dyDescent="0.25">
      <c r="A204" s="69" t="str">
        <f t="shared" si="16"/>
        <v/>
      </c>
      <c r="B204" s="70" t="str">
        <f t="shared" si="17"/>
        <v/>
      </c>
      <c r="C204" s="65" t="str">
        <f t="shared" si="18"/>
        <v/>
      </c>
      <c r="D204" s="71" t="str">
        <f t="shared" si="19"/>
        <v/>
      </c>
      <c r="E204" s="71" t="str">
        <f t="shared" si="20"/>
        <v/>
      </c>
      <c r="F204" s="71" t="str">
        <f t="shared" si="14"/>
        <v/>
      </c>
      <c r="G204" s="65" t="str">
        <f t="shared" si="15"/>
        <v/>
      </c>
    </row>
    <row r="205" spans="1:7" x14ac:dyDescent="0.25">
      <c r="A205" s="69" t="str">
        <f t="shared" si="16"/>
        <v/>
      </c>
      <c r="B205" s="70" t="str">
        <f t="shared" si="17"/>
        <v/>
      </c>
      <c r="C205" s="65" t="str">
        <f t="shared" si="18"/>
        <v/>
      </c>
      <c r="D205" s="71" t="str">
        <f t="shared" si="19"/>
        <v/>
      </c>
      <c r="E205" s="71" t="str">
        <f t="shared" si="20"/>
        <v/>
      </c>
      <c r="F205" s="71" t="str">
        <f t="shared" si="14"/>
        <v/>
      </c>
      <c r="G205" s="65" t="str">
        <f t="shared" si="15"/>
        <v/>
      </c>
    </row>
    <row r="206" spans="1:7" x14ac:dyDescent="0.25">
      <c r="A206" s="69" t="str">
        <f t="shared" si="16"/>
        <v/>
      </c>
      <c r="B206" s="70" t="str">
        <f t="shared" si="17"/>
        <v/>
      </c>
      <c r="C206" s="65" t="str">
        <f t="shared" si="18"/>
        <v/>
      </c>
      <c r="D206" s="71" t="str">
        <f t="shared" si="19"/>
        <v/>
      </c>
      <c r="E206" s="71" t="str">
        <f t="shared" si="20"/>
        <v/>
      </c>
      <c r="F206" s="71" t="str">
        <f t="shared" si="14"/>
        <v/>
      </c>
      <c r="G206" s="65" t="str">
        <f t="shared" si="15"/>
        <v/>
      </c>
    </row>
    <row r="207" spans="1:7" x14ac:dyDescent="0.25">
      <c r="A207" s="69" t="str">
        <f t="shared" si="16"/>
        <v/>
      </c>
      <c r="B207" s="70" t="str">
        <f t="shared" si="17"/>
        <v/>
      </c>
      <c r="C207" s="65" t="str">
        <f t="shared" si="18"/>
        <v/>
      </c>
      <c r="D207" s="71" t="str">
        <f t="shared" si="19"/>
        <v/>
      </c>
      <c r="E207" s="71" t="str">
        <f t="shared" si="20"/>
        <v/>
      </c>
      <c r="F207" s="71" t="str">
        <f t="shared" si="14"/>
        <v/>
      </c>
      <c r="G207" s="65" t="str">
        <f t="shared" si="15"/>
        <v/>
      </c>
    </row>
    <row r="208" spans="1:7" x14ac:dyDescent="0.25">
      <c r="A208" s="69" t="str">
        <f t="shared" si="16"/>
        <v/>
      </c>
      <c r="B208" s="70" t="str">
        <f t="shared" si="17"/>
        <v/>
      </c>
      <c r="C208" s="65" t="str">
        <f t="shared" si="18"/>
        <v/>
      </c>
      <c r="D208" s="71" t="str">
        <f t="shared" si="19"/>
        <v/>
      </c>
      <c r="E208" s="71" t="str">
        <f t="shared" si="20"/>
        <v/>
      </c>
      <c r="F208" s="71" t="str">
        <f t="shared" ref="F208:F271" si="21">IF(B208="","",SUM(D208:E208))</f>
        <v/>
      </c>
      <c r="G208" s="65" t="str">
        <f t="shared" ref="G208:G271" si="22">IF(B208="","",SUM(C208)-SUM(E208))</f>
        <v/>
      </c>
    </row>
    <row r="209" spans="1:7" x14ac:dyDescent="0.25">
      <c r="A209" s="69" t="str">
        <f t="shared" ref="A209:A272" si="23">IF(B209="","",EDATE(A208,1))</f>
        <v/>
      </c>
      <c r="B209" s="70" t="str">
        <f t="shared" ref="B209:B272" si="24">IF(B208="","",IF(SUM(B208)+1&lt;=$E$7,SUM(B208)+1,""))</f>
        <v/>
      </c>
      <c r="C209" s="65" t="str">
        <f t="shared" ref="C209:C272" si="25">IF(B209="","",G208)</f>
        <v/>
      </c>
      <c r="D209" s="71" t="str">
        <f t="shared" ref="D209:D272" si="26">IF(B209="","",IPMT($E$11/12,B209-1,$E$7-1,-$C$16,$E$9,0))</f>
        <v/>
      </c>
      <c r="E209" s="71" t="str">
        <f t="shared" ref="E209:E272" si="27">IF(B209="","",PPMT($E$11/12,B209-1,$E$7-1,-$C$16,$E$9,0))</f>
        <v/>
      </c>
      <c r="F209" s="71" t="str">
        <f t="shared" si="21"/>
        <v/>
      </c>
      <c r="G209" s="65" t="str">
        <f t="shared" si="22"/>
        <v/>
      </c>
    </row>
    <row r="210" spans="1:7" x14ac:dyDescent="0.25">
      <c r="A210" s="69" t="str">
        <f t="shared" si="23"/>
        <v/>
      </c>
      <c r="B210" s="70" t="str">
        <f t="shared" si="24"/>
        <v/>
      </c>
      <c r="C210" s="65" t="str">
        <f t="shared" si="25"/>
        <v/>
      </c>
      <c r="D210" s="71" t="str">
        <f t="shared" si="26"/>
        <v/>
      </c>
      <c r="E210" s="71" t="str">
        <f t="shared" si="27"/>
        <v/>
      </c>
      <c r="F210" s="71" t="str">
        <f t="shared" si="21"/>
        <v/>
      </c>
      <c r="G210" s="65" t="str">
        <f t="shared" si="22"/>
        <v/>
      </c>
    </row>
    <row r="211" spans="1:7" x14ac:dyDescent="0.25">
      <c r="A211" s="69" t="str">
        <f t="shared" si="23"/>
        <v/>
      </c>
      <c r="B211" s="70" t="str">
        <f t="shared" si="24"/>
        <v/>
      </c>
      <c r="C211" s="65" t="str">
        <f t="shared" si="25"/>
        <v/>
      </c>
      <c r="D211" s="71" t="str">
        <f t="shared" si="26"/>
        <v/>
      </c>
      <c r="E211" s="71" t="str">
        <f t="shared" si="27"/>
        <v/>
      </c>
      <c r="F211" s="71" t="str">
        <f t="shared" si="21"/>
        <v/>
      </c>
      <c r="G211" s="65" t="str">
        <f t="shared" si="22"/>
        <v/>
      </c>
    </row>
    <row r="212" spans="1:7" x14ac:dyDescent="0.25">
      <c r="A212" s="69" t="str">
        <f t="shared" si="23"/>
        <v/>
      </c>
      <c r="B212" s="70" t="str">
        <f t="shared" si="24"/>
        <v/>
      </c>
      <c r="C212" s="65" t="str">
        <f t="shared" si="25"/>
        <v/>
      </c>
      <c r="D212" s="71" t="str">
        <f t="shared" si="26"/>
        <v/>
      </c>
      <c r="E212" s="71" t="str">
        <f t="shared" si="27"/>
        <v/>
      </c>
      <c r="F212" s="71" t="str">
        <f t="shared" si="21"/>
        <v/>
      </c>
      <c r="G212" s="65" t="str">
        <f t="shared" si="22"/>
        <v/>
      </c>
    </row>
    <row r="213" spans="1:7" x14ac:dyDescent="0.25">
      <c r="A213" s="69" t="str">
        <f t="shared" si="23"/>
        <v/>
      </c>
      <c r="B213" s="70" t="str">
        <f t="shared" si="24"/>
        <v/>
      </c>
      <c r="C213" s="65" t="str">
        <f t="shared" si="25"/>
        <v/>
      </c>
      <c r="D213" s="71" t="str">
        <f t="shared" si="26"/>
        <v/>
      </c>
      <c r="E213" s="71" t="str">
        <f t="shared" si="27"/>
        <v/>
      </c>
      <c r="F213" s="71" t="str">
        <f t="shared" si="21"/>
        <v/>
      </c>
      <c r="G213" s="65" t="str">
        <f t="shared" si="22"/>
        <v/>
      </c>
    </row>
    <row r="214" spans="1:7" x14ac:dyDescent="0.25">
      <c r="A214" s="69" t="str">
        <f t="shared" si="23"/>
        <v/>
      </c>
      <c r="B214" s="70" t="str">
        <f t="shared" si="24"/>
        <v/>
      </c>
      <c r="C214" s="65" t="str">
        <f t="shared" si="25"/>
        <v/>
      </c>
      <c r="D214" s="71" t="str">
        <f t="shared" si="26"/>
        <v/>
      </c>
      <c r="E214" s="71" t="str">
        <f t="shared" si="27"/>
        <v/>
      </c>
      <c r="F214" s="71" t="str">
        <f t="shared" si="21"/>
        <v/>
      </c>
      <c r="G214" s="65" t="str">
        <f t="shared" si="22"/>
        <v/>
      </c>
    </row>
    <row r="215" spans="1:7" x14ac:dyDescent="0.25">
      <c r="A215" s="69" t="str">
        <f t="shared" si="23"/>
        <v/>
      </c>
      <c r="B215" s="70" t="str">
        <f t="shared" si="24"/>
        <v/>
      </c>
      <c r="C215" s="65" t="str">
        <f t="shared" si="25"/>
        <v/>
      </c>
      <c r="D215" s="71" t="str">
        <f t="shared" si="26"/>
        <v/>
      </c>
      <c r="E215" s="71" t="str">
        <f t="shared" si="27"/>
        <v/>
      </c>
      <c r="F215" s="71" t="str">
        <f t="shared" si="21"/>
        <v/>
      </c>
      <c r="G215" s="65" t="str">
        <f t="shared" si="22"/>
        <v/>
      </c>
    </row>
    <row r="216" spans="1:7" x14ac:dyDescent="0.25">
      <c r="A216" s="69" t="str">
        <f t="shared" si="23"/>
        <v/>
      </c>
      <c r="B216" s="70" t="str">
        <f t="shared" si="24"/>
        <v/>
      </c>
      <c r="C216" s="65" t="str">
        <f t="shared" si="25"/>
        <v/>
      </c>
      <c r="D216" s="71" t="str">
        <f t="shared" si="26"/>
        <v/>
      </c>
      <c r="E216" s="71" t="str">
        <f t="shared" si="27"/>
        <v/>
      </c>
      <c r="F216" s="71" t="str">
        <f t="shared" si="21"/>
        <v/>
      </c>
      <c r="G216" s="65" t="str">
        <f t="shared" si="22"/>
        <v/>
      </c>
    </row>
    <row r="217" spans="1:7" x14ac:dyDescent="0.25">
      <c r="A217" s="69" t="str">
        <f t="shared" si="23"/>
        <v/>
      </c>
      <c r="B217" s="70" t="str">
        <f t="shared" si="24"/>
        <v/>
      </c>
      <c r="C217" s="65" t="str">
        <f t="shared" si="25"/>
        <v/>
      </c>
      <c r="D217" s="71" t="str">
        <f t="shared" si="26"/>
        <v/>
      </c>
      <c r="E217" s="71" t="str">
        <f t="shared" si="27"/>
        <v/>
      </c>
      <c r="F217" s="71" t="str">
        <f t="shared" si="21"/>
        <v/>
      </c>
      <c r="G217" s="65" t="str">
        <f t="shared" si="22"/>
        <v/>
      </c>
    </row>
    <row r="218" spans="1:7" x14ac:dyDescent="0.25">
      <c r="A218" s="69" t="str">
        <f t="shared" si="23"/>
        <v/>
      </c>
      <c r="B218" s="70" t="str">
        <f t="shared" si="24"/>
        <v/>
      </c>
      <c r="C218" s="65" t="str">
        <f t="shared" si="25"/>
        <v/>
      </c>
      <c r="D218" s="71" t="str">
        <f t="shared" si="26"/>
        <v/>
      </c>
      <c r="E218" s="71" t="str">
        <f t="shared" si="27"/>
        <v/>
      </c>
      <c r="F218" s="71" t="str">
        <f t="shared" si="21"/>
        <v/>
      </c>
      <c r="G218" s="65" t="str">
        <f t="shared" si="22"/>
        <v/>
      </c>
    </row>
    <row r="219" spans="1:7" x14ac:dyDescent="0.25">
      <c r="A219" s="69" t="str">
        <f t="shared" si="23"/>
        <v/>
      </c>
      <c r="B219" s="70" t="str">
        <f t="shared" si="24"/>
        <v/>
      </c>
      <c r="C219" s="65" t="str">
        <f t="shared" si="25"/>
        <v/>
      </c>
      <c r="D219" s="71" t="str">
        <f t="shared" si="26"/>
        <v/>
      </c>
      <c r="E219" s="71" t="str">
        <f t="shared" si="27"/>
        <v/>
      </c>
      <c r="F219" s="71" t="str">
        <f t="shared" si="21"/>
        <v/>
      </c>
      <c r="G219" s="65" t="str">
        <f t="shared" si="22"/>
        <v/>
      </c>
    </row>
    <row r="220" spans="1:7" x14ac:dyDescent="0.25">
      <c r="A220" s="69" t="str">
        <f t="shared" si="23"/>
        <v/>
      </c>
      <c r="B220" s="70" t="str">
        <f t="shared" si="24"/>
        <v/>
      </c>
      <c r="C220" s="65" t="str">
        <f t="shared" si="25"/>
        <v/>
      </c>
      <c r="D220" s="71" t="str">
        <f t="shared" si="26"/>
        <v/>
      </c>
      <c r="E220" s="71" t="str">
        <f t="shared" si="27"/>
        <v/>
      </c>
      <c r="F220" s="71" t="str">
        <f t="shared" si="21"/>
        <v/>
      </c>
      <c r="G220" s="65" t="str">
        <f t="shared" si="22"/>
        <v/>
      </c>
    </row>
    <row r="221" spans="1:7" x14ac:dyDescent="0.25">
      <c r="A221" s="69" t="str">
        <f t="shared" si="23"/>
        <v/>
      </c>
      <c r="B221" s="70" t="str">
        <f t="shared" si="24"/>
        <v/>
      </c>
      <c r="C221" s="65" t="str">
        <f t="shared" si="25"/>
        <v/>
      </c>
      <c r="D221" s="71" t="str">
        <f t="shared" si="26"/>
        <v/>
      </c>
      <c r="E221" s="71" t="str">
        <f t="shared" si="27"/>
        <v/>
      </c>
      <c r="F221" s="71" t="str">
        <f t="shared" si="21"/>
        <v/>
      </c>
      <c r="G221" s="65" t="str">
        <f t="shared" si="22"/>
        <v/>
      </c>
    </row>
    <row r="222" spans="1:7" x14ac:dyDescent="0.25">
      <c r="A222" s="69" t="str">
        <f t="shared" si="23"/>
        <v/>
      </c>
      <c r="B222" s="70" t="str">
        <f t="shared" si="24"/>
        <v/>
      </c>
      <c r="C222" s="65" t="str">
        <f t="shared" si="25"/>
        <v/>
      </c>
      <c r="D222" s="71" t="str">
        <f t="shared" si="26"/>
        <v/>
      </c>
      <c r="E222" s="71" t="str">
        <f t="shared" si="27"/>
        <v/>
      </c>
      <c r="F222" s="71" t="str">
        <f t="shared" si="21"/>
        <v/>
      </c>
      <c r="G222" s="65" t="str">
        <f t="shared" si="22"/>
        <v/>
      </c>
    </row>
    <row r="223" spans="1:7" x14ac:dyDescent="0.25">
      <c r="A223" s="69" t="str">
        <f t="shared" si="23"/>
        <v/>
      </c>
      <c r="B223" s="70" t="str">
        <f t="shared" si="24"/>
        <v/>
      </c>
      <c r="C223" s="65" t="str">
        <f t="shared" si="25"/>
        <v/>
      </c>
      <c r="D223" s="71" t="str">
        <f t="shared" si="26"/>
        <v/>
      </c>
      <c r="E223" s="71" t="str">
        <f t="shared" si="27"/>
        <v/>
      </c>
      <c r="F223" s="71" t="str">
        <f t="shared" si="21"/>
        <v/>
      </c>
      <c r="G223" s="65" t="str">
        <f t="shared" si="22"/>
        <v/>
      </c>
    </row>
    <row r="224" spans="1:7" x14ac:dyDescent="0.25">
      <c r="A224" s="69" t="str">
        <f t="shared" si="23"/>
        <v/>
      </c>
      <c r="B224" s="70" t="str">
        <f t="shared" si="24"/>
        <v/>
      </c>
      <c r="C224" s="65" t="str">
        <f t="shared" si="25"/>
        <v/>
      </c>
      <c r="D224" s="71" t="str">
        <f t="shared" si="26"/>
        <v/>
      </c>
      <c r="E224" s="71" t="str">
        <f t="shared" si="27"/>
        <v/>
      </c>
      <c r="F224" s="71" t="str">
        <f t="shared" si="21"/>
        <v/>
      </c>
      <c r="G224" s="65" t="str">
        <f t="shared" si="22"/>
        <v/>
      </c>
    </row>
    <row r="225" spans="1:7" x14ac:dyDescent="0.25">
      <c r="A225" s="69" t="str">
        <f t="shared" si="23"/>
        <v/>
      </c>
      <c r="B225" s="70" t="str">
        <f t="shared" si="24"/>
        <v/>
      </c>
      <c r="C225" s="65" t="str">
        <f t="shared" si="25"/>
        <v/>
      </c>
      <c r="D225" s="71" t="str">
        <f t="shared" si="26"/>
        <v/>
      </c>
      <c r="E225" s="71" t="str">
        <f t="shared" si="27"/>
        <v/>
      </c>
      <c r="F225" s="71" t="str">
        <f t="shared" si="21"/>
        <v/>
      </c>
      <c r="G225" s="65" t="str">
        <f t="shared" si="22"/>
        <v/>
      </c>
    </row>
    <row r="226" spans="1:7" x14ac:dyDescent="0.25">
      <c r="A226" s="69" t="str">
        <f t="shared" si="23"/>
        <v/>
      </c>
      <c r="B226" s="70" t="str">
        <f t="shared" si="24"/>
        <v/>
      </c>
      <c r="C226" s="65" t="str">
        <f t="shared" si="25"/>
        <v/>
      </c>
      <c r="D226" s="71" t="str">
        <f t="shared" si="26"/>
        <v/>
      </c>
      <c r="E226" s="71" t="str">
        <f t="shared" si="27"/>
        <v/>
      </c>
      <c r="F226" s="71" t="str">
        <f t="shared" si="21"/>
        <v/>
      </c>
      <c r="G226" s="65" t="str">
        <f t="shared" si="22"/>
        <v/>
      </c>
    </row>
    <row r="227" spans="1:7" x14ac:dyDescent="0.25">
      <c r="A227" s="69" t="str">
        <f t="shared" si="23"/>
        <v/>
      </c>
      <c r="B227" s="70" t="str">
        <f t="shared" si="24"/>
        <v/>
      </c>
      <c r="C227" s="65" t="str">
        <f t="shared" si="25"/>
        <v/>
      </c>
      <c r="D227" s="71" t="str">
        <f t="shared" si="26"/>
        <v/>
      </c>
      <c r="E227" s="71" t="str">
        <f t="shared" si="27"/>
        <v/>
      </c>
      <c r="F227" s="71" t="str">
        <f t="shared" si="21"/>
        <v/>
      </c>
      <c r="G227" s="65" t="str">
        <f t="shared" si="22"/>
        <v/>
      </c>
    </row>
    <row r="228" spans="1:7" x14ac:dyDescent="0.25">
      <c r="A228" s="69" t="str">
        <f t="shared" si="23"/>
        <v/>
      </c>
      <c r="B228" s="70" t="str">
        <f t="shared" si="24"/>
        <v/>
      </c>
      <c r="C228" s="65" t="str">
        <f t="shared" si="25"/>
        <v/>
      </c>
      <c r="D228" s="71" t="str">
        <f t="shared" si="26"/>
        <v/>
      </c>
      <c r="E228" s="71" t="str">
        <f t="shared" si="27"/>
        <v/>
      </c>
      <c r="F228" s="71" t="str">
        <f t="shared" si="21"/>
        <v/>
      </c>
      <c r="G228" s="65" t="str">
        <f t="shared" si="22"/>
        <v/>
      </c>
    </row>
    <row r="229" spans="1:7" x14ac:dyDescent="0.25">
      <c r="A229" s="69" t="str">
        <f t="shared" si="23"/>
        <v/>
      </c>
      <c r="B229" s="70" t="str">
        <f t="shared" si="24"/>
        <v/>
      </c>
      <c r="C229" s="65" t="str">
        <f t="shared" si="25"/>
        <v/>
      </c>
      <c r="D229" s="71" t="str">
        <f t="shared" si="26"/>
        <v/>
      </c>
      <c r="E229" s="71" t="str">
        <f t="shared" si="27"/>
        <v/>
      </c>
      <c r="F229" s="71" t="str">
        <f t="shared" si="21"/>
        <v/>
      </c>
      <c r="G229" s="65" t="str">
        <f t="shared" si="22"/>
        <v/>
      </c>
    </row>
    <row r="230" spans="1:7" x14ac:dyDescent="0.25">
      <c r="A230" s="69" t="str">
        <f t="shared" si="23"/>
        <v/>
      </c>
      <c r="B230" s="70" t="str">
        <f t="shared" si="24"/>
        <v/>
      </c>
      <c r="C230" s="65" t="str">
        <f t="shared" si="25"/>
        <v/>
      </c>
      <c r="D230" s="71" t="str">
        <f t="shared" si="26"/>
        <v/>
      </c>
      <c r="E230" s="71" t="str">
        <f t="shared" si="27"/>
        <v/>
      </c>
      <c r="F230" s="71" t="str">
        <f t="shared" si="21"/>
        <v/>
      </c>
      <c r="G230" s="65" t="str">
        <f t="shared" si="22"/>
        <v/>
      </c>
    </row>
    <row r="231" spans="1:7" x14ac:dyDescent="0.25">
      <c r="A231" s="69" t="str">
        <f t="shared" si="23"/>
        <v/>
      </c>
      <c r="B231" s="70" t="str">
        <f t="shared" si="24"/>
        <v/>
      </c>
      <c r="C231" s="65" t="str">
        <f t="shared" si="25"/>
        <v/>
      </c>
      <c r="D231" s="71" t="str">
        <f t="shared" si="26"/>
        <v/>
      </c>
      <c r="E231" s="71" t="str">
        <f t="shared" si="27"/>
        <v/>
      </c>
      <c r="F231" s="71" t="str">
        <f t="shared" si="21"/>
        <v/>
      </c>
      <c r="G231" s="65" t="str">
        <f t="shared" si="22"/>
        <v/>
      </c>
    </row>
    <row r="232" spans="1:7" x14ac:dyDescent="0.25">
      <c r="A232" s="69" t="str">
        <f t="shared" si="23"/>
        <v/>
      </c>
      <c r="B232" s="70" t="str">
        <f t="shared" si="24"/>
        <v/>
      </c>
      <c r="C232" s="65" t="str">
        <f t="shared" si="25"/>
        <v/>
      </c>
      <c r="D232" s="71" t="str">
        <f t="shared" si="26"/>
        <v/>
      </c>
      <c r="E232" s="71" t="str">
        <f t="shared" si="27"/>
        <v/>
      </c>
      <c r="F232" s="71" t="str">
        <f t="shared" si="21"/>
        <v/>
      </c>
      <c r="G232" s="65" t="str">
        <f t="shared" si="22"/>
        <v/>
      </c>
    </row>
    <row r="233" spans="1:7" x14ac:dyDescent="0.25">
      <c r="A233" s="69" t="str">
        <f t="shared" si="23"/>
        <v/>
      </c>
      <c r="B233" s="70" t="str">
        <f t="shared" si="24"/>
        <v/>
      </c>
      <c r="C233" s="65" t="str">
        <f t="shared" si="25"/>
        <v/>
      </c>
      <c r="D233" s="71" t="str">
        <f t="shared" si="26"/>
        <v/>
      </c>
      <c r="E233" s="71" t="str">
        <f t="shared" si="27"/>
        <v/>
      </c>
      <c r="F233" s="71" t="str">
        <f t="shared" si="21"/>
        <v/>
      </c>
      <c r="G233" s="65" t="str">
        <f t="shared" si="22"/>
        <v/>
      </c>
    </row>
    <row r="234" spans="1:7" x14ac:dyDescent="0.25">
      <c r="A234" s="69" t="str">
        <f t="shared" si="23"/>
        <v/>
      </c>
      <c r="B234" s="70" t="str">
        <f t="shared" si="24"/>
        <v/>
      </c>
      <c r="C234" s="65" t="str">
        <f t="shared" si="25"/>
        <v/>
      </c>
      <c r="D234" s="71" t="str">
        <f t="shared" si="26"/>
        <v/>
      </c>
      <c r="E234" s="71" t="str">
        <f t="shared" si="27"/>
        <v/>
      </c>
      <c r="F234" s="71" t="str">
        <f t="shared" si="21"/>
        <v/>
      </c>
      <c r="G234" s="65" t="str">
        <f t="shared" si="22"/>
        <v/>
      </c>
    </row>
    <row r="235" spans="1:7" x14ac:dyDescent="0.25">
      <c r="A235" s="69" t="str">
        <f t="shared" si="23"/>
        <v/>
      </c>
      <c r="B235" s="70" t="str">
        <f t="shared" si="24"/>
        <v/>
      </c>
      <c r="C235" s="65" t="str">
        <f t="shared" si="25"/>
        <v/>
      </c>
      <c r="D235" s="71" t="str">
        <f t="shared" si="26"/>
        <v/>
      </c>
      <c r="E235" s="71" t="str">
        <f t="shared" si="27"/>
        <v/>
      </c>
      <c r="F235" s="71" t="str">
        <f t="shared" si="21"/>
        <v/>
      </c>
      <c r="G235" s="65" t="str">
        <f t="shared" si="22"/>
        <v/>
      </c>
    </row>
    <row r="236" spans="1:7" x14ac:dyDescent="0.25">
      <c r="A236" s="69" t="str">
        <f t="shared" si="23"/>
        <v/>
      </c>
      <c r="B236" s="70" t="str">
        <f t="shared" si="24"/>
        <v/>
      </c>
      <c r="C236" s="65" t="str">
        <f t="shared" si="25"/>
        <v/>
      </c>
      <c r="D236" s="71" t="str">
        <f t="shared" si="26"/>
        <v/>
      </c>
      <c r="E236" s="71" t="str">
        <f t="shared" si="27"/>
        <v/>
      </c>
      <c r="F236" s="71" t="str">
        <f t="shared" si="21"/>
        <v/>
      </c>
      <c r="G236" s="65" t="str">
        <f t="shared" si="22"/>
        <v/>
      </c>
    </row>
    <row r="237" spans="1:7" x14ac:dyDescent="0.25">
      <c r="A237" s="69" t="str">
        <f t="shared" si="23"/>
        <v/>
      </c>
      <c r="B237" s="70" t="str">
        <f t="shared" si="24"/>
        <v/>
      </c>
      <c r="C237" s="65" t="str">
        <f t="shared" si="25"/>
        <v/>
      </c>
      <c r="D237" s="71" t="str">
        <f t="shared" si="26"/>
        <v/>
      </c>
      <c r="E237" s="71" t="str">
        <f t="shared" si="27"/>
        <v/>
      </c>
      <c r="F237" s="71" t="str">
        <f t="shared" si="21"/>
        <v/>
      </c>
      <c r="G237" s="65" t="str">
        <f t="shared" si="22"/>
        <v/>
      </c>
    </row>
    <row r="238" spans="1:7" x14ac:dyDescent="0.25">
      <c r="A238" s="69" t="str">
        <f t="shared" si="23"/>
        <v/>
      </c>
      <c r="B238" s="70" t="str">
        <f t="shared" si="24"/>
        <v/>
      </c>
      <c r="C238" s="65" t="str">
        <f t="shared" si="25"/>
        <v/>
      </c>
      <c r="D238" s="71" t="str">
        <f t="shared" si="26"/>
        <v/>
      </c>
      <c r="E238" s="71" t="str">
        <f t="shared" si="27"/>
        <v/>
      </c>
      <c r="F238" s="71" t="str">
        <f t="shared" si="21"/>
        <v/>
      </c>
      <c r="G238" s="65" t="str">
        <f t="shared" si="22"/>
        <v/>
      </c>
    </row>
    <row r="239" spans="1:7" x14ac:dyDescent="0.25">
      <c r="A239" s="69" t="str">
        <f t="shared" si="23"/>
        <v/>
      </c>
      <c r="B239" s="70" t="str">
        <f t="shared" si="24"/>
        <v/>
      </c>
      <c r="C239" s="65" t="str">
        <f t="shared" si="25"/>
        <v/>
      </c>
      <c r="D239" s="71" t="str">
        <f t="shared" si="26"/>
        <v/>
      </c>
      <c r="E239" s="71" t="str">
        <f t="shared" si="27"/>
        <v/>
      </c>
      <c r="F239" s="71" t="str">
        <f t="shared" si="21"/>
        <v/>
      </c>
      <c r="G239" s="65" t="str">
        <f t="shared" si="22"/>
        <v/>
      </c>
    </row>
    <row r="240" spans="1:7" x14ac:dyDescent="0.25">
      <c r="A240" s="69" t="str">
        <f t="shared" si="23"/>
        <v/>
      </c>
      <c r="B240" s="70" t="str">
        <f t="shared" si="24"/>
        <v/>
      </c>
      <c r="C240" s="65" t="str">
        <f t="shared" si="25"/>
        <v/>
      </c>
      <c r="D240" s="71" t="str">
        <f t="shared" si="26"/>
        <v/>
      </c>
      <c r="E240" s="71" t="str">
        <f t="shared" si="27"/>
        <v/>
      </c>
      <c r="F240" s="71" t="str">
        <f t="shared" si="21"/>
        <v/>
      </c>
      <c r="G240" s="65" t="str">
        <f t="shared" si="22"/>
        <v/>
      </c>
    </row>
    <row r="241" spans="1:7" x14ac:dyDescent="0.25">
      <c r="A241" s="69" t="str">
        <f t="shared" si="23"/>
        <v/>
      </c>
      <c r="B241" s="70" t="str">
        <f t="shared" si="24"/>
        <v/>
      </c>
      <c r="C241" s="65" t="str">
        <f t="shared" si="25"/>
        <v/>
      </c>
      <c r="D241" s="71" t="str">
        <f t="shared" si="26"/>
        <v/>
      </c>
      <c r="E241" s="71" t="str">
        <f t="shared" si="27"/>
        <v/>
      </c>
      <c r="F241" s="71" t="str">
        <f t="shared" si="21"/>
        <v/>
      </c>
      <c r="G241" s="65" t="str">
        <f t="shared" si="22"/>
        <v/>
      </c>
    </row>
    <row r="242" spans="1:7" x14ac:dyDescent="0.25">
      <c r="A242" s="69" t="str">
        <f t="shared" si="23"/>
        <v/>
      </c>
      <c r="B242" s="70" t="str">
        <f t="shared" si="24"/>
        <v/>
      </c>
      <c r="C242" s="65" t="str">
        <f t="shared" si="25"/>
        <v/>
      </c>
      <c r="D242" s="71" t="str">
        <f t="shared" si="26"/>
        <v/>
      </c>
      <c r="E242" s="71" t="str">
        <f t="shared" si="27"/>
        <v/>
      </c>
      <c r="F242" s="71" t="str">
        <f t="shared" si="21"/>
        <v/>
      </c>
      <c r="G242" s="65" t="str">
        <f t="shared" si="22"/>
        <v/>
      </c>
    </row>
    <row r="243" spans="1:7" x14ac:dyDescent="0.25">
      <c r="A243" s="69" t="str">
        <f t="shared" si="23"/>
        <v/>
      </c>
      <c r="B243" s="70" t="str">
        <f t="shared" si="24"/>
        <v/>
      </c>
      <c r="C243" s="65" t="str">
        <f t="shared" si="25"/>
        <v/>
      </c>
      <c r="D243" s="71" t="str">
        <f t="shared" si="26"/>
        <v/>
      </c>
      <c r="E243" s="71" t="str">
        <f t="shared" si="27"/>
        <v/>
      </c>
      <c r="F243" s="71" t="str">
        <f t="shared" si="21"/>
        <v/>
      </c>
      <c r="G243" s="65" t="str">
        <f t="shared" si="22"/>
        <v/>
      </c>
    </row>
    <row r="244" spans="1:7" x14ac:dyDescent="0.25">
      <c r="A244" s="69" t="str">
        <f t="shared" si="23"/>
        <v/>
      </c>
      <c r="B244" s="70" t="str">
        <f t="shared" si="24"/>
        <v/>
      </c>
      <c r="C244" s="65" t="str">
        <f t="shared" si="25"/>
        <v/>
      </c>
      <c r="D244" s="71" t="str">
        <f t="shared" si="26"/>
        <v/>
      </c>
      <c r="E244" s="71" t="str">
        <f t="shared" si="27"/>
        <v/>
      </c>
      <c r="F244" s="71" t="str">
        <f t="shared" si="21"/>
        <v/>
      </c>
      <c r="G244" s="65" t="str">
        <f t="shared" si="22"/>
        <v/>
      </c>
    </row>
    <row r="245" spans="1:7" x14ac:dyDescent="0.25">
      <c r="A245" s="69" t="str">
        <f t="shared" si="23"/>
        <v/>
      </c>
      <c r="B245" s="70" t="str">
        <f t="shared" si="24"/>
        <v/>
      </c>
      <c r="C245" s="65" t="str">
        <f t="shared" si="25"/>
        <v/>
      </c>
      <c r="D245" s="71" t="str">
        <f t="shared" si="26"/>
        <v/>
      </c>
      <c r="E245" s="71" t="str">
        <f t="shared" si="27"/>
        <v/>
      </c>
      <c r="F245" s="71" t="str">
        <f t="shared" si="21"/>
        <v/>
      </c>
      <c r="G245" s="65" t="str">
        <f t="shared" si="22"/>
        <v/>
      </c>
    </row>
    <row r="246" spans="1:7" x14ac:dyDescent="0.25">
      <c r="A246" s="69" t="str">
        <f t="shared" si="23"/>
        <v/>
      </c>
      <c r="B246" s="70" t="str">
        <f t="shared" si="24"/>
        <v/>
      </c>
      <c r="C246" s="65" t="str">
        <f t="shared" si="25"/>
        <v/>
      </c>
      <c r="D246" s="71" t="str">
        <f t="shared" si="26"/>
        <v/>
      </c>
      <c r="E246" s="71" t="str">
        <f t="shared" si="27"/>
        <v/>
      </c>
      <c r="F246" s="71" t="str">
        <f t="shared" si="21"/>
        <v/>
      </c>
      <c r="G246" s="65" t="str">
        <f t="shared" si="22"/>
        <v/>
      </c>
    </row>
    <row r="247" spans="1:7" x14ac:dyDescent="0.25">
      <c r="A247" s="69" t="str">
        <f t="shared" si="23"/>
        <v/>
      </c>
      <c r="B247" s="70" t="str">
        <f t="shared" si="24"/>
        <v/>
      </c>
      <c r="C247" s="65" t="str">
        <f t="shared" si="25"/>
        <v/>
      </c>
      <c r="D247" s="71" t="str">
        <f t="shared" si="26"/>
        <v/>
      </c>
      <c r="E247" s="71" t="str">
        <f t="shared" si="27"/>
        <v/>
      </c>
      <c r="F247" s="71" t="str">
        <f t="shared" si="21"/>
        <v/>
      </c>
      <c r="G247" s="65" t="str">
        <f t="shared" si="22"/>
        <v/>
      </c>
    </row>
    <row r="248" spans="1:7" x14ac:dyDescent="0.25">
      <c r="A248" s="69" t="str">
        <f t="shared" si="23"/>
        <v/>
      </c>
      <c r="B248" s="70" t="str">
        <f t="shared" si="24"/>
        <v/>
      </c>
      <c r="C248" s="65" t="str">
        <f t="shared" si="25"/>
        <v/>
      </c>
      <c r="D248" s="71" t="str">
        <f t="shared" si="26"/>
        <v/>
      </c>
      <c r="E248" s="71" t="str">
        <f t="shared" si="27"/>
        <v/>
      </c>
      <c r="F248" s="71" t="str">
        <f t="shared" si="21"/>
        <v/>
      </c>
      <c r="G248" s="65" t="str">
        <f t="shared" si="22"/>
        <v/>
      </c>
    </row>
    <row r="249" spans="1:7" x14ac:dyDescent="0.25">
      <c r="A249" s="69" t="str">
        <f t="shared" si="23"/>
        <v/>
      </c>
      <c r="B249" s="70" t="str">
        <f t="shared" si="24"/>
        <v/>
      </c>
      <c r="C249" s="65" t="str">
        <f t="shared" si="25"/>
        <v/>
      </c>
      <c r="D249" s="71" t="str">
        <f t="shared" si="26"/>
        <v/>
      </c>
      <c r="E249" s="71" t="str">
        <f t="shared" si="27"/>
        <v/>
      </c>
      <c r="F249" s="71" t="str">
        <f t="shared" si="21"/>
        <v/>
      </c>
      <c r="G249" s="65" t="str">
        <f t="shared" si="22"/>
        <v/>
      </c>
    </row>
    <row r="250" spans="1:7" x14ac:dyDescent="0.25">
      <c r="A250" s="69" t="str">
        <f t="shared" si="23"/>
        <v/>
      </c>
      <c r="B250" s="70" t="str">
        <f t="shared" si="24"/>
        <v/>
      </c>
      <c r="C250" s="65" t="str">
        <f t="shared" si="25"/>
        <v/>
      </c>
      <c r="D250" s="71" t="str">
        <f t="shared" si="26"/>
        <v/>
      </c>
      <c r="E250" s="71" t="str">
        <f t="shared" si="27"/>
        <v/>
      </c>
      <c r="F250" s="71" t="str">
        <f t="shared" si="21"/>
        <v/>
      </c>
      <c r="G250" s="65" t="str">
        <f t="shared" si="22"/>
        <v/>
      </c>
    </row>
    <row r="251" spans="1:7" x14ac:dyDescent="0.25">
      <c r="A251" s="69" t="str">
        <f t="shared" si="23"/>
        <v/>
      </c>
      <c r="B251" s="70" t="str">
        <f t="shared" si="24"/>
        <v/>
      </c>
      <c r="C251" s="65" t="str">
        <f t="shared" si="25"/>
        <v/>
      </c>
      <c r="D251" s="71" t="str">
        <f t="shared" si="26"/>
        <v/>
      </c>
      <c r="E251" s="71" t="str">
        <f t="shared" si="27"/>
        <v/>
      </c>
      <c r="F251" s="71" t="str">
        <f t="shared" si="21"/>
        <v/>
      </c>
      <c r="G251" s="65" t="str">
        <f t="shared" si="22"/>
        <v/>
      </c>
    </row>
    <row r="252" spans="1:7" x14ac:dyDescent="0.25">
      <c r="A252" s="69" t="str">
        <f t="shared" si="23"/>
        <v/>
      </c>
      <c r="B252" s="70" t="str">
        <f t="shared" si="24"/>
        <v/>
      </c>
      <c r="C252" s="65" t="str">
        <f t="shared" si="25"/>
        <v/>
      </c>
      <c r="D252" s="71" t="str">
        <f t="shared" si="26"/>
        <v/>
      </c>
      <c r="E252" s="71" t="str">
        <f t="shared" si="27"/>
        <v/>
      </c>
      <c r="F252" s="71" t="str">
        <f t="shared" si="21"/>
        <v/>
      </c>
      <c r="G252" s="65" t="str">
        <f t="shared" si="22"/>
        <v/>
      </c>
    </row>
    <row r="253" spans="1:7" x14ac:dyDescent="0.25">
      <c r="A253" s="69" t="str">
        <f t="shared" si="23"/>
        <v/>
      </c>
      <c r="B253" s="70" t="str">
        <f t="shared" si="24"/>
        <v/>
      </c>
      <c r="C253" s="65" t="str">
        <f t="shared" si="25"/>
        <v/>
      </c>
      <c r="D253" s="71" t="str">
        <f t="shared" si="26"/>
        <v/>
      </c>
      <c r="E253" s="71" t="str">
        <f t="shared" si="27"/>
        <v/>
      </c>
      <c r="F253" s="71" t="str">
        <f t="shared" si="21"/>
        <v/>
      </c>
      <c r="G253" s="65" t="str">
        <f t="shared" si="22"/>
        <v/>
      </c>
    </row>
    <row r="254" spans="1:7" x14ac:dyDescent="0.25">
      <c r="A254" s="69" t="str">
        <f t="shared" si="23"/>
        <v/>
      </c>
      <c r="B254" s="70" t="str">
        <f t="shared" si="24"/>
        <v/>
      </c>
      <c r="C254" s="65" t="str">
        <f t="shared" si="25"/>
        <v/>
      </c>
      <c r="D254" s="71" t="str">
        <f t="shared" si="26"/>
        <v/>
      </c>
      <c r="E254" s="71" t="str">
        <f t="shared" si="27"/>
        <v/>
      </c>
      <c r="F254" s="71" t="str">
        <f t="shared" si="21"/>
        <v/>
      </c>
      <c r="G254" s="65" t="str">
        <f t="shared" si="22"/>
        <v/>
      </c>
    </row>
    <row r="255" spans="1:7" x14ac:dyDescent="0.25">
      <c r="A255" s="69" t="str">
        <f t="shared" si="23"/>
        <v/>
      </c>
      <c r="B255" s="70" t="str">
        <f t="shared" si="24"/>
        <v/>
      </c>
      <c r="C255" s="65" t="str">
        <f t="shared" si="25"/>
        <v/>
      </c>
      <c r="D255" s="71" t="str">
        <f t="shared" si="26"/>
        <v/>
      </c>
      <c r="E255" s="71" t="str">
        <f t="shared" si="27"/>
        <v/>
      </c>
      <c r="F255" s="71" t="str">
        <f t="shared" si="21"/>
        <v/>
      </c>
      <c r="G255" s="65" t="str">
        <f t="shared" si="22"/>
        <v/>
      </c>
    </row>
    <row r="256" spans="1:7" x14ac:dyDescent="0.25">
      <c r="A256" s="69" t="str">
        <f t="shared" si="23"/>
        <v/>
      </c>
      <c r="B256" s="70" t="str">
        <f t="shared" si="24"/>
        <v/>
      </c>
      <c r="C256" s="65" t="str">
        <f t="shared" si="25"/>
        <v/>
      </c>
      <c r="D256" s="71" t="str">
        <f t="shared" si="26"/>
        <v/>
      </c>
      <c r="E256" s="71" t="str">
        <f t="shared" si="27"/>
        <v/>
      </c>
      <c r="F256" s="71" t="str">
        <f t="shared" si="21"/>
        <v/>
      </c>
      <c r="G256" s="65" t="str">
        <f t="shared" si="22"/>
        <v/>
      </c>
    </row>
    <row r="257" spans="1:7" x14ac:dyDescent="0.25">
      <c r="A257" s="69" t="str">
        <f t="shared" si="23"/>
        <v/>
      </c>
      <c r="B257" s="70" t="str">
        <f t="shared" si="24"/>
        <v/>
      </c>
      <c r="C257" s="65" t="str">
        <f t="shared" si="25"/>
        <v/>
      </c>
      <c r="D257" s="71" t="str">
        <f t="shared" si="26"/>
        <v/>
      </c>
      <c r="E257" s="71" t="str">
        <f t="shared" si="27"/>
        <v/>
      </c>
      <c r="F257" s="71" t="str">
        <f t="shared" si="21"/>
        <v/>
      </c>
      <c r="G257" s="65" t="str">
        <f t="shared" si="22"/>
        <v/>
      </c>
    </row>
    <row r="258" spans="1:7" x14ac:dyDescent="0.25">
      <c r="A258" s="69" t="str">
        <f t="shared" si="23"/>
        <v/>
      </c>
      <c r="B258" s="70" t="str">
        <f t="shared" si="24"/>
        <v/>
      </c>
      <c r="C258" s="65" t="str">
        <f t="shared" si="25"/>
        <v/>
      </c>
      <c r="D258" s="71" t="str">
        <f t="shared" si="26"/>
        <v/>
      </c>
      <c r="E258" s="71" t="str">
        <f t="shared" si="27"/>
        <v/>
      </c>
      <c r="F258" s="71" t="str">
        <f t="shared" si="21"/>
        <v/>
      </c>
      <c r="G258" s="65" t="str">
        <f t="shared" si="22"/>
        <v/>
      </c>
    </row>
    <row r="259" spans="1:7" x14ac:dyDescent="0.25">
      <c r="A259" s="69" t="str">
        <f t="shared" si="23"/>
        <v/>
      </c>
      <c r="B259" s="70" t="str">
        <f t="shared" si="24"/>
        <v/>
      </c>
      <c r="C259" s="65" t="str">
        <f t="shared" si="25"/>
        <v/>
      </c>
      <c r="D259" s="71" t="str">
        <f t="shared" si="26"/>
        <v/>
      </c>
      <c r="E259" s="71" t="str">
        <f t="shared" si="27"/>
        <v/>
      </c>
      <c r="F259" s="71" t="str">
        <f t="shared" si="21"/>
        <v/>
      </c>
      <c r="G259" s="65" t="str">
        <f t="shared" si="22"/>
        <v/>
      </c>
    </row>
    <row r="260" spans="1:7" x14ac:dyDescent="0.25">
      <c r="A260" s="69" t="str">
        <f t="shared" si="23"/>
        <v/>
      </c>
      <c r="B260" s="70" t="str">
        <f t="shared" si="24"/>
        <v/>
      </c>
      <c r="C260" s="65" t="str">
        <f t="shared" si="25"/>
        <v/>
      </c>
      <c r="D260" s="71" t="str">
        <f t="shared" si="26"/>
        <v/>
      </c>
      <c r="E260" s="71" t="str">
        <f t="shared" si="27"/>
        <v/>
      </c>
      <c r="F260" s="71" t="str">
        <f t="shared" si="21"/>
        <v/>
      </c>
      <c r="G260" s="65" t="str">
        <f t="shared" si="22"/>
        <v/>
      </c>
    </row>
    <row r="261" spans="1:7" x14ac:dyDescent="0.25">
      <c r="A261" s="69" t="str">
        <f t="shared" si="23"/>
        <v/>
      </c>
      <c r="B261" s="70" t="str">
        <f t="shared" si="24"/>
        <v/>
      </c>
      <c r="C261" s="65" t="str">
        <f t="shared" si="25"/>
        <v/>
      </c>
      <c r="D261" s="71" t="str">
        <f t="shared" si="26"/>
        <v/>
      </c>
      <c r="E261" s="71" t="str">
        <f t="shared" si="27"/>
        <v/>
      </c>
      <c r="F261" s="71" t="str">
        <f t="shared" si="21"/>
        <v/>
      </c>
      <c r="G261" s="65" t="str">
        <f t="shared" si="22"/>
        <v/>
      </c>
    </row>
    <row r="262" spans="1:7" x14ac:dyDescent="0.25">
      <c r="A262" s="69" t="str">
        <f t="shared" si="23"/>
        <v/>
      </c>
      <c r="B262" s="70" t="str">
        <f t="shared" si="24"/>
        <v/>
      </c>
      <c r="C262" s="65" t="str">
        <f t="shared" si="25"/>
        <v/>
      </c>
      <c r="D262" s="71" t="str">
        <f t="shared" si="26"/>
        <v/>
      </c>
      <c r="E262" s="71" t="str">
        <f t="shared" si="27"/>
        <v/>
      </c>
      <c r="F262" s="71" t="str">
        <f t="shared" si="21"/>
        <v/>
      </c>
      <c r="G262" s="65" t="str">
        <f t="shared" si="22"/>
        <v/>
      </c>
    </row>
    <row r="263" spans="1:7" x14ac:dyDescent="0.25">
      <c r="A263" s="69" t="str">
        <f t="shared" si="23"/>
        <v/>
      </c>
      <c r="B263" s="70" t="str">
        <f t="shared" si="24"/>
        <v/>
      </c>
      <c r="C263" s="65" t="str">
        <f t="shared" si="25"/>
        <v/>
      </c>
      <c r="D263" s="71" t="str">
        <f t="shared" si="26"/>
        <v/>
      </c>
      <c r="E263" s="71" t="str">
        <f t="shared" si="27"/>
        <v/>
      </c>
      <c r="F263" s="71" t="str">
        <f t="shared" si="21"/>
        <v/>
      </c>
      <c r="G263" s="65" t="str">
        <f t="shared" si="22"/>
        <v/>
      </c>
    </row>
    <row r="264" spans="1:7" x14ac:dyDescent="0.25">
      <c r="A264" s="69" t="str">
        <f t="shared" si="23"/>
        <v/>
      </c>
      <c r="B264" s="70" t="str">
        <f t="shared" si="24"/>
        <v/>
      </c>
      <c r="C264" s="65" t="str">
        <f t="shared" si="25"/>
        <v/>
      </c>
      <c r="D264" s="71" t="str">
        <f t="shared" si="26"/>
        <v/>
      </c>
      <c r="E264" s="71" t="str">
        <f t="shared" si="27"/>
        <v/>
      </c>
      <c r="F264" s="71" t="str">
        <f t="shared" si="21"/>
        <v/>
      </c>
      <c r="G264" s="65" t="str">
        <f t="shared" si="22"/>
        <v/>
      </c>
    </row>
    <row r="265" spans="1:7" x14ac:dyDescent="0.25">
      <c r="A265" s="69" t="str">
        <f t="shared" si="23"/>
        <v/>
      </c>
      <c r="B265" s="70" t="str">
        <f t="shared" si="24"/>
        <v/>
      </c>
      <c r="C265" s="65" t="str">
        <f t="shared" si="25"/>
        <v/>
      </c>
      <c r="D265" s="71" t="str">
        <f t="shared" si="26"/>
        <v/>
      </c>
      <c r="E265" s="71" t="str">
        <f t="shared" si="27"/>
        <v/>
      </c>
      <c r="F265" s="71" t="str">
        <f t="shared" si="21"/>
        <v/>
      </c>
      <c r="G265" s="65" t="str">
        <f t="shared" si="22"/>
        <v/>
      </c>
    </row>
    <row r="266" spans="1:7" x14ac:dyDescent="0.25">
      <c r="A266" s="69" t="str">
        <f t="shared" si="23"/>
        <v/>
      </c>
      <c r="B266" s="70" t="str">
        <f t="shared" si="24"/>
        <v/>
      </c>
      <c r="C266" s="65" t="str">
        <f t="shared" si="25"/>
        <v/>
      </c>
      <c r="D266" s="71" t="str">
        <f t="shared" si="26"/>
        <v/>
      </c>
      <c r="E266" s="71" t="str">
        <f t="shared" si="27"/>
        <v/>
      </c>
      <c r="F266" s="71" t="str">
        <f t="shared" si="21"/>
        <v/>
      </c>
      <c r="G266" s="65" t="str">
        <f t="shared" si="22"/>
        <v/>
      </c>
    </row>
    <row r="267" spans="1:7" x14ac:dyDescent="0.25">
      <c r="A267" s="69" t="str">
        <f t="shared" si="23"/>
        <v/>
      </c>
      <c r="B267" s="70" t="str">
        <f t="shared" si="24"/>
        <v/>
      </c>
      <c r="C267" s="65" t="str">
        <f t="shared" si="25"/>
        <v/>
      </c>
      <c r="D267" s="71" t="str">
        <f t="shared" si="26"/>
        <v/>
      </c>
      <c r="E267" s="71" t="str">
        <f t="shared" si="27"/>
        <v/>
      </c>
      <c r="F267" s="71" t="str">
        <f t="shared" si="21"/>
        <v/>
      </c>
      <c r="G267" s="65" t="str">
        <f t="shared" si="22"/>
        <v/>
      </c>
    </row>
    <row r="268" spans="1:7" x14ac:dyDescent="0.25">
      <c r="A268" s="69" t="str">
        <f t="shared" si="23"/>
        <v/>
      </c>
      <c r="B268" s="70" t="str">
        <f t="shared" si="24"/>
        <v/>
      </c>
      <c r="C268" s="65" t="str">
        <f t="shared" si="25"/>
        <v/>
      </c>
      <c r="D268" s="71" t="str">
        <f t="shared" si="26"/>
        <v/>
      </c>
      <c r="E268" s="71" t="str">
        <f t="shared" si="27"/>
        <v/>
      </c>
      <c r="F268" s="71" t="str">
        <f t="shared" si="21"/>
        <v/>
      </c>
      <c r="G268" s="65" t="str">
        <f t="shared" si="22"/>
        <v/>
      </c>
    </row>
    <row r="269" spans="1:7" x14ac:dyDescent="0.25">
      <c r="A269" s="69" t="str">
        <f t="shared" si="23"/>
        <v/>
      </c>
      <c r="B269" s="70" t="str">
        <f t="shared" si="24"/>
        <v/>
      </c>
      <c r="C269" s="65" t="str">
        <f t="shared" si="25"/>
        <v/>
      </c>
      <c r="D269" s="71" t="str">
        <f t="shared" si="26"/>
        <v/>
      </c>
      <c r="E269" s="71" t="str">
        <f t="shared" si="27"/>
        <v/>
      </c>
      <c r="F269" s="71" t="str">
        <f t="shared" si="21"/>
        <v/>
      </c>
      <c r="G269" s="65" t="str">
        <f t="shared" si="22"/>
        <v/>
      </c>
    </row>
    <row r="270" spans="1:7" x14ac:dyDescent="0.25">
      <c r="A270" s="69" t="str">
        <f t="shared" si="23"/>
        <v/>
      </c>
      <c r="B270" s="70" t="str">
        <f t="shared" si="24"/>
        <v/>
      </c>
      <c r="C270" s="65" t="str">
        <f t="shared" si="25"/>
        <v/>
      </c>
      <c r="D270" s="71" t="str">
        <f t="shared" si="26"/>
        <v/>
      </c>
      <c r="E270" s="71" t="str">
        <f t="shared" si="27"/>
        <v/>
      </c>
      <c r="F270" s="71" t="str">
        <f t="shared" si="21"/>
        <v/>
      </c>
      <c r="G270" s="65" t="str">
        <f t="shared" si="22"/>
        <v/>
      </c>
    </row>
    <row r="271" spans="1:7" x14ac:dyDescent="0.25">
      <c r="A271" s="69" t="str">
        <f t="shared" si="23"/>
        <v/>
      </c>
      <c r="B271" s="70" t="str">
        <f t="shared" si="24"/>
        <v/>
      </c>
      <c r="C271" s="65" t="str">
        <f t="shared" si="25"/>
        <v/>
      </c>
      <c r="D271" s="71" t="str">
        <f t="shared" si="26"/>
        <v/>
      </c>
      <c r="E271" s="71" t="str">
        <f t="shared" si="27"/>
        <v/>
      </c>
      <c r="F271" s="71" t="str">
        <f t="shared" si="21"/>
        <v/>
      </c>
      <c r="G271" s="65" t="str">
        <f t="shared" si="22"/>
        <v/>
      </c>
    </row>
    <row r="272" spans="1:7" x14ac:dyDescent="0.25">
      <c r="A272" s="69" t="str">
        <f t="shared" si="23"/>
        <v/>
      </c>
      <c r="B272" s="70" t="str">
        <f t="shared" si="24"/>
        <v/>
      </c>
      <c r="C272" s="65" t="str">
        <f t="shared" si="25"/>
        <v/>
      </c>
      <c r="D272" s="71" t="str">
        <f t="shared" si="26"/>
        <v/>
      </c>
      <c r="E272" s="71" t="str">
        <f t="shared" si="27"/>
        <v/>
      </c>
      <c r="F272" s="71" t="str">
        <f t="shared" ref="F272:F335" si="28">IF(B272="","",SUM(D272:E272))</f>
        <v/>
      </c>
      <c r="G272" s="65" t="str">
        <f t="shared" ref="G272:G335" si="29">IF(B272="","",SUM(C272)-SUM(E272))</f>
        <v/>
      </c>
    </row>
    <row r="273" spans="1:7" x14ac:dyDescent="0.25">
      <c r="A273" s="69" t="str">
        <f t="shared" ref="A273:A336" si="30">IF(B273="","",EDATE(A272,1))</f>
        <v/>
      </c>
      <c r="B273" s="70" t="str">
        <f t="shared" ref="B273:B336" si="31">IF(B272="","",IF(SUM(B272)+1&lt;=$E$7,SUM(B272)+1,""))</f>
        <v/>
      </c>
      <c r="C273" s="65" t="str">
        <f t="shared" ref="C273:C336" si="32">IF(B273="","",G272)</f>
        <v/>
      </c>
      <c r="D273" s="71" t="str">
        <f t="shared" ref="D273:D336" si="33">IF(B273="","",IPMT($E$11/12,B273-1,$E$7-1,-$C$16,$E$9,0))</f>
        <v/>
      </c>
      <c r="E273" s="71" t="str">
        <f t="shared" ref="E273:E336" si="34">IF(B273="","",PPMT($E$11/12,B273-1,$E$7-1,-$C$16,$E$9,0))</f>
        <v/>
      </c>
      <c r="F273" s="71" t="str">
        <f t="shared" si="28"/>
        <v/>
      </c>
      <c r="G273" s="65" t="str">
        <f t="shared" si="29"/>
        <v/>
      </c>
    </row>
    <row r="274" spans="1:7" x14ac:dyDescent="0.25">
      <c r="A274" s="69" t="str">
        <f t="shared" si="30"/>
        <v/>
      </c>
      <c r="B274" s="70" t="str">
        <f t="shared" si="31"/>
        <v/>
      </c>
      <c r="C274" s="65" t="str">
        <f t="shared" si="32"/>
        <v/>
      </c>
      <c r="D274" s="71" t="str">
        <f t="shared" si="33"/>
        <v/>
      </c>
      <c r="E274" s="71" t="str">
        <f t="shared" si="34"/>
        <v/>
      </c>
      <c r="F274" s="71" t="str">
        <f t="shared" si="28"/>
        <v/>
      </c>
      <c r="G274" s="65" t="str">
        <f t="shared" si="29"/>
        <v/>
      </c>
    </row>
    <row r="275" spans="1:7" x14ac:dyDescent="0.25">
      <c r="A275" s="69" t="str">
        <f t="shared" si="30"/>
        <v/>
      </c>
      <c r="B275" s="70" t="str">
        <f t="shared" si="31"/>
        <v/>
      </c>
      <c r="C275" s="65" t="str">
        <f t="shared" si="32"/>
        <v/>
      </c>
      <c r="D275" s="71" t="str">
        <f t="shared" si="33"/>
        <v/>
      </c>
      <c r="E275" s="71" t="str">
        <f t="shared" si="34"/>
        <v/>
      </c>
      <c r="F275" s="71" t="str">
        <f t="shared" si="28"/>
        <v/>
      </c>
      <c r="G275" s="65" t="str">
        <f t="shared" si="29"/>
        <v/>
      </c>
    </row>
    <row r="276" spans="1:7" x14ac:dyDescent="0.25">
      <c r="A276" s="69" t="str">
        <f t="shared" si="30"/>
        <v/>
      </c>
      <c r="B276" s="70" t="str">
        <f t="shared" si="31"/>
        <v/>
      </c>
      <c r="C276" s="65" t="str">
        <f t="shared" si="32"/>
        <v/>
      </c>
      <c r="D276" s="71" t="str">
        <f t="shared" si="33"/>
        <v/>
      </c>
      <c r="E276" s="71" t="str">
        <f t="shared" si="34"/>
        <v/>
      </c>
      <c r="F276" s="71" t="str">
        <f t="shared" si="28"/>
        <v/>
      </c>
      <c r="G276" s="65" t="str">
        <f t="shared" si="29"/>
        <v/>
      </c>
    </row>
    <row r="277" spans="1:7" x14ac:dyDescent="0.25">
      <c r="A277" s="69" t="str">
        <f t="shared" si="30"/>
        <v/>
      </c>
      <c r="B277" s="70" t="str">
        <f t="shared" si="31"/>
        <v/>
      </c>
      <c r="C277" s="65" t="str">
        <f t="shared" si="32"/>
        <v/>
      </c>
      <c r="D277" s="71" t="str">
        <f t="shared" si="33"/>
        <v/>
      </c>
      <c r="E277" s="71" t="str">
        <f t="shared" si="34"/>
        <v/>
      </c>
      <c r="F277" s="71" t="str">
        <f t="shared" si="28"/>
        <v/>
      </c>
      <c r="G277" s="65" t="str">
        <f t="shared" si="29"/>
        <v/>
      </c>
    </row>
    <row r="278" spans="1:7" x14ac:dyDescent="0.25">
      <c r="A278" s="69" t="str">
        <f t="shared" si="30"/>
        <v/>
      </c>
      <c r="B278" s="70" t="str">
        <f t="shared" si="31"/>
        <v/>
      </c>
      <c r="C278" s="65" t="str">
        <f t="shared" si="32"/>
        <v/>
      </c>
      <c r="D278" s="71" t="str">
        <f t="shared" si="33"/>
        <v/>
      </c>
      <c r="E278" s="71" t="str">
        <f t="shared" si="34"/>
        <v/>
      </c>
      <c r="F278" s="71" t="str">
        <f t="shared" si="28"/>
        <v/>
      </c>
      <c r="G278" s="65" t="str">
        <f t="shared" si="29"/>
        <v/>
      </c>
    </row>
    <row r="279" spans="1:7" x14ac:dyDescent="0.25">
      <c r="A279" s="69" t="str">
        <f t="shared" si="30"/>
        <v/>
      </c>
      <c r="B279" s="70" t="str">
        <f t="shared" si="31"/>
        <v/>
      </c>
      <c r="C279" s="65" t="str">
        <f t="shared" si="32"/>
        <v/>
      </c>
      <c r="D279" s="71" t="str">
        <f t="shared" si="33"/>
        <v/>
      </c>
      <c r="E279" s="71" t="str">
        <f t="shared" si="34"/>
        <v/>
      </c>
      <c r="F279" s="71" t="str">
        <f t="shared" si="28"/>
        <v/>
      </c>
      <c r="G279" s="65" t="str">
        <f t="shared" si="29"/>
        <v/>
      </c>
    </row>
    <row r="280" spans="1:7" x14ac:dyDescent="0.25">
      <c r="A280" s="69" t="str">
        <f t="shared" si="30"/>
        <v/>
      </c>
      <c r="B280" s="70" t="str">
        <f t="shared" si="31"/>
        <v/>
      </c>
      <c r="C280" s="65" t="str">
        <f t="shared" si="32"/>
        <v/>
      </c>
      <c r="D280" s="71" t="str">
        <f t="shared" si="33"/>
        <v/>
      </c>
      <c r="E280" s="71" t="str">
        <f t="shared" si="34"/>
        <v/>
      </c>
      <c r="F280" s="71" t="str">
        <f t="shared" si="28"/>
        <v/>
      </c>
      <c r="G280" s="65" t="str">
        <f t="shared" si="29"/>
        <v/>
      </c>
    </row>
    <row r="281" spans="1:7" x14ac:dyDescent="0.25">
      <c r="A281" s="69" t="str">
        <f t="shared" si="30"/>
        <v/>
      </c>
      <c r="B281" s="70" t="str">
        <f t="shared" si="31"/>
        <v/>
      </c>
      <c r="C281" s="65" t="str">
        <f t="shared" si="32"/>
        <v/>
      </c>
      <c r="D281" s="71" t="str">
        <f t="shared" si="33"/>
        <v/>
      </c>
      <c r="E281" s="71" t="str">
        <f t="shared" si="34"/>
        <v/>
      </c>
      <c r="F281" s="71" t="str">
        <f t="shared" si="28"/>
        <v/>
      </c>
      <c r="G281" s="65" t="str">
        <f t="shared" si="29"/>
        <v/>
      </c>
    </row>
    <row r="282" spans="1:7" x14ac:dyDescent="0.25">
      <c r="A282" s="69" t="str">
        <f t="shared" si="30"/>
        <v/>
      </c>
      <c r="B282" s="70" t="str">
        <f t="shared" si="31"/>
        <v/>
      </c>
      <c r="C282" s="65" t="str">
        <f t="shared" si="32"/>
        <v/>
      </c>
      <c r="D282" s="71" t="str">
        <f t="shared" si="33"/>
        <v/>
      </c>
      <c r="E282" s="71" t="str">
        <f t="shared" si="34"/>
        <v/>
      </c>
      <c r="F282" s="71" t="str">
        <f t="shared" si="28"/>
        <v/>
      </c>
      <c r="G282" s="65" t="str">
        <f t="shared" si="29"/>
        <v/>
      </c>
    </row>
    <row r="283" spans="1:7" x14ac:dyDescent="0.25">
      <c r="A283" s="69" t="str">
        <f t="shared" si="30"/>
        <v/>
      </c>
      <c r="B283" s="70" t="str">
        <f t="shared" si="31"/>
        <v/>
      </c>
      <c r="C283" s="65" t="str">
        <f t="shared" si="32"/>
        <v/>
      </c>
      <c r="D283" s="71" t="str">
        <f t="shared" si="33"/>
        <v/>
      </c>
      <c r="E283" s="71" t="str">
        <f t="shared" si="34"/>
        <v/>
      </c>
      <c r="F283" s="71" t="str">
        <f t="shared" si="28"/>
        <v/>
      </c>
      <c r="G283" s="65" t="str">
        <f t="shared" si="29"/>
        <v/>
      </c>
    </row>
    <row r="284" spans="1:7" x14ac:dyDescent="0.25">
      <c r="A284" s="69" t="str">
        <f t="shared" si="30"/>
        <v/>
      </c>
      <c r="B284" s="70" t="str">
        <f t="shared" si="31"/>
        <v/>
      </c>
      <c r="C284" s="65" t="str">
        <f t="shared" si="32"/>
        <v/>
      </c>
      <c r="D284" s="71" t="str">
        <f t="shared" si="33"/>
        <v/>
      </c>
      <c r="E284" s="71" t="str">
        <f t="shared" si="34"/>
        <v/>
      </c>
      <c r="F284" s="71" t="str">
        <f t="shared" si="28"/>
        <v/>
      </c>
      <c r="G284" s="65" t="str">
        <f t="shared" si="29"/>
        <v/>
      </c>
    </row>
    <row r="285" spans="1:7" x14ac:dyDescent="0.25">
      <c r="A285" s="69" t="str">
        <f t="shared" si="30"/>
        <v/>
      </c>
      <c r="B285" s="70" t="str">
        <f t="shared" si="31"/>
        <v/>
      </c>
      <c r="C285" s="65" t="str">
        <f t="shared" si="32"/>
        <v/>
      </c>
      <c r="D285" s="71" t="str">
        <f t="shared" si="33"/>
        <v/>
      </c>
      <c r="E285" s="71" t="str">
        <f t="shared" si="34"/>
        <v/>
      </c>
      <c r="F285" s="71" t="str">
        <f t="shared" si="28"/>
        <v/>
      </c>
      <c r="G285" s="65" t="str">
        <f t="shared" si="29"/>
        <v/>
      </c>
    </row>
    <row r="286" spans="1:7" x14ac:dyDescent="0.25">
      <c r="A286" s="69" t="str">
        <f t="shared" si="30"/>
        <v/>
      </c>
      <c r="B286" s="70" t="str">
        <f t="shared" si="31"/>
        <v/>
      </c>
      <c r="C286" s="65" t="str">
        <f t="shared" si="32"/>
        <v/>
      </c>
      <c r="D286" s="71" t="str">
        <f t="shared" si="33"/>
        <v/>
      </c>
      <c r="E286" s="71" t="str">
        <f t="shared" si="34"/>
        <v/>
      </c>
      <c r="F286" s="71" t="str">
        <f t="shared" si="28"/>
        <v/>
      </c>
      <c r="G286" s="65" t="str">
        <f t="shared" si="29"/>
        <v/>
      </c>
    </row>
    <row r="287" spans="1:7" x14ac:dyDescent="0.25">
      <c r="A287" s="69" t="str">
        <f t="shared" si="30"/>
        <v/>
      </c>
      <c r="B287" s="70" t="str">
        <f t="shared" si="31"/>
        <v/>
      </c>
      <c r="C287" s="65" t="str">
        <f t="shared" si="32"/>
        <v/>
      </c>
      <c r="D287" s="71" t="str">
        <f t="shared" si="33"/>
        <v/>
      </c>
      <c r="E287" s="71" t="str">
        <f t="shared" si="34"/>
        <v/>
      </c>
      <c r="F287" s="71" t="str">
        <f t="shared" si="28"/>
        <v/>
      </c>
      <c r="G287" s="65" t="str">
        <f t="shared" si="29"/>
        <v/>
      </c>
    </row>
    <row r="288" spans="1:7" x14ac:dyDescent="0.25">
      <c r="A288" s="69" t="str">
        <f t="shared" si="30"/>
        <v/>
      </c>
      <c r="B288" s="70" t="str">
        <f t="shared" si="31"/>
        <v/>
      </c>
      <c r="C288" s="65" t="str">
        <f t="shared" si="32"/>
        <v/>
      </c>
      <c r="D288" s="71" t="str">
        <f t="shared" si="33"/>
        <v/>
      </c>
      <c r="E288" s="71" t="str">
        <f t="shared" si="34"/>
        <v/>
      </c>
      <c r="F288" s="71" t="str">
        <f t="shared" si="28"/>
        <v/>
      </c>
      <c r="G288" s="65" t="str">
        <f t="shared" si="29"/>
        <v/>
      </c>
    </row>
    <row r="289" spans="1:7" x14ac:dyDescent="0.25">
      <c r="A289" s="69" t="str">
        <f t="shared" si="30"/>
        <v/>
      </c>
      <c r="B289" s="70" t="str">
        <f t="shared" si="31"/>
        <v/>
      </c>
      <c r="C289" s="65" t="str">
        <f t="shared" si="32"/>
        <v/>
      </c>
      <c r="D289" s="71" t="str">
        <f t="shared" si="33"/>
        <v/>
      </c>
      <c r="E289" s="71" t="str">
        <f t="shared" si="34"/>
        <v/>
      </c>
      <c r="F289" s="71" t="str">
        <f t="shared" si="28"/>
        <v/>
      </c>
      <c r="G289" s="65" t="str">
        <f t="shared" si="29"/>
        <v/>
      </c>
    </row>
    <row r="290" spans="1:7" x14ac:dyDescent="0.25">
      <c r="A290" s="69" t="str">
        <f t="shared" si="30"/>
        <v/>
      </c>
      <c r="B290" s="70" t="str">
        <f t="shared" si="31"/>
        <v/>
      </c>
      <c r="C290" s="65" t="str">
        <f t="shared" si="32"/>
        <v/>
      </c>
      <c r="D290" s="71" t="str">
        <f t="shared" si="33"/>
        <v/>
      </c>
      <c r="E290" s="71" t="str">
        <f t="shared" si="34"/>
        <v/>
      </c>
      <c r="F290" s="71" t="str">
        <f t="shared" si="28"/>
        <v/>
      </c>
      <c r="G290" s="65" t="str">
        <f t="shared" si="29"/>
        <v/>
      </c>
    </row>
    <row r="291" spans="1:7" x14ac:dyDescent="0.25">
      <c r="A291" s="69" t="str">
        <f t="shared" si="30"/>
        <v/>
      </c>
      <c r="B291" s="70" t="str">
        <f t="shared" si="31"/>
        <v/>
      </c>
      <c r="C291" s="65" t="str">
        <f t="shared" si="32"/>
        <v/>
      </c>
      <c r="D291" s="71" t="str">
        <f t="shared" si="33"/>
        <v/>
      </c>
      <c r="E291" s="71" t="str">
        <f t="shared" si="34"/>
        <v/>
      </c>
      <c r="F291" s="71" t="str">
        <f t="shared" si="28"/>
        <v/>
      </c>
      <c r="G291" s="65" t="str">
        <f t="shared" si="29"/>
        <v/>
      </c>
    </row>
    <row r="292" spans="1:7" x14ac:dyDescent="0.25">
      <c r="A292" s="69" t="str">
        <f t="shared" si="30"/>
        <v/>
      </c>
      <c r="B292" s="70" t="str">
        <f t="shared" si="31"/>
        <v/>
      </c>
      <c r="C292" s="65" t="str">
        <f t="shared" si="32"/>
        <v/>
      </c>
      <c r="D292" s="71" t="str">
        <f t="shared" si="33"/>
        <v/>
      </c>
      <c r="E292" s="71" t="str">
        <f t="shared" si="34"/>
        <v/>
      </c>
      <c r="F292" s="71" t="str">
        <f t="shared" si="28"/>
        <v/>
      </c>
      <c r="G292" s="65" t="str">
        <f t="shared" si="29"/>
        <v/>
      </c>
    </row>
    <row r="293" spans="1:7" x14ac:dyDescent="0.25">
      <c r="A293" s="69" t="str">
        <f t="shared" si="30"/>
        <v/>
      </c>
      <c r="B293" s="70" t="str">
        <f t="shared" si="31"/>
        <v/>
      </c>
      <c r="C293" s="65" t="str">
        <f t="shared" si="32"/>
        <v/>
      </c>
      <c r="D293" s="71" t="str">
        <f t="shared" si="33"/>
        <v/>
      </c>
      <c r="E293" s="71" t="str">
        <f t="shared" si="34"/>
        <v/>
      </c>
      <c r="F293" s="71" t="str">
        <f t="shared" si="28"/>
        <v/>
      </c>
      <c r="G293" s="65" t="str">
        <f t="shared" si="29"/>
        <v/>
      </c>
    </row>
    <row r="294" spans="1:7" x14ac:dyDescent="0.25">
      <c r="A294" s="69" t="str">
        <f t="shared" si="30"/>
        <v/>
      </c>
      <c r="B294" s="70" t="str">
        <f t="shared" si="31"/>
        <v/>
      </c>
      <c r="C294" s="65" t="str">
        <f t="shared" si="32"/>
        <v/>
      </c>
      <c r="D294" s="71" t="str">
        <f t="shared" si="33"/>
        <v/>
      </c>
      <c r="E294" s="71" t="str">
        <f t="shared" si="34"/>
        <v/>
      </c>
      <c r="F294" s="71" t="str">
        <f t="shared" si="28"/>
        <v/>
      </c>
      <c r="G294" s="65" t="str">
        <f t="shared" si="29"/>
        <v/>
      </c>
    </row>
    <row r="295" spans="1:7" x14ac:dyDescent="0.25">
      <c r="A295" s="69" t="str">
        <f t="shared" si="30"/>
        <v/>
      </c>
      <c r="B295" s="70" t="str">
        <f t="shared" si="31"/>
        <v/>
      </c>
      <c r="C295" s="65" t="str">
        <f t="shared" si="32"/>
        <v/>
      </c>
      <c r="D295" s="71" t="str">
        <f t="shared" si="33"/>
        <v/>
      </c>
      <c r="E295" s="71" t="str">
        <f t="shared" si="34"/>
        <v/>
      </c>
      <c r="F295" s="71" t="str">
        <f t="shared" si="28"/>
        <v/>
      </c>
      <c r="G295" s="65" t="str">
        <f t="shared" si="29"/>
        <v/>
      </c>
    </row>
    <row r="296" spans="1:7" x14ac:dyDescent="0.25">
      <c r="A296" s="69" t="str">
        <f t="shared" si="30"/>
        <v/>
      </c>
      <c r="B296" s="70" t="str">
        <f t="shared" si="31"/>
        <v/>
      </c>
      <c r="C296" s="65" t="str">
        <f t="shared" si="32"/>
        <v/>
      </c>
      <c r="D296" s="71" t="str">
        <f t="shared" si="33"/>
        <v/>
      </c>
      <c r="E296" s="71" t="str">
        <f t="shared" si="34"/>
        <v/>
      </c>
      <c r="F296" s="71" t="str">
        <f t="shared" si="28"/>
        <v/>
      </c>
      <c r="G296" s="65" t="str">
        <f t="shared" si="29"/>
        <v/>
      </c>
    </row>
    <row r="297" spans="1:7" x14ac:dyDescent="0.25">
      <c r="A297" s="69" t="str">
        <f t="shared" si="30"/>
        <v/>
      </c>
      <c r="B297" s="70" t="str">
        <f t="shared" si="31"/>
        <v/>
      </c>
      <c r="C297" s="65" t="str">
        <f t="shared" si="32"/>
        <v/>
      </c>
      <c r="D297" s="71" t="str">
        <f t="shared" si="33"/>
        <v/>
      </c>
      <c r="E297" s="71" t="str">
        <f t="shared" si="34"/>
        <v/>
      </c>
      <c r="F297" s="71" t="str">
        <f t="shared" si="28"/>
        <v/>
      </c>
      <c r="G297" s="65" t="str">
        <f t="shared" si="29"/>
        <v/>
      </c>
    </row>
    <row r="298" spans="1:7" x14ac:dyDescent="0.25">
      <c r="A298" s="69" t="str">
        <f t="shared" si="30"/>
        <v/>
      </c>
      <c r="B298" s="70" t="str">
        <f t="shared" si="31"/>
        <v/>
      </c>
      <c r="C298" s="65" t="str">
        <f t="shared" si="32"/>
        <v/>
      </c>
      <c r="D298" s="71" t="str">
        <f t="shared" si="33"/>
        <v/>
      </c>
      <c r="E298" s="71" t="str">
        <f t="shared" si="34"/>
        <v/>
      </c>
      <c r="F298" s="71" t="str">
        <f t="shared" si="28"/>
        <v/>
      </c>
      <c r="G298" s="65" t="str">
        <f t="shared" si="29"/>
        <v/>
      </c>
    </row>
    <row r="299" spans="1:7" x14ac:dyDescent="0.25">
      <c r="A299" s="69" t="str">
        <f t="shared" si="30"/>
        <v/>
      </c>
      <c r="B299" s="70" t="str">
        <f t="shared" si="31"/>
        <v/>
      </c>
      <c r="C299" s="65" t="str">
        <f t="shared" si="32"/>
        <v/>
      </c>
      <c r="D299" s="71" t="str">
        <f t="shared" si="33"/>
        <v/>
      </c>
      <c r="E299" s="71" t="str">
        <f t="shared" si="34"/>
        <v/>
      </c>
      <c r="F299" s="71" t="str">
        <f t="shared" si="28"/>
        <v/>
      </c>
      <c r="G299" s="65" t="str">
        <f t="shared" si="29"/>
        <v/>
      </c>
    </row>
    <row r="300" spans="1:7" x14ac:dyDescent="0.25">
      <c r="A300" s="69" t="str">
        <f t="shared" si="30"/>
        <v/>
      </c>
      <c r="B300" s="70" t="str">
        <f t="shared" si="31"/>
        <v/>
      </c>
      <c r="C300" s="65" t="str">
        <f t="shared" si="32"/>
        <v/>
      </c>
      <c r="D300" s="71" t="str">
        <f t="shared" si="33"/>
        <v/>
      </c>
      <c r="E300" s="71" t="str">
        <f t="shared" si="34"/>
        <v/>
      </c>
      <c r="F300" s="71" t="str">
        <f t="shared" si="28"/>
        <v/>
      </c>
      <c r="G300" s="65" t="str">
        <f t="shared" si="29"/>
        <v/>
      </c>
    </row>
    <row r="301" spans="1:7" x14ac:dyDescent="0.25">
      <c r="A301" s="69" t="str">
        <f t="shared" si="30"/>
        <v/>
      </c>
      <c r="B301" s="70" t="str">
        <f t="shared" si="31"/>
        <v/>
      </c>
      <c r="C301" s="65" t="str">
        <f t="shared" si="32"/>
        <v/>
      </c>
      <c r="D301" s="71" t="str">
        <f t="shared" si="33"/>
        <v/>
      </c>
      <c r="E301" s="71" t="str">
        <f t="shared" si="34"/>
        <v/>
      </c>
      <c r="F301" s="71" t="str">
        <f t="shared" si="28"/>
        <v/>
      </c>
      <c r="G301" s="65" t="str">
        <f t="shared" si="29"/>
        <v/>
      </c>
    </row>
    <row r="302" spans="1:7" x14ac:dyDescent="0.25">
      <c r="A302" s="69" t="str">
        <f t="shared" si="30"/>
        <v/>
      </c>
      <c r="B302" s="70" t="str">
        <f t="shared" si="31"/>
        <v/>
      </c>
      <c r="C302" s="65" t="str">
        <f t="shared" si="32"/>
        <v/>
      </c>
      <c r="D302" s="71" t="str">
        <f t="shared" si="33"/>
        <v/>
      </c>
      <c r="E302" s="71" t="str">
        <f t="shared" si="34"/>
        <v/>
      </c>
      <c r="F302" s="71" t="str">
        <f t="shared" si="28"/>
        <v/>
      </c>
      <c r="G302" s="65" t="str">
        <f t="shared" si="29"/>
        <v/>
      </c>
    </row>
    <row r="303" spans="1:7" x14ac:dyDescent="0.25">
      <c r="A303" s="69" t="str">
        <f t="shared" si="30"/>
        <v/>
      </c>
      <c r="B303" s="70" t="str">
        <f t="shared" si="31"/>
        <v/>
      </c>
      <c r="C303" s="65" t="str">
        <f t="shared" si="32"/>
        <v/>
      </c>
      <c r="D303" s="71" t="str">
        <f t="shared" si="33"/>
        <v/>
      </c>
      <c r="E303" s="71" t="str">
        <f t="shared" si="34"/>
        <v/>
      </c>
      <c r="F303" s="71" t="str">
        <f t="shared" si="28"/>
        <v/>
      </c>
      <c r="G303" s="65" t="str">
        <f t="shared" si="29"/>
        <v/>
      </c>
    </row>
    <row r="304" spans="1:7" x14ac:dyDescent="0.25">
      <c r="A304" s="69" t="str">
        <f t="shared" si="30"/>
        <v/>
      </c>
      <c r="B304" s="70" t="str">
        <f t="shared" si="31"/>
        <v/>
      </c>
      <c r="C304" s="65" t="str">
        <f t="shared" si="32"/>
        <v/>
      </c>
      <c r="D304" s="71" t="str">
        <f t="shared" si="33"/>
        <v/>
      </c>
      <c r="E304" s="71" t="str">
        <f t="shared" si="34"/>
        <v/>
      </c>
      <c r="F304" s="71" t="str">
        <f t="shared" si="28"/>
        <v/>
      </c>
      <c r="G304" s="65" t="str">
        <f t="shared" si="29"/>
        <v/>
      </c>
    </row>
    <row r="305" spans="1:7" x14ac:dyDescent="0.25">
      <c r="A305" s="69" t="str">
        <f t="shared" si="30"/>
        <v/>
      </c>
      <c r="B305" s="70" t="str">
        <f t="shared" si="31"/>
        <v/>
      </c>
      <c r="C305" s="65" t="str">
        <f t="shared" si="32"/>
        <v/>
      </c>
      <c r="D305" s="71" t="str">
        <f t="shared" si="33"/>
        <v/>
      </c>
      <c r="E305" s="71" t="str">
        <f t="shared" si="34"/>
        <v/>
      </c>
      <c r="F305" s="71" t="str">
        <f t="shared" si="28"/>
        <v/>
      </c>
      <c r="G305" s="65" t="str">
        <f t="shared" si="29"/>
        <v/>
      </c>
    </row>
    <row r="306" spans="1:7" x14ac:dyDescent="0.25">
      <c r="A306" s="69" t="str">
        <f t="shared" si="30"/>
        <v/>
      </c>
      <c r="B306" s="70" t="str">
        <f t="shared" si="31"/>
        <v/>
      </c>
      <c r="C306" s="65" t="str">
        <f t="shared" si="32"/>
        <v/>
      </c>
      <c r="D306" s="71" t="str">
        <f t="shared" si="33"/>
        <v/>
      </c>
      <c r="E306" s="71" t="str">
        <f t="shared" si="34"/>
        <v/>
      </c>
      <c r="F306" s="71" t="str">
        <f t="shared" si="28"/>
        <v/>
      </c>
      <c r="G306" s="65" t="str">
        <f t="shared" si="29"/>
        <v/>
      </c>
    </row>
    <row r="307" spans="1:7" x14ac:dyDescent="0.25">
      <c r="A307" s="69" t="str">
        <f t="shared" si="30"/>
        <v/>
      </c>
      <c r="B307" s="70" t="str">
        <f t="shared" si="31"/>
        <v/>
      </c>
      <c r="C307" s="65" t="str">
        <f t="shared" si="32"/>
        <v/>
      </c>
      <c r="D307" s="71" t="str">
        <f t="shared" si="33"/>
        <v/>
      </c>
      <c r="E307" s="71" t="str">
        <f t="shared" si="34"/>
        <v/>
      </c>
      <c r="F307" s="71" t="str">
        <f t="shared" si="28"/>
        <v/>
      </c>
      <c r="G307" s="65" t="str">
        <f t="shared" si="29"/>
        <v/>
      </c>
    </row>
    <row r="308" spans="1:7" x14ac:dyDescent="0.25">
      <c r="A308" s="69" t="str">
        <f t="shared" si="30"/>
        <v/>
      </c>
      <c r="B308" s="70" t="str">
        <f t="shared" si="31"/>
        <v/>
      </c>
      <c r="C308" s="65" t="str">
        <f t="shared" si="32"/>
        <v/>
      </c>
      <c r="D308" s="71" t="str">
        <f t="shared" si="33"/>
        <v/>
      </c>
      <c r="E308" s="71" t="str">
        <f t="shared" si="34"/>
        <v/>
      </c>
      <c r="F308" s="71" t="str">
        <f t="shared" si="28"/>
        <v/>
      </c>
      <c r="G308" s="65" t="str">
        <f t="shared" si="29"/>
        <v/>
      </c>
    </row>
    <row r="309" spans="1:7" x14ac:dyDescent="0.25">
      <c r="A309" s="69" t="str">
        <f t="shared" si="30"/>
        <v/>
      </c>
      <c r="B309" s="70" t="str">
        <f t="shared" si="31"/>
        <v/>
      </c>
      <c r="C309" s="65" t="str">
        <f t="shared" si="32"/>
        <v/>
      </c>
      <c r="D309" s="71" t="str">
        <f t="shared" si="33"/>
        <v/>
      </c>
      <c r="E309" s="71" t="str">
        <f t="shared" si="34"/>
        <v/>
      </c>
      <c r="F309" s="71" t="str">
        <f t="shared" si="28"/>
        <v/>
      </c>
      <c r="G309" s="65" t="str">
        <f t="shared" si="29"/>
        <v/>
      </c>
    </row>
    <row r="310" spans="1:7" x14ac:dyDescent="0.25">
      <c r="A310" s="69" t="str">
        <f t="shared" si="30"/>
        <v/>
      </c>
      <c r="B310" s="70" t="str">
        <f t="shared" si="31"/>
        <v/>
      </c>
      <c r="C310" s="65" t="str">
        <f t="shared" si="32"/>
        <v/>
      </c>
      <c r="D310" s="71" t="str">
        <f t="shared" si="33"/>
        <v/>
      </c>
      <c r="E310" s="71" t="str">
        <f t="shared" si="34"/>
        <v/>
      </c>
      <c r="F310" s="71" t="str">
        <f t="shared" si="28"/>
        <v/>
      </c>
      <c r="G310" s="65" t="str">
        <f t="shared" si="29"/>
        <v/>
      </c>
    </row>
    <row r="311" spans="1:7" x14ac:dyDescent="0.25">
      <c r="A311" s="69" t="str">
        <f t="shared" si="30"/>
        <v/>
      </c>
      <c r="B311" s="70" t="str">
        <f t="shared" si="31"/>
        <v/>
      </c>
      <c r="C311" s="65" t="str">
        <f t="shared" si="32"/>
        <v/>
      </c>
      <c r="D311" s="71" t="str">
        <f t="shared" si="33"/>
        <v/>
      </c>
      <c r="E311" s="71" t="str">
        <f t="shared" si="34"/>
        <v/>
      </c>
      <c r="F311" s="71" t="str">
        <f t="shared" si="28"/>
        <v/>
      </c>
      <c r="G311" s="65" t="str">
        <f t="shared" si="29"/>
        <v/>
      </c>
    </row>
    <row r="312" spans="1:7" x14ac:dyDescent="0.25">
      <c r="A312" s="69" t="str">
        <f t="shared" si="30"/>
        <v/>
      </c>
      <c r="B312" s="70" t="str">
        <f t="shared" si="31"/>
        <v/>
      </c>
      <c r="C312" s="65" t="str">
        <f t="shared" si="32"/>
        <v/>
      </c>
      <c r="D312" s="71" t="str">
        <f t="shared" si="33"/>
        <v/>
      </c>
      <c r="E312" s="71" t="str">
        <f t="shared" si="34"/>
        <v/>
      </c>
      <c r="F312" s="71" t="str">
        <f t="shared" si="28"/>
        <v/>
      </c>
      <c r="G312" s="65" t="str">
        <f t="shared" si="29"/>
        <v/>
      </c>
    </row>
    <row r="313" spans="1:7" x14ac:dyDescent="0.25">
      <c r="A313" s="69" t="str">
        <f t="shared" si="30"/>
        <v/>
      </c>
      <c r="B313" s="70" t="str">
        <f t="shared" si="31"/>
        <v/>
      </c>
      <c r="C313" s="65" t="str">
        <f t="shared" si="32"/>
        <v/>
      </c>
      <c r="D313" s="71" t="str">
        <f t="shared" si="33"/>
        <v/>
      </c>
      <c r="E313" s="71" t="str">
        <f t="shared" si="34"/>
        <v/>
      </c>
      <c r="F313" s="71" t="str">
        <f t="shared" si="28"/>
        <v/>
      </c>
      <c r="G313" s="65" t="str">
        <f t="shared" si="29"/>
        <v/>
      </c>
    </row>
    <row r="314" spans="1:7" x14ac:dyDescent="0.25">
      <c r="A314" s="69" t="str">
        <f t="shared" si="30"/>
        <v/>
      </c>
      <c r="B314" s="70" t="str">
        <f t="shared" si="31"/>
        <v/>
      </c>
      <c r="C314" s="65" t="str">
        <f t="shared" si="32"/>
        <v/>
      </c>
      <c r="D314" s="71" t="str">
        <f t="shared" si="33"/>
        <v/>
      </c>
      <c r="E314" s="71" t="str">
        <f t="shared" si="34"/>
        <v/>
      </c>
      <c r="F314" s="71" t="str">
        <f t="shared" si="28"/>
        <v/>
      </c>
      <c r="G314" s="65" t="str">
        <f t="shared" si="29"/>
        <v/>
      </c>
    </row>
    <row r="315" spans="1:7" x14ac:dyDescent="0.25">
      <c r="A315" s="69" t="str">
        <f t="shared" si="30"/>
        <v/>
      </c>
      <c r="B315" s="70" t="str">
        <f t="shared" si="31"/>
        <v/>
      </c>
      <c r="C315" s="65" t="str">
        <f t="shared" si="32"/>
        <v/>
      </c>
      <c r="D315" s="71" t="str">
        <f t="shared" si="33"/>
        <v/>
      </c>
      <c r="E315" s="71" t="str">
        <f t="shared" si="34"/>
        <v/>
      </c>
      <c r="F315" s="71" t="str">
        <f t="shared" si="28"/>
        <v/>
      </c>
      <c r="G315" s="65" t="str">
        <f t="shared" si="29"/>
        <v/>
      </c>
    </row>
    <row r="316" spans="1:7" x14ac:dyDescent="0.25">
      <c r="A316" s="69" t="str">
        <f t="shared" si="30"/>
        <v/>
      </c>
      <c r="B316" s="70" t="str">
        <f t="shared" si="31"/>
        <v/>
      </c>
      <c r="C316" s="65" t="str">
        <f t="shared" si="32"/>
        <v/>
      </c>
      <c r="D316" s="71" t="str">
        <f t="shared" si="33"/>
        <v/>
      </c>
      <c r="E316" s="71" t="str">
        <f t="shared" si="34"/>
        <v/>
      </c>
      <c r="F316" s="71" t="str">
        <f t="shared" si="28"/>
        <v/>
      </c>
      <c r="G316" s="65" t="str">
        <f t="shared" si="29"/>
        <v/>
      </c>
    </row>
    <row r="317" spans="1:7" x14ac:dyDescent="0.25">
      <c r="A317" s="69" t="str">
        <f t="shared" si="30"/>
        <v/>
      </c>
      <c r="B317" s="70" t="str">
        <f t="shared" si="31"/>
        <v/>
      </c>
      <c r="C317" s="65" t="str">
        <f t="shared" si="32"/>
        <v/>
      </c>
      <c r="D317" s="71" t="str">
        <f t="shared" si="33"/>
        <v/>
      </c>
      <c r="E317" s="71" t="str">
        <f t="shared" si="34"/>
        <v/>
      </c>
      <c r="F317" s="71" t="str">
        <f t="shared" si="28"/>
        <v/>
      </c>
      <c r="G317" s="65" t="str">
        <f t="shared" si="29"/>
        <v/>
      </c>
    </row>
    <row r="318" spans="1:7" x14ac:dyDescent="0.25">
      <c r="A318" s="69" t="str">
        <f t="shared" si="30"/>
        <v/>
      </c>
      <c r="B318" s="70" t="str">
        <f t="shared" si="31"/>
        <v/>
      </c>
      <c r="C318" s="65" t="str">
        <f t="shared" si="32"/>
        <v/>
      </c>
      <c r="D318" s="71" t="str">
        <f t="shared" si="33"/>
        <v/>
      </c>
      <c r="E318" s="71" t="str">
        <f t="shared" si="34"/>
        <v/>
      </c>
      <c r="F318" s="71" t="str">
        <f t="shared" si="28"/>
        <v/>
      </c>
      <c r="G318" s="65" t="str">
        <f t="shared" si="29"/>
        <v/>
      </c>
    </row>
    <row r="319" spans="1:7" x14ac:dyDescent="0.25">
      <c r="A319" s="69" t="str">
        <f t="shared" si="30"/>
        <v/>
      </c>
      <c r="B319" s="70" t="str">
        <f t="shared" si="31"/>
        <v/>
      </c>
      <c r="C319" s="65" t="str">
        <f t="shared" si="32"/>
        <v/>
      </c>
      <c r="D319" s="71" t="str">
        <f t="shared" si="33"/>
        <v/>
      </c>
      <c r="E319" s="71" t="str">
        <f t="shared" si="34"/>
        <v/>
      </c>
      <c r="F319" s="71" t="str">
        <f t="shared" si="28"/>
        <v/>
      </c>
      <c r="G319" s="65" t="str">
        <f t="shared" si="29"/>
        <v/>
      </c>
    </row>
    <row r="320" spans="1:7" x14ac:dyDescent="0.25">
      <c r="A320" s="69" t="str">
        <f t="shared" si="30"/>
        <v/>
      </c>
      <c r="B320" s="70" t="str">
        <f t="shared" si="31"/>
        <v/>
      </c>
      <c r="C320" s="65" t="str">
        <f t="shared" si="32"/>
        <v/>
      </c>
      <c r="D320" s="71" t="str">
        <f t="shared" si="33"/>
        <v/>
      </c>
      <c r="E320" s="71" t="str">
        <f t="shared" si="34"/>
        <v/>
      </c>
      <c r="F320" s="71" t="str">
        <f t="shared" si="28"/>
        <v/>
      </c>
      <c r="G320" s="65" t="str">
        <f t="shared" si="29"/>
        <v/>
      </c>
    </row>
    <row r="321" spans="1:7" x14ac:dyDescent="0.25">
      <c r="A321" s="69" t="str">
        <f t="shared" si="30"/>
        <v/>
      </c>
      <c r="B321" s="70" t="str">
        <f t="shared" si="31"/>
        <v/>
      </c>
      <c r="C321" s="65" t="str">
        <f t="shared" si="32"/>
        <v/>
      </c>
      <c r="D321" s="71" t="str">
        <f t="shared" si="33"/>
        <v/>
      </c>
      <c r="E321" s="71" t="str">
        <f t="shared" si="34"/>
        <v/>
      </c>
      <c r="F321" s="71" t="str">
        <f t="shared" si="28"/>
        <v/>
      </c>
      <c r="G321" s="65" t="str">
        <f t="shared" si="29"/>
        <v/>
      </c>
    </row>
    <row r="322" spans="1:7" x14ac:dyDescent="0.25">
      <c r="A322" s="69" t="str">
        <f t="shared" si="30"/>
        <v/>
      </c>
      <c r="B322" s="70" t="str">
        <f t="shared" si="31"/>
        <v/>
      </c>
      <c r="C322" s="65" t="str">
        <f t="shared" si="32"/>
        <v/>
      </c>
      <c r="D322" s="71" t="str">
        <f t="shared" si="33"/>
        <v/>
      </c>
      <c r="E322" s="71" t="str">
        <f t="shared" si="34"/>
        <v/>
      </c>
      <c r="F322" s="71" t="str">
        <f t="shared" si="28"/>
        <v/>
      </c>
      <c r="G322" s="65" t="str">
        <f t="shared" si="29"/>
        <v/>
      </c>
    </row>
    <row r="323" spans="1:7" x14ac:dyDescent="0.25">
      <c r="A323" s="69" t="str">
        <f t="shared" si="30"/>
        <v/>
      </c>
      <c r="B323" s="70" t="str">
        <f t="shared" si="31"/>
        <v/>
      </c>
      <c r="C323" s="65" t="str">
        <f t="shared" si="32"/>
        <v/>
      </c>
      <c r="D323" s="71" t="str">
        <f t="shared" si="33"/>
        <v/>
      </c>
      <c r="E323" s="71" t="str">
        <f t="shared" si="34"/>
        <v/>
      </c>
      <c r="F323" s="71" t="str">
        <f t="shared" si="28"/>
        <v/>
      </c>
      <c r="G323" s="65" t="str">
        <f t="shared" si="29"/>
        <v/>
      </c>
    </row>
    <row r="324" spans="1:7" x14ac:dyDescent="0.25">
      <c r="A324" s="69" t="str">
        <f t="shared" si="30"/>
        <v/>
      </c>
      <c r="B324" s="70" t="str">
        <f t="shared" si="31"/>
        <v/>
      </c>
      <c r="C324" s="65" t="str">
        <f t="shared" si="32"/>
        <v/>
      </c>
      <c r="D324" s="71" t="str">
        <f t="shared" si="33"/>
        <v/>
      </c>
      <c r="E324" s="71" t="str">
        <f t="shared" si="34"/>
        <v/>
      </c>
      <c r="F324" s="71" t="str">
        <f t="shared" si="28"/>
        <v/>
      </c>
      <c r="G324" s="65" t="str">
        <f t="shared" si="29"/>
        <v/>
      </c>
    </row>
    <row r="325" spans="1:7" x14ac:dyDescent="0.25">
      <c r="A325" s="69" t="str">
        <f t="shared" si="30"/>
        <v/>
      </c>
      <c r="B325" s="70" t="str">
        <f t="shared" si="31"/>
        <v/>
      </c>
      <c r="C325" s="65" t="str">
        <f t="shared" si="32"/>
        <v/>
      </c>
      <c r="D325" s="71" t="str">
        <f t="shared" si="33"/>
        <v/>
      </c>
      <c r="E325" s="71" t="str">
        <f t="shared" si="34"/>
        <v/>
      </c>
      <c r="F325" s="71" t="str">
        <f t="shared" si="28"/>
        <v/>
      </c>
      <c r="G325" s="65" t="str">
        <f t="shared" si="29"/>
        <v/>
      </c>
    </row>
    <row r="326" spans="1:7" x14ac:dyDescent="0.25">
      <c r="A326" s="69" t="str">
        <f t="shared" si="30"/>
        <v/>
      </c>
      <c r="B326" s="70" t="str">
        <f t="shared" si="31"/>
        <v/>
      </c>
      <c r="C326" s="65" t="str">
        <f t="shared" si="32"/>
        <v/>
      </c>
      <c r="D326" s="71" t="str">
        <f t="shared" si="33"/>
        <v/>
      </c>
      <c r="E326" s="71" t="str">
        <f t="shared" si="34"/>
        <v/>
      </c>
      <c r="F326" s="71" t="str">
        <f t="shared" si="28"/>
        <v/>
      </c>
      <c r="G326" s="65" t="str">
        <f t="shared" si="29"/>
        <v/>
      </c>
    </row>
    <row r="327" spans="1:7" x14ac:dyDescent="0.25">
      <c r="A327" s="69" t="str">
        <f t="shared" si="30"/>
        <v/>
      </c>
      <c r="B327" s="70" t="str">
        <f t="shared" si="31"/>
        <v/>
      </c>
      <c r="C327" s="65" t="str">
        <f t="shared" si="32"/>
        <v/>
      </c>
      <c r="D327" s="71" t="str">
        <f t="shared" si="33"/>
        <v/>
      </c>
      <c r="E327" s="71" t="str">
        <f t="shared" si="34"/>
        <v/>
      </c>
      <c r="F327" s="71" t="str">
        <f t="shared" si="28"/>
        <v/>
      </c>
      <c r="G327" s="65" t="str">
        <f t="shared" si="29"/>
        <v/>
      </c>
    </row>
    <row r="328" spans="1:7" x14ac:dyDescent="0.25">
      <c r="A328" s="69" t="str">
        <f t="shared" si="30"/>
        <v/>
      </c>
      <c r="B328" s="70" t="str">
        <f t="shared" si="31"/>
        <v/>
      </c>
      <c r="C328" s="65" t="str">
        <f t="shared" si="32"/>
        <v/>
      </c>
      <c r="D328" s="71" t="str">
        <f t="shared" si="33"/>
        <v/>
      </c>
      <c r="E328" s="71" t="str">
        <f t="shared" si="34"/>
        <v/>
      </c>
      <c r="F328" s="71" t="str">
        <f t="shared" si="28"/>
        <v/>
      </c>
      <c r="G328" s="65" t="str">
        <f t="shared" si="29"/>
        <v/>
      </c>
    </row>
    <row r="329" spans="1:7" x14ac:dyDescent="0.25">
      <c r="A329" s="69" t="str">
        <f t="shared" si="30"/>
        <v/>
      </c>
      <c r="B329" s="70" t="str">
        <f t="shared" si="31"/>
        <v/>
      </c>
      <c r="C329" s="65" t="str">
        <f t="shared" si="32"/>
        <v/>
      </c>
      <c r="D329" s="71" t="str">
        <f t="shared" si="33"/>
        <v/>
      </c>
      <c r="E329" s="71" t="str">
        <f t="shared" si="34"/>
        <v/>
      </c>
      <c r="F329" s="71" t="str">
        <f t="shared" si="28"/>
        <v/>
      </c>
      <c r="G329" s="65" t="str">
        <f t="shared" si="29"/>
        <v/>
      </c>
    </row>
    <row r="330" spans="1:7" x14ac:dyDescent="0.25">
      <c r="A330" s="69" t="str">
        <f t="shared" si="30"/>
        <v/>
      </c>
      <c r="B330" s="70" t="str">
        <f t="shared" si="31"/>
        <v/>
      </c>
      <c r="C330" s="65" t="str">
        <f t="shared" si="32"/>
        <v/>
      </c>
      <c r="D330" s="71" t="str">
        <f t="shared" si="33"/>
        <v/>
      </c>
      <c r="E330" s="71" t="str">
        <f t="shared" si="34"/>
        <v/>
      </c>
      <c r="F330" s="71" t="str">
        <f t="shared" si="28"/>
        <v/>
      </c>
      <c r="G330" s="65" t="str">
        <f t="shared" si="29"/>
        <v/>
      </c>
    </row>
    <row r="331" spans="1:7" x14ac:dyDescent="0.25">
      <c r="A331" s="69" t="str">
        <f t="shared" si="30"/>
        <v/>
      </c>
      <c r="B331" s="70" t="str">
        <f t="shared" si="31"/>
        <v/>
      </c>
      <c r="C331" s="65" t="str">
        <f t="shared" si="32"/>
        <v/>
      </c>
      <c r="D331" s="71" t="str">
        <f t="shared" si="33"/>
        <v/>
      </c>
      <c r="E331" s="71" t="str">
        <f t="shared" si="34"/>
        <v/>
      </c>
      <c r="F331" s="71" t="str">
        <f t="shared" si="28"/>
        <v/>
      </c>
      <c r="G331" s="65" t="str">
        <f t="shared" si="29"/>
        <v/>
      </c>
    </row>
    <row r="332" spans="1:7" x14ac:dyDescent="0.25">
      <c r="A332" s="69" t="str">
        <f t="shared" si="30"/>
        <v/>
      </c>
      <c r="B332" s="70" t="str">
        <f t="shared" si="31"/>
        <v/>
      </c>
      <c r="C332" s="65" t="str">
        <f t="shared" si="32"/>
        <v/>
      </c>
      <c r="D332" s="71" t="str">
        <f t="shared" si="33"/>
        <v/>
      </c>
      <c r="E332" s="71" t="str">
        <f t="shared" si="34"/>
        <v/>
      </c>
      <c r="F332" s="71" t="str">
        <f t="shared" si="28"/>
        <v/>
      </c>
      <c r="G332" s="65" t="str">
        <f t="shared" si="29"/>
        <v/>
      </c>
    </row>
    <row r="333" spans="1:7" x14ac:dyDescent="0.25">
      <c r="A333" s="69" t="str">
        <f t="shared" si="30"/>
        <v/>
      </c>
      <c r="B333" s="70" t="str">
        <f t="shared" si="31"/>
        <v/>
      </c>
      <c r="C333" s="65" t="str">
        <f t="shared" si="32"/>
        <v/>
      </c>
      <c r="D333" s="71" t="str">
        <f t="shared" si="33"/>
        <v/>
      </c>
      <c r="E333" s="71" t="str">
        <f t="shared" si="34"/>
        <v/>
      </c>
      <c r="F333" s="71" t="str">
        <f t="shared" si="28"/>
        <v/>
      </c>
      <c r="G333" s="65" t="str">
        <f t="shared" si="29"/>
        <v/>
      </c>
    </row>
    <row r="334" spans="1:7" x14ac:dyDescent="0.25">
      <c r="A334" s="69" t="str">
        <f t="shared" si="30"/>
        <v/>
      </c>
      <c r="B334" s="70" t="str">
        <f t="shared" si="31"/>
        <v/>
      </c>
      <c r="C334" s="65" t="str">
        <f t="shared" si="32"/>
        <v/>
      </c>
      <c r="D334" s="71" t="str">
        <f t="shared" si="33"/>
        <v/>
      </c>
      <c r="E334" s="71" t="str">
        <f t="shared" si="34"/>
        <v/>
      </c>
      <c r="F334" s="71" t="str">
        <f t="shared" si="28"/>
        <v/>
      </c>
      <c r="G334" s="65" t="str">
        <f t="shared" si="29"/>
        <v/>
      </c>
    </row>
    <row r="335" spans="1:7" x14ac:dyDescent="0.25">
      <c r="A335" s="69" t="str">
        <f t="shared" si="30"/>
        <v/>
      </c>
      <c r="B335" s="70" t="str">
        <f t="shared" si="31"/>
        <v/>
      </c>
      <c r="C335" s="65" t="str">
        <f t="shared" si="32"/>
        <v/>
      </c>
      <c r="D335" s="71" t="str">
        <f t="shared" si="33"/>
        <v/>
      </c>
      <c r="E335" s="71" t="str">
        <f t="shared" si="34"/>
        <v/>
      </c>
      <c r="F335" s="71" t="str">
        <f t="shared" si="28"/>
        <v/>
      </c>
      <c r="G335" s="65" t="str">
        <f t="shared" si="29"/>
        <v/>
      </c>
    </row>
    <row r="336" spans="1:7" x14ac:dyDescent="0.25">
      <c r="A336" s="69" t="str">
        <f t="shared" si="30"/>
        <v/>
      </c>
      <c r="B336" s="70" t="str">
        <f t="shared" si="31"/>
        <v/>
      </c>
      <c r="C336" s="65" t="str">
        <f t="shared" si="32"/>
        <v/>
      </c>
      <c r="D336" s="71" t="str">
        <f t="shared" si="33"/>
        <v/>
      </c>
      <c r="E336" s="71" t="str">
        <f t="shared" si="34"/>
        <v/>
      </c>
      <c r="F336" s="71" t="str">
        <f t="shared" ref="F336:F399" si="35">IF(B336="","",SUM(D336:E336))</f>
        <v/>
      </c>
      <c r="G336" s="65" t="str">
        <f t="shared" ref="G336:G399" si="36">IF(B336="","",SUM(C336)-SUM(E336))</f>
        <v/>
      </c>
    </row>
    <row r="337" spans="1:7" x14ac:dyDescent="0.25">
      <c r="A337" s="69" t="str">
        <f t="shared" ref="A337:A400" si="37">IF(B337="","",EDATE(A336,1))</f>
        <v/>
      </c>
      <c r="B337" s="70" t="str">
        <f t="shared" ref="B337:B400" si="38">IF(B336="","",IF(SUM(B336)+1&lt;=$E$7,SUM(B336)+1,""))</f>
        <v/>
      </c>
      <c r="C337" s="65" t="str">
        <f t="shared" ref="C337:C400" si="39">IF(B337="","",G336)</f>
        <v/>
      </c>
      <c r="D337" s="71" t="str">
        <f t="shared" ref="D337:D400" si="40">IF(B337="","",IPMT($E$11/12,B337-1,$E$7-1,-$C$16,$E$9,0))</f>
        <v/>
      </c>
      <c r="E337" s="71" t="str">
        <f t="shared" ref="E337:E400" si="41">IF(B337="","",PPMT($E$11/12,B337-1,$E$7-1,-$C$16,$E$9,0))</f>
        <v/>
      </c>
      <c r="F337" s="71" t="str">
        <f t="shared" si="35"/>
        <v/>
      </c>
      <c r="G337" s="65" t="str">
        <f t="shared" si="36"/>
        <v/>
      </c>
    </row>
    <row r="338" spans="1:7" x14ac:dyDescent="0.25">
      <c r="A338" s="69" t="str">
        <f t="shared" si="37"/>
        <v/>
      </c>
      <c r="B338" s="70" t="str">
        <f t="shared" si="38"/>
        <v/>
      </c>
      <c r="C338" s="65" t="str">
        <f t="shared" si="39"/>
        <v/>
      </c>
      <c r="D338" s="71" t="str">
        <f t="shared" si="40"/>
        <v/>
      </c>
      <c r="E338" s="71" t="str">
        <f t="shared" si="41"/>
        <v/>
      </c>
      <c r="F338" s="71" t="str">
        <f t="shared" si="35"/>
        <v/>
      </c>
      <c r="G338" s="65" t="str">
        <f t="shared" si="36"/>
        <v/>
      </c>
    </row>
    <row r="339" spans="1:7" x14ac:dyDescent="0.25">
      <c r="A339" s="69" t="str">
        <f t="shared" si="37"/>
        <v/>
      </c>
      <c r="B339" s="70" t="str">
        <f t="shared" si="38"/>
        <v/>
      </c>
      <c r="C339" s="65" t="str">
        <f t="shared" si="39"/>
        <v/>
      </c>
      <c r="D339" s="71" t="str">
        <f t="shared" si="40"/>
        <v/>
      </c>
      <c r="E339" s="71" t="str">
        <f t="shared" si="41"/>
        <v/>
      </c>
      <c r="F339" s="71" t="str">
        <f t="shared" si="35"/>
        <v/>
      </c>
      <c r="G339" s="65" t="str">
        <f t="shared" si="36"/>
        <v/>
      </c>
    </row>
    <row r="340" spans="1:7" x14ac:dyDescent="0.25">
      <c r="A340" s="69" t="str">
        <f t="shared" si="37"/>
        <v/>
      </c>
      <c r="B340" s="70" t="str">
        <f t="shared" si="38"/>
        <v/>
      </c>
      <c r="C340" s="65" t="str">
        <f t="shared" si="39"/>
        <v/>
      </c>
      <c r="D340" s="71" t="str">
        <f t="shared" si="40"/>
        <v/>
      </c>
      <c r="E340" s="71" t="str">
        <f t="shared" si="41"/>
        <v/>
      </c>
      <c r="F340" s="71" t="str">
        <f t="shared" si="35"/>
        <v/>
      </c>
      <c r="G340" s="65" t="str">
        <f t="shared" si="36"/>
        <v/>
      </c>
    </row>
    <row r="341" spans="1:7" x14ac:dyDescent="0.25">
      <c r="A341" s="69" t="str">
        <f t="shared" si="37"/>
        <v/>
      </c>
      <c r="B341" s="70" t="str">
        <f t="shared" si="38"/>
        <v/>
      </c>
      <c r="C341" s="65" t="str">
        <f t="shared" si="39"/>
        <v/>
      </c>
      <c r="D341" s="71" t="str">
        <f t="shared" si="40"/>
        <v/>
      </c>
      <c r="E341" s="71" t="str">
        <f t="shared" si="41"/>
        <v/>
      </c>
      <c r="F341" s="71" t="str">
        <f t="shared" si="35"/>
        <v/>
      </c>
      <c r="G341" s="65" t="str">
        <f t="shared" si="36"/>
        <v/>
      </c>
    </row>
    <row r="342" spans="1:7" x14ac:dyDescent="0.25">
      <c r="A342" s="69" t="str">
        <f t="shared" si="37"/>
        <v/>
      </c>
      <c r="B342" s="70" t="str">
        <f t="shared" si="38"/>
        <v/>
      </c>
      <c r="C342" s="65" t="str">
        <f t="shared" si="39"/>
        <v/>
      </c>
      <c r="D342" s="71" t="str">
        <f t="shared" si="40"/>
        <v/>
      </c>
      <c r="E342" s="71" t="str">
        <f t="shared" si="41"/>
        <v/>
      </c>
      <c r="F342" s="71" t="str">
        <f t="shared" si="35"/>
        <v/>
      </c>
      <c r="G342" s="65" t="str">
        <f t="shared" si="36"/>
        <v/>
      </c>
    </row>
    <row r="343" spans="1:7" x14ac:dyDescent="0.25">
      <c r="A343" s="69" t="str">
        <f t="shared" si="37"/>
        <v/>
      </c>
      <c r="B343" s="70" t="str">
        <f t="shared" si="38"/>
        <v/>
      </c>
      <c r="C343" s="65" t="str">
        <f t="shared" si="39"/>
        <v/>
      </c>
      <c r="D343" s="71" t="str">
        <f t="shared" si="40"/>
        <v/>
      </c>
      <c r="E343" s="71" t="str">
        <f t="shared" si="41"/>
        <v/>
      </c>
      <c r="F343" s="71" t="str">
        <f t="shared" si="35"/>
        <v/>
      </c>
      <c r="G343" s="65" t="str">
        <f t="shared" si="36"/>
        <v/>
      </c>
    </row>
    <row r="344" spans="1:7" x14ac:dyDescent="0.25">
      <c r="A344" s="69" t="str">
        <f t="shared" si="37"/>
        <v/>
      </c>
      <c r="B344" s="70" t="str">
        <f t="shared" si="38"/>
        <v/>
      </c>
      <c r="C344" s="65" t="str">
        <f t="shared" si="39"/>
        <v/>
      </c>
      <c r="D344" s="71" t="str">
        <f t="shared" si="40"/>
        <v/>
      </c>
      <c r="E344" s="71" t="str">
        <f t="shared" si="41"/>
        <v/>
      </c>
      <c r="F344" s="71" t="str">
        <f t="shared" si="35"/>
        <v/>
      </c>
      <c r="G344" s="65" t="str">
        <f t="shared" si="36"/>
        <v/>
      </c>
    </row>
    <row r="345" spans="1:7" x14ac:dyDescent="0.25">
      <c r="A345" s="69" t="str">
        <f t="shared" si="37"/>
        <v/>
      </c>
      <c r="B345" s="70" t="str">
        <f t="shared" si="38"/>
        <v/>
      </c>
      <c r="C345" s="65" t="str">
        <f t="shared" si="39"/>
        <v/>
      </c>
      <c r="D345" s="71" t="str">
        <f t="shared" si="40"/>
        <v/>
      </c>
      <c r="E345" s="71" t="str">
        <f t="shared" si="41"/>
        <v/>
      </c>
      <c r="F345" s="71" t="str">
        <f t="shared" si="35"/>
        <v/>
      </c>
      <c r="G345" s="65" t="str">
        <f t="shared" si="36"/>
        <v/>
      </c>
    </row>
    <row r="346" spans="1:7" x14ac:dyDescent="0.25">
      <c r="A346" s="69" t="str">
        <f t="shared" si="37"/>
        <v/>
      </c>
      <c r="B346" s="70" t="str">
        <f t="shared" si="38"/>
        <v/>
      </c>
      <c r="C346" s="65" t="str">
        <f t="shared" si="39"/>
        <v/>
      </c>
      <c r="D346" s="71" t="str">
        <f t="shared" si="40"/>
        <v/>
      </c>
      <c r="E346" s="71" t="str">
        <f t="shared" si="41"/>
        <v/>
      </c>
      <c r="F346" s="71" t="str">
        <f t="shared" si="35"/>
        <v/>
      </c>
      <c r="G346" s="65" t="str">
        <f t="shared" si="36"/>
        <v/>
      </c>
    </row>
    <row r="347" spans="1:7" x14ac:dyDescent="0.25">
      <c r="A347" s="69" t="str">
        <f t="shared" si="37"/>
        <v/>
      </c>
      <c r="B347" s="70" t="str">
        <f t="shared" si="38"/>
        <v/>
      </c>
      <c r="C347" s="65" t="str">
        <f t="shared" si="39"/>
        <v/>
      </c>
      <c r="D347" s="71" t="str">
        <f t="shared" si="40"/>
        <v/>
      </c>
      <c r="E347" s="71" t="str">
        <f t="shared" si="41"/>
        <v/>
      </c>
      <c r="F347" s="71" t="str">
        <f t="shared" si="35"/>
        <v/>
      </c>
      <c r="G347" s="65" t="str">
        <f t="shared" si="36"/>
        <v/>
      </c>
    </row>
    <row r="348" spans="1:7" x14ac:dyDescent="0.25">
      <c r="A348" s="69" t="str">
        <f t="shared" si="37"/>
        <v/>
      </c>
      <c r="B348" s="70" t="str">
        <f t="shared" si="38"/>
        <v/>
      </c>
      <c r="C348" s="65" t="str">
        <f t="shared" si="39"/>
        <v/>
      </c>
      <c r="D348" s="71" t="str">
        <f t="shared" si="40"/>
        <v/>
      </c>
      <c r="E348" s="71" t="str">
        <f t="shared" si="41"/>
        <v/>
      </c>
      <c r="F348" s="71" t="str">
        <f t="shared" si="35"/>
        <v/>
      </c>
      <c r="G348" s="65" t="str">
        <f t="shared" si="36"/>
        <v/>
      </c>
    </row>
    <row r="349" spans="1:7" x14ac:dyDescent="0.25">
      <c r="A349" s="69" t="str">
        <f t="shared" si="37"/>
        <v/>
      </c>
      <c r="B349" s="70" t="str">
        <f t="shared" si="38"/>
        <v/>
      </c>
      <c r="C349" s="65" t="str">
        <f t="shared" si="39"/>
        <v/>
      </c>
      <c r="D349" s="71" t="str">
        <f t="shared" si="40"/>
        <v/>
      </c>
      <c r="E349" s="71" t="str">
        <f t="shared" si="41"/>
        <v/>
      </c>
      <c r="F349" s="71" t="str">
        <f t="shared" si="35"/>
        <v/>
      </c>
      <c r="G349" s="65" t="str">
        <f t="shared" si="36"/>
        <v/>
      </c>
    </row>
    <row r="350" spans="1:7" x14ac:dyDescent="0.25">
      <c r="A350" s="69" t="str">
        <f t="shared" si="37"/>
        <v/>
      </c>
      <c r="B350" s="70" t="str">
        <f t="shared" si="38"/>
        <v/>
      </c>
      <c r="C350" s="65" t="str">
        <f t="shared" si="39"/>
        <v/>
      </c>
      <c r="D350" s="71" t="str">
        <f t="shared" si="40"/>
        <v/>
      </c>
      <c r="E350" s="71" t="str">
        <f t="shared" si="41"/>
        <v/>
      </c>
      <c r="F350" s="71" t="str">
        <f t="shared" si="35"/>
        <v/>
      </c>
      <c r="G350" s="65" t="str">
        <f t="shared" si="36"/>
        <v/>
      </c>
    </row>
    <row r="351" spans="1:7" x14ac:dyDescent="0.25">
      <c r="A351" s="69" t="str">
        <f t="shared" si="37"/>
        <v/>
      </c>
      <c r="B351" s="70" t="str">
        <f t="shared" si="38"/>
        <v/>
      </c>
      <c r="C351" s="65" t="str">
        <f t="shared" si="39"/>
        <v/>
      </c>
      <c r="D351" s="71" t="str">
        <f t="shared" si="40"/>
        <v/>
      </c>
      <c r="E351" s="71" t="str">
        <f t="shared" si="41"/>
        <v/>
      </c>
      <c r="F351" s="71" t="str">
        <f t="shared" si="35"/>
        <v/>
      </c>
      <c r="G351" s="65" t="str">
        <f t="shared" si="36"/>
        <v/>
      </c>
    </row>
    <row r="352" spans="1:7" x14ac:dyDescent="0.25">
      <c r="A352" s="69" t="str">
        <f t="shared" si="37"/>
        <v/>
      </c>
      <c r="B352" s="70" t="str">
        <f t="shared" si="38"/>
        <v/>
      </c>
      <c r="C352" s="65" t="str">
        <f t="shared" si="39"/>
        <v/>
      </c>
      <c r="D352" s="71" t="str">
        <f t="shared" si="40"/>
        <v/>
      </c>
      <c r="E352" s="71" t="str">
        <f t="shared" si="41"/>
        <v/>
      </c>
      <c r="F352" s="71" t="str">
        <f t="shared" si="35"/>
        <v/>
      </c>
      <c r="G352" s="65" t="str">
        <f t="shared" si="36"/>
        <v/>
      </c>
    </row>
    <row r="353" spans="1:7" x14ac:dyDescent="0.25">
      <c r="A353" s="69" t="str">
        <f t="shared" si="37"/>
        <v/>
      </c>
      <c r="B353" s="70" t="str">
        <f t="shared" si="38"/>
        <v/>
      </c>
      <c r="C353" s="65" t="str">
        <f t="shared" si="39"/>
        <v/>
      </c>
      <c r="D353" s="71" t="str">
        <f t="shared" si="40"/>
        <v/>
      </c>
      <c r="E353" s="71" t="str">
        <f t="shared" si="41"/>
        <v/>
      </c>
      <c r="F353" s="71" t="str">
        <f t="shared" si="35"/>
        <v/>
      </c>
      <c r="G353" s="65" t="str">
        <f t="shared" si="36"/>
        <v/>
      </c>
    </row>
    <row r="354" spans="1:7" x14ac:dyDescent="0.25">
      <c r="A354" s="69" t="str">
        <f t="shared" si="37"/>
        <v/>
      </c>
      <c r="B354" s="70" t="str">
        <f t="shared" si="38"/>
        <v/>
      </c>
      <c r="C354" s="65" t="str">
        <f t="shared" si="39"/>
        <v/>
      </c>
      <c r="D354" s="71" t="str">
        <f t="shared" si="40"/>
        <v/>
      </c>
      <c r="E354" s="71" t="str">
        <f t="shared" si="41"/>
        <v/>
      </c>
      <c r="F354" s="71" t="str">
        <f t="shared" si="35"/>
        <v/>
      </c>
      <c r="G354" s="65" t="str">
        <f t="shared" si="36"/>
        <v/>
      </c>
    </row>
    <row r="355" spans="1:7" x14ac:dyDescent="0.25">
      <c r="A355" s="69" t="str">
        <f t="shared" si="37"/>
        <v/>
      </c>
      <c r="B355" s="70" t="str">
        <f t="shared" si="38"/>
        <v/>
      </c>
      <c r="C355" s="65" t="str">
        <f t="shared" si="39"/>
        <v/>
      </c>
      <c r="D355" s="71" t="str">
        <f t="shared" si="40"/>
        <v/>
      </c>
      <c r="E355" s="71" t="str">
        <f t="shared" si="41"/>
        <v/>
      </c>
      <c r="F355" s="71" t="str">
        <f t="shared" si="35"/>
        <v/>
      </c>
      <c r="G355" s="65" t="str">
        <f t="shared" si="36"/>
        <v/>
      </c>
    </row>
    <row r="356" spans="1:7" x14ac:dyDescent="0.25">
      <c r="A356" s="69" t="str">
        <f t="shared" si="37"/>
        <v/>
      </c>
      <c r="B356" s="70" t="str">
        <f t="shared" si="38"/>
        <v/>
      </c>
      <c r="C356" s="65" t="str">
        <f t="shared" si="39"/>
        <v/>
      </c>
      <c r="D356" s="71" t="str">
        <f t="shared" si="40"/>
        <v/>
      </c>
      <c r="E356" s="71" t="str">
        <f t="shared" si="41"/>
        <v/>
      </c>
      <c r="F356" s="71" t="str">
        <f t="shared" si="35"/>
        <v/>
      </c>
      <c r="G356" s="65" t="str">
        <f t="shared" si="36"/>
        <v/>
      </c>
    </row>
    <row r="357" spans="1:7" x14ac:dyDescent="0.25">
      <c r="A357" s="69" t="str">
        <f t="shared" si="37"/>
        <v/>
      </c>
      <c r="B357" s="70" t="str">
        <f t="shared" si="38"/>
        <v/>
      </c>
      <c r="C357" s="65" t="str">
        <f t="shared" si="39"/>
        <v/>
      </c>
      <c r="D357" s="71" t="str">
        <f t="shared" si="40"/>
        <v/>
      </c>
      <c r="E357" s="71" t="str">
        <f t="shared" si="41"/>
        <v/>
      </c>
      <c r="F357" s="71" t="str">
        <f t="shared" si="35"/>
        <v/>
      </c>
      <c r="G357" s="65" t="str">
        <f t="shared" si="36"/>
        <v/>
      </c>
    </row>
    <row r="358" spans="1:7" x14ac:dyDescent="0.25">
      <c r="A358" s="69" t="str">
        <f t="shared" si="37"/>
        <v/>
      </c>
      <c r="B358" s="70" t="str">
        <f t="shared" si="38"/>
        <v/>
      </c>
      <c r="C358" s="65" t="str">
        <f t="shared" si="39"/>
        <v/>
      </c>
      <c r="D358" s="71" t="str">
        <f t="shared" si="40"/>
        <v/>
      </c>
      <c r="E358" s="71" t="str">
        <f t="shared" si="41"/>
        <v/>
      </c>
      <c r="F358" s="71" t="str">
        <f t="shared" si="35"/>
        <v/>
      </c>
      <c r="G358" s="65" t="str">
        <f t="shared" si="36"/>
        <v/>
      </c>
    </row>
    <row r="359" spans="1:7" x14ac:dyDescent="0.25">
      <c r="A359" s="69" t="str">
        <f t="shared" si="37"/>
        <v/>
      </c>
      <c r="B359" s="70" t="str">
        <f t="shared" si="38"/>
        <v/>
      </c>
      <c r="C359" s="65" t="str">
        <f t="shared" si="39"/>
        <v/>
      </c>
      <c r="D359" s="71" t="str">
        <f t="shared" si="40"/>
        <v/>
      </c>
      <c r="E359" s="71" t="str">
        <f t="shared" si="41"/>
        <v/>
      </c>
      <c r="F359" s="71" t="str">
        <f t="shared" si="35"/>
        <v/>
      </c>
      <c r="G359" s="65" t="str">
        <f t="shared" si="36"/>
        <v/>
      </c>
    </row>
    <row r="360" spans="1:7" x14ac:dyDescent="0.25">
      <c r="A360" s="69" t="str">
        <f t="shared" si="37"/>
        <v/>
      </c>
      <c r="B360" s="70" t="str">
        <f t="shared" si="38"/>
        <v/>
      </c>
      <c r="C360" s="65" t="str">
        <f t="shared" si="39"/>
        <v/>
      </c>
      <c r="D360" s="71" t="str">
        <f t="shared" si="40"/>
        <v/>
      </c>
      <c r="E360" s="71" t="str">
        <f t="shared" si="41"/>
        <v/>
      </c>
      <c r="F360" s="71" t="str">
        <f t="shared" si="35"/>
        <v/>
      </c>
      <c r="G360" s="65" t="str">
        <f t="shared" si="36"/>
        <v/>
      </c>
    </row>
    <row r="361" spans="1:7" x14ac:dyDescent="0.25">
      <c r="A361" s="69" t="str">
        <f t="shared" si="37"/>
        <v/>
      </c>
      <c r="B361" s="70" t="str">
        <f t="shared" si="38"/>
        <v/>
      </c>
      <c r="C361" s="65" t="str">
        <f t="shared" si="39"/>
        <v/>
      </c>
      <c r="D361" s="71" t="str">
        <f t="shared" si="40"/>
        <v/>
      </c>
      <c r="E361" s="71" t="str">
        <f t="shared" si="41"/>
        <v/>
      </c>
      <c r="F361" s="71" t="str">
        <f t="shared" si="35"/>
        <v/>
      </c>
      <c r="G361" s="65" t="str">
        <f t="shared" si="36"/>
        <v/>
      </c>
    </row>
    <row r="362" spans="1:7" x14ac:dyDescent="0.25">
      <c r="A362" s="69" t="str">
        <f t="shared" si="37"/>
        <v/>
      </c>
      <c r="B362" s="70" t="str">
        <f t="shared" si="38"/>
        <v/>
      </c>
      <c r="C362" s="65" t="str">
        <f t="shared" si="39"/>
        <v/>
      </c>
      <c r="D362" s="71" t="str">
        <f t="shared" si="40"/>
        <v/>
      </c>
      <c r="E362" s="71" t="str">
        <f t="shared" si="41"/>
        <v/>
      </c>
      <c r="F362" s="71" t="str">
        <f t="shared" si="35"/>
        <v/>
      </c>
      <c r="G362" s="65" t="str">
        <f t="shared" si="36"/>
        <v/>
      </c>
    </row>
    <row r="363" spans="1:7" x14ac:dyDescent="0.25">
      <c r="A363" s="69" t="str">
        <f t="shared" si="37"/>
        <v/>
      </c>
      <c r="B363" s="70" t="str">
        <f t="shared" si="38"/>
        <v/>
      </c>
      <c r="C363" s="65" t="str">
        <f t="shared" si="39"/>
        <v/>
      </c>
      <c r="D363" s="71" t="str">
        <f t="shared" si="40"/>
        <v/>
      </c>
      <c r="E363" s="71" t="str">
        <f t="shared" si="41"/>
        <v/>
      </c>
      <c r="F363" s="71" t="str">
        <f t="shared" si="35"/>
        <v/>
      </c>
      <c r="G363" s="65" t="str">
        <f t="shared" si="36"/>
        <v/>
      </c>
    </row>
    <row r="364" spans="1:7" x14ac:dyDescent="0.25">
      <c r="A364" s="69" t="str">
        <f t="shared" si="37"/>
        <v/>
      </c>
      <c r="B364" s="70" t="str">
        <f t="shared" si="38"/>
        <v/>
      </c>
      <c r="C364" s="65" t="str">
        <f t="shared" si="39"/>
        <v/>
      </c>
      <c r="D364" s="71" t="str">
        <f t="shared" si="40"/>
        <v/>
      </c>
      <c r="E364" s="71" t="str">
        <f t="shared" si="41"/>
        <v/>
      </c>
      <c r="F364" s="71" t="str">
        <f t="shared" si="35"/>
        <v/>
      </c>
      <c r="G364" s="65" t="str">
        <f t="shared" si="36"/>
        <v/>
      </c>
    </row>
    <row r="365" spans="1:7" x14ac:dyDescent="0.25">
      <c r="A365" s="69" t="str">
        <f t="shared" si="37"/>
        <v/>
      </c>
      <c r="B365" s="70" t="str">
        <f t="shared" si="38"/>
        <v/>
      </c>
      <c r="C365" s="65" t="str">
        <f t="shared" si="39"/>
        <v/>
      </c>
      <c r="D365" s="71" t="str">
        <f t="shared" si="40"/>
        <v/>
      </c>
      <c r="E365" s="71" t="str">
        <f t="shared" si="41"/>
        <v/>
      </c>
      <c r="F365" s="71" t="str">
        <f t="shared" si="35"/>
        <v/>
      </c>
      <c r="G365" s="65" t="str">
        <f t="shared" si="36"/>
        <v/>
      </c>
    </row>
    <row r="366" spans="1:7" x14ac:dyDescent="0.25">
      <c r="A366" s="69" t="str">
        <f t="shared" si="37"/>
        <v/>
      </c>
      <c r="B366" s="70" t="str">
        <f t="shared" si="38"/>
        <v/>
      </c>
      <c r="C366" s="65" t="str">
        <f t="shared" si="39"/>
        <v/>
      </c>
      <c r="D366" s="71" t="str">
        <f t="shared" si="40"/>
        <v/>
      </c>
      <c r="E366" s="71" t="str">
        <f t="shared" si="41"/>
        <v/>
      </c>
      <c r="F366" s="71" t="str">
        <f t="shared" si="35"/>
        <v/>
      </c>
      <c r="G366" s="65" t="str">
        <f t="shared" si="36"/>
        <v/>
      </c>
    </row>
    <row r="367" spans="1:7" x14ac:dyDescent="0.25">
      <c r="A367" s="69" t="str">
        <f t="shared" si="37"/>
        <v/>
      </c>
      <c r="B367" s="70" t="str">
        <f t="shared" si="38"/>
        <v/>
      </c>
      <c r="C367" s="65" t="str">
        <f t="shared" si="39"/>
        <v/>
      </c>
      <c r="D367" s="71" t="str">
        <f t="shared" si="40"/>
        <v/>
      </c>
      <c r="E367" s="71" t="str">
        <f t="shared" si="41"/>
        <v/>
      </c>
      <c r="F367" s="71" t="str">
        <f t="shared" si="35"/>
        <v/>
      </c>
      <c r="G367" s="65" t="str">
        <f t="shared" si="36"/>
        <v/>
      </c>
    </row>
    <row r="368" spans="1:7" x14ac:dyDescent="0.25">
      <c r="A368" s="69" t="str">
        <f t="shared" si="37"/>
        <v/>
      </c>
      <c r="B368" s="70" t="str">
        <f t="shared" si="38"/>
        <v/>
      </c>
      <c r="C368" s="65" t="str">
        <f t="shared" si="39"/>
        <v/>
      </c>
      <c r="D368" s="71" t="str">
        <f t="shared" si="40"/>
        <v/>
      </c>
      <c r="E368" s="71" t="str">
        <f t="shared" si="41"/>
        <v/>
      </c>
      <c r="F368" s="71" t="str">
        <f t="shared" si="35"/>
        <v/>
      </c>
      <c r="G368" s="65" t="str">
        <f t="shared" si="36"/>
        <v/>
      </c>
    </row>
    <row r="369" spans="1:7" x14ac:dyDescent="0.25">
      <c r="A369" s="69" t="str">
        <f t="shared" si="37"/>
        <v/>
      </c>
      <c r="B369" s="70" t="str">
        <f t="shared" si="38"/>
        <v/>
      </c>
      <c r="C369" s="65" t="str">
        <f t="shared" si="39"/>
        <v/>
      </c>
      <c r="D369" s="71" t="str">
        <f t="shared" si="40"/>
        <v/>
      </c>
      <c r="E369" s="71" t="str">
        <f t="shared" si="41"/>
        <v/>
      </c>
      <c r="F369" s="71" t="str">
        <f t="shared" si="35"/>
        <v/>
      </c>
      <c r="G369" s="65" t="str">
        <f t="shared" si="36"/>
        <v/>
      </c>
    </row>
    <row r="370" spans="1:7" x14ac:dyDescent="0.25">
      <c r="A370" s="69" t="str">
        <f t="shared" si="37"/>
        <v/>
      </c>
      <c r="B370" s="70" t="str">
        <f t="shared" si="38"/>
        <v/>
      </c>
      <c r="C370" s="65" t="str">
        <f t="shared" si="39"/>
        <v/>
      </c>
      <c r="D370" s="71" t="str">
        <f t="shared" si="40"/>
        <v/>
      </c>
      <c r="E370" s="71" t="str">
        <f t="shared" si="41"/>
        <v/>
      </c>
      <c r="F370" s="71" t="str">
        <f t="shared" si="35"/>
        <v/>
      </c>
      <c r="G370" s="65" t="str">
        <f t="shared" si="36"/>
        <v/>
      </c>
    </row>
    <row r="371" spans="1:7" x14ac:dyDescent="0.25">
      <c r="A371" s="69" t="str">
        <f t="shared" si="37"/>
        <v/>
      </c>
      <c r="B371" s="70" t="str">
        <f t="shared" si="38"/>
        <v/>
      </c>
      <c r="C371" s="65" t="str">
        <f t="shared" si="39"/>
        <v/>
      </c>
      <c r="D371" s="71" t="str">
        <f t="shared" si="40"/>
        <v/>
      </c>
      <c r="E371" s="71" t="str">
        <f t="shared" si="41"/>
        <v/>
      </c>
      <c r="F371" s="71" t="str">
        <f t="shared" si="35"/>
        <v/>
      </c>
      <c r="G371" s="65" t="str">
        <f t="shared" si="36"/>
        <v/>
      </c>
    </row>
    <row r="372" spans="1:7" x14ac:dyDescent="0.25">
      <c r="A372" s="69" t="str">
        <f t="shared" si="37"/>
        <v/>
      </c>
      <c r="B372" s="70" t="str">
        <f t="shared" si="38"/>
        <v/>
      </c>
      <c r="C372" s="65" t="str">
        <f t="shared" si="39"/>
        <v/>
      </c>
      <c r="D372" s="71" t="str">
        <f t="shared" si="40"/>
        <v/>
      </c>
      <c r="E372" s="71" t="str">
        <f t="shared" si="41"/>
        <v/>
      </c>
      <c r="F372" s="71" t="str">
        <f t="shared" si="35"/>
        <v/>
      </c>
      <c r="G372" s="65" t="str">
        <f t="shared" si="36"/>
        <v/>
      </c>
    </row>
    <row r="373" spans="1:7" x14ac:dyDescent="0.25">
      <c r="A373" s="69" t="str">
        <f t="shared" si="37"/>
        <v/>
      </c>
      <c r="B373" s="70" t="str">
        <f t="shared" si="38"/>
        <v/>
      </c>
      <c r="C373" s="65" t="str">
        <f t="shared" si="39"/>
        <v/>
      </c>
      <c r="D373" s="71" t="str">
        <f t="shared" si="40"/>
        <v/>
      </c>
      <c r="E373" s="71" t="str">
        <f t="shared" si="41"/>
        <v/>
      </c>
      <c r="F373" s="71" t="str">
        <f t="shared" si="35"/>
        <v/>
      </c>
      <c r="G373" s="65" t="str">
        <f t="shared" si="36"/>
        <v/>
      </c>
    </row>
    <row r="374" spans="1:7" x14ac:dyDescent="0.25">
      <c r="A374" s="69" t="str">
        <f t="shared" si="37"/>
        <v/>
      </c>
      <c r="B374" s="70" t="str">
        <f t="shared" si="38"/>
        <v/>
      </c>
      <c r="C374" s="65" t="str">
        <f t="shared" si="39"/>
        <v/>
      </c>
      <c r="D374" s="71" t="str">
        <f t="shared" si="40"/>
        <v/>
      </c>
      <c r="E374" s="71" t="str">
        <f t="shared" si="41"/>
        <v/>
      </c>
      <c r="F374" s="71" t="str">
        <f t="shared" si="35"/>
        <v/>
      </c>
      <c r="G374" s="65" t="str">
        <f t="shared" si="36"/>
        <v/>
      </c>
    </row>
    <row r="375" spans="1:7" x14ac:dyDescent="0.25">
      <c r="A375" s="69" t="str">
        <f t="shared" si="37"/>
        <v/>
      </c>
      <c r="B375" s="70" t="str">
        <f t="shared" si="38"/>
        <v/>
      </c>
      <c r="C375" s="65" t="str">
        <f t="shared" si="39"/>
        <v/>
      </c>
      <c r="D375" s="71" t="str">
        <f t="shared" si="40"/>
        <v/>
      </c>
      <c r="E375" s="71" t="str">
        <f t="shared" si="41"/>
        <v/>
      </c>
      <c r="F375" s="71" t="str">
        <f t="shared" si="35"/>
        <v/>
      </c>
      <c r="G375" s="65" t="str">
        <f t="shared" si="36"/>
        <v/>
      </c>
    </row>
    <row r="376" spans="1:7" x14ac:dyDescent="0.25">
      <c r="A376" s="69" t="str">
        <f t="shared" si="37"/>
        <v/>
      </c>
      <c r="B376" s="70" t="str">
        <f t="shared" si="38"/>
        <v/>
      </c>
      <c r="C376" s="65" t="str">
        <f t="shared" si="39"/>
        <v/>
      </c>
      <c r="D376" s="71" t="str">
        <f t="shared" si="40"/>
        <v/>
      </c>
      <c r="E376" s="71" t="str">
        <f t="shared" si="41"/>
        <v/>
      </c>
      <c r="F376" s="71" t="str">
        <f t="shared" si="35"/>
        <v/>
      </c>
      <c r="G376" s="65" t="str">
        <f t="shared" si="36"/>
        <v/>
      </c>
    </row>
    <row r="377" spans="1:7" x14ac:dyDescent="0.25">
      <c r="A377" s="69" t="str">
        <f t="shared" si="37"/>
        <v/>
      </c>
      <c r="B377" s="70" t="str">
        <f t="shared" si="38"/>
        <v/>
      </c>
      <c r="C377" s="65" t="str">
        <f t="shared" si="39"/>
        <v/>
      </c>
      <c r="D377" s="71" t="str">
        <f t="shared" si="40"/>
        <v/>
      </c>
      <c r="E377" s="71" t="str">
        <f t="shared" si="41"/>
        <v/>
      </c>
      <c r="F377" s="71" t="str">
        <f t="shared" si="35"/>
        <v/>
      </c>
      <c r="G377" s="65" t="str">
        <f t="shared" si="36"/>
        <v/>
      </c>
    </row>
    <row r="378" spans="1:7" x14ac:dyDescent="0.25">
      <c r="A378" s="69" t="str">
        <f t="shared" si="37"/>
        <v/>
      </c>
      <c r="B378" s="70" t="str">
        <f t="shared" si="38"/>
        <v/>
      </c>
      <c r="C378" s="65" t="str">
        <f t="shared" si="39"/>
        <v/>
      </c>
      <c r="D378" s="71" t="str">
        <f t="shared" si="40"/>
        <v/>
      </c>
      <c r="E378" s="71" t="str">
        <f t="shared" si="41"/>
        <v/>
      </c>
      <c r="F378" s="71" t="str">
        <f t="shared" si="35"/>
        <v/>
      </c>
      <c r="G378" s="65" t="str">
        <f t="shared" si="36"/>
        <v/>
      </c>
    </row>
    <row r="379" spans="1:7" x14ac:dyDescent="0.25">
      <c r="A379" s="69" t="str">
        <f t="shared" si="37"/>
        <v/>
      </c>
      <c r="B379" s="70" t="str">
        <f t="shared" si="38"/>
        <v/>
      </c>
      <c r="C379" s="65" t="str">
        <f t="shared" si="39"/>
        <v/>
      </c>
      <c r="D379" s="71" t="str">
        <f t="shared" si="40"/>
        <v/>
      </c>
      <c r="E379" s="71" t="str">
        <f t="shared" si="41"/>
        <v/>
      </c>
      <c r="F379" s="71" t="str">
        <f t="shared" si="35"/>
        <v/>
      </c>
      <c r="G379" s="65" t="str">
        <f t="shared" si="36"/>
        <v/>
      </c>
    </row>
    <row r="380" spans="1:7" x14ac:dyDescent="0.25">
      <c r="A380" s="69" t="str">
        <f t="shared" si="37"/>
        <v/>
      </c>
      <c r="B380" s="70" t="str">
        <f t="shared" si="38"/>
        <v/>
      </c>
      <c r="C380" s="65" t="str">
        <f t="shared" si="39"/>
        <v/>
      </c>
      <c r="D380" s="71" t="str">
        <f t="shared" si="40"/>
        <v/>
      </c>
      <c r="E380" s="71" t="str">
        <f t="shared" si="41"/>
        <v/>
      </c>
      <c r="F380" s="71" t="str">
        <f t="shared" si="35"/>
        <v/>
      </c>
      <c r="G380" s="65" t="str">
        <f t="shared" si="36"/>
        <v/>
      </c>
    </row>
    <row r="381" spans="1:7" x14ac:dyDescent="0.25">
      <c r="A381" s="69" t="str">
        <f t="shared" si="37"/>
        <v/>
      </c>
      <c r="B381" s="70" t="str">
        <f t="shared" si="38"/>
        <v/>
      </c>
      <c r="C381" s="65" t="str">
        <f t="shared" si="39"/>
        <v/>
      </c>
      <c r="D381" s="71" t="str">
        <f t="shared" si="40"/>
        <v/>
      </c>
      <c r="E381" s="71" t="str">
        <f t="shared" si="41"/>
        <v/>
      </c>
      <c r="F381" s="71" t="str">
        <f t="shared" si="35"/>
        <v/>
      </c>
      <c r="G381" s="65" t="str">
        <f t="shared" si="36"/>
        <v/>
      </c>
    </row>
    <row r="382" spans="1:7" x14ac:dyDescent="0.25">
      <c r="A382" s="69" t="str">
        <f t="shared" si="37"/>
        <v/>
      </c>
      <c r="B382" s="70" t="str">
        <f t="shared" si="38"/>
        <v/>
      </c>
      <c r="C382" s="65" t="str">
        <f t="shared" si="39"/>
        <v/>
      </c>
      <c r="D382" s="71" t="str">
        <f t="shared" si="40"/>
        <v/>
      </c>
      <c r="E382" s="71" t="str">
        <f t="shared" si="41"/>
        <v/>
      </c>
      <c r="F382" s="71" t="str">
        <f t="shared" si="35"/>
        <v/>
      </c>
      <c r="G382" s="65" t="str">
        <f t="shared" si="36"/>
        <v/>
      </c>
    </row>
    <row r="383" spans="1:7" x14ac:dyDescent="0.25">
      <c r="A383" s="69" t="str">
        <f t="shared" si="37"/>
        <v/>
      </c>
      <c r="B383" s="70" t="str">
        <f t="shared" si="38"/>
        <v/>
      </c>
      <c r="C383" s="65" t="str">
        <f t="shared" si="39"/>
        <v/>
      </c>
      <c r="D383" s="71" t="str">
        <f t="shared" si="40"/>
        <v/>
      </c>
      <c r="E383" s="71" t="str">
        <f t="shared" si="41"/>
        <v/>
      </c>
      <c r="F383" s="71" t="str">
        <f t="shared" si="35"/>
        <v/>
      </c>
      <c r="G383" s="65" t="str">
        <f t="shared" si="36"/>
        <v/>
      </c>
    </row>
    <row r="384" spans="1:7" x14ac:dyDescent="0.25">
      <c r="A384" s="69" t="str">
        <f t="shared" si="37"/>
        <v/>
      </c>
      <c r="B384" s="70" t="str">
        <f t="shared" si="38"/>
        <v/>
      </c>
      <c r="C384" s="65" t="str">
        <f t="shared" si="39"/>
        <v/>
      </c>
      <c r="D384" s="71" t="str">
        <f t="shared" si="40"/>
        <v/>
      </c>
      <c r="E384" s="71" t="str">
        <f t="shared" si="41"/>
        <v/>
      </c>
      <c r="F384" s="71" t="str">
        <f t="shared" si="35"/>
        <v/>
      </c>
      <c r="G384" s="65" t="str">
        <f t="shared" si="36"/>
        <v/>
      </c>
    </row>
    <row r="385" spans="1:7" x14ac:dyDescent="0.25">
      <c r="A385" s="69" t="str">
        <f t="shared" si="37"/>
        <v/>
      </c>
      <c r="B385" s="70" t="str">
        <f t="shared" si="38"/>
        <v/>
      </c>
      <c r="C385" s="65" t="str">
        <f t="shared" si="39"/>
        <v/>
      </c>
      <c r="D385" s="71" t="str">
        <f t="shared" si="40"/>
        <v/>
      </c>
      <c r="E385" s="71" t="str">
        <f t="shared" si="41"/>
        <v/>
      </c>
      <c r="F385" s="71" t="str">
        <f t="shared" si="35"/>
        <v/>
      </c>
      <c r="G385" s="65" t="str">
        <f t="shared" si="36"/>
        <v/>
      </c>
    </row>
    <row r="386" spans="1:7" x14ac:dyDescent="0.25">
      <c r="A386" s="69" t="str">
        <f t="shared" si="37"/>
        <v/>
      </c>
      <c r="B386" s="70" t="str">
        <f t="shared" si="38"/>
        <v/>
      </c>
      <c r="C386" s="65" t="str">
        <f t="shared" si="39"/>
        <v/>
      </c>
      <c r="D386" s="71" t="str">
        <f t="shared" si="40"/>
        <v/>
      </c>
      <c r="E386" s="71" t="str">
        <f t="shared" si="41"/>
        <v/>
      </c>
      <c r="F386" s="71" t="str">
        <f t="shared" si="35"/>
        <v/>
      </c>
      <c r="G386" s="65" t="str">
        <f t="shared" si="36"/>
        <v/>
      </c>
    </row>
    <row r="387" spans="1:7" x14ac:dyDescent="0.25">
      <c r="A387" s="69" t="str">
        <f t="shared" si="37"/>
        <v/>
      </c>
      <c r="B387" s="70" t="str">
        <f t="shared" si="38"/>
        <v/>
      </c>
      <c r="C387" s="65" t="str">
        <f t="shared" si="39"/>
        <v/>
      </c>
      <c r="D387" s="71" t="str">
        <f t="shared" si="40"/>
        <v/>
      </c>
      <c r="E387" s="71" t="str">
        <f t="shared" si="41"/>
        <v/>
      </c>
      <c r="F387" s="71" t="str">
        <f t="shared" si="35"/>
        <v/>
      </c>
      <c r="G387" s="65" t="str">
        <f t="shared" si="36"/>
        <v/>
      </c>
    </row>
    <row r="388" spans="1:7" x14ac:dyDescent="0.25">
      <c r="A388" s="69" t="str">
        <f t="shared" si="37"/>
        <v/>
      </c>
      <c r="B388" s="70" t="str">
        <f t="shared" si="38"/>
        <v/>
      </c>
      <c r="C388" s="65" t="str">
        <f t="shared" si="39"/>
        <v/>
      </c>
      <c r="D388" s="71" t="str">
        <f t="shared" si="40"/>
        <v/>
      </c>
      <c r="E388" s="71" t="str">
        <f t="shared" si="41"/>
        <v/>
      </c>
      <c r="F388" s="71" t="str">
        <f t="shared" si="35"/>
        <v/>
      </c>
      <c r="G388" s="65" t="str">
        <f t="shared" si="36"/>
        <v/>
      </c>
    </row>
    <row r="389" spans="1:7" x14ac:dyDescent="0.25">
      <c r="A389" s="69" t="str">
        <f t="shared" si="37"/>
        <v/>
      </c>
      <c r="B389" s="70" t="str">
        <f t="shared" si="38"/>
        <v/>
      </c>
      <c r="C389" s="65" t="str">
        <f t="shared" si="39"/>
        <v/>
      </c>
      <c r="D389" s="71" t="str">
        <f t="shared" si="40"/>
        <v/>
      </c>
      <c r="E389" s="71" t="str">
        <f t="shared" si="41"/>
        <v/>
      </c>
      <c r="F389" s="71" t="str">
        <f t="shared" si="35"/>
        <v/>
      </c>
      <c r="G389" s="65" t="str">
        <f t="shared" si="36"/>
        <v/>
      </c>
    </row>
    <row r="390" spans="1:7" x14ac:dyDescent="0.25">
      <c r="A390" s="69" t="str">
        <f t="shared" si="37"/>
        <v/>
      </c>
      <c r="B390" s="70" t="str">
        <f t="shared" si="38"/>
        <v/>
      </c>
      <c r="C390" s="65" t="str">
        <f t="shared" si="39"/>
        <v/>
      </c>
      <c r="D390" s="71" t="str">
        <f t="shared" si="40"/>
        <v/>
      </c>
      <c r="E390" s="71" t="str">
        <f t="shared" si="41"/>
        <v/>
      </c>
      <c r="F390" s="71" t="str">
        <f t="shared" si="35"/>
        <v/>
      </c>
      <c r="G390" s="65" t="str">
        <f t="shared" si="36"/>
        <v/>
      </c>
    </row>
    <row r="391" spans="1:7" x14ac:dyDescent="0.25">
      <c r="A391" s="69" t="str">
        <f t="shared" si="37"/>
        <v/>
      </c>
      <c r="B391" s="70" t="str">
        <f t="shared" si="38"/>
        <v/>
      </c>
      <c r="C391" s="65" t="str">
        <f t="shared" si="39"/>
        <v/>
      </c>
      <c r="D391" s="71" t="str">
        <f t="shared" si="40"/>
        <v/>
      </c>
      <c r="E391" s="71" t="str">
        <f t="shared" si="41"/>
        <v/>
      </c>
      <c r="F391" s="71" t="str">
        <f t="shared" si="35"/>
        <v/>
      </c>
      <c r="G391" s="65" t="str">
        <f t="shared" si="36"/>
        <v/>
      </c>
    </row>
    <row r="392" spans="1:7" x14ac:dyDescent="0.25">
      <c r="A392" s="69" t="str">
        <f t="shared" si="37"/>
        <v/>
      </c>
      <c r="B392" s="70" t="str">
        <f t="shared" si="38"/>
        <v/>
      </c>
      <c r="C392" s="65" t="str">
        <f t="shared" si="39"/>
        <v/>
      </c>
      <c r="D392" s="71" t="str">
        <f t="shared" si="40"/>
        <v/>
      </c>
      <c r="E392" s="71" t="str">
        <f t="shared" si="41"/>
        <v/>
      </c>
      <c r="F392" s="71" t="str">
        <f t="shared" si="35"/>
        <v/>
      </c>
      <c r="G392" s="65" t="str">
        <f t="shared" si="36"/>
        <v/>
      </c>
    </row>
    <row r="393" spans="1:7" x14ac:dyDescent="0.25">
      <c r="A393" s="69" t="str">
        <f t="shared" si="37"/>
        <v/>
      </c>
      <c r="B393" s="70" t="str">
        <f t="shared" si="38"/>
        <v/>
      </c>
      <c r="C393" s="65" t="str">
        <f t="shared" si="39"/>
        <v/>
      </c>
      <c r="D393" s="71" t="str">
        <f t="shared" si="40"/>
        <v/>
      </c>
      <c r="E393" s="71" t="str">
        <f t="shared" si="41"/>
        <v/>
      </c>
      <c r="F393" s="71" t="str">
        <f t="shared" si="35"/>
        <v/>
      </c>
      <c r="G393" s="65" t="str">
        <f t="shared" si="36"/>
        <v/>
      </c>
    </row>
    <row r="394" spans="1:7" x14ac:dyDescent="0.25">
      <c r="A394" s="69" t="str">
        <f t="shared" si="37"/>
        <v/>
      </c>
      <c r="B394" s="70" t="str">
        <f t="shared" si="38"/>
        <v/>
      </c>
      <c r="C394" s="65" t="str">
        <f t="shared" si="39"/>
        <v/>
      </c>
      <c r="D394" s="71" t="str">
        <f t="shared" si="40"/>
        <v/>
      </c>
      <c r="E394" s="71" t="str">
        <f t="shared" si="41"/>
        <v/>
      </c>
      <c r="F394" s="71" t="str">
        <f t="shared" si="35"/>
        <v/>
      </c>
      <c r="G394" s="65" t="str">
        <f t="shared" si="36"/>
        <v/>
      </c>
    </row>
    <row r="395" spans="1:7" x14ac:dyDescent="0.25">
      <c r="A395" s="69" t="str">
        <f t="shared" si="37"/>
        <v/>
      </c>
      <c r="B395" s="70" t="str">
        <f t="shared" si="38"/>
        <v/>
      </c>
      <c r="C395" s="65" t="str">
        <f t="shared" si="39"/>
        <v/>
      </c>
      <c r="D395" s="71" t="str">
        <f t="shared" si="40"/>
        <v/>
      </c>
      <c r="E395" s="71" t="str">
        <f t="shared" si="41"/>
        <v/>
      </c>
      <c r="F395" s="71" t="str">
        <f t="shared" si="35"/>
        <v/>
      </c>
      <c r="G395" s="65" t="str">
        <f t="shared" si="36"/>
        <v/>
      </c>
    </row>
    <row r="396" spans="1:7" x14ac:dyDescent="0.25">
      <c r="A396" s="69" t="str">
        <f t="shared" si="37"/>
        <v/>
      </c>
      <c r="B396" s="70" t="str">
        <f t="shared" si="38"/>
        <v/>
      </c>
      <c r="C396" s="65" t="str">
        <f t="shared" si="39"/>
        <v/>
      </c>
      <c r="D396" s="71" t="str">
        <f t="shared" si="40"/>
        <v/>
      </c>
      <c r="E396" s="71" t="str">
        <f t="shared" si="41"/>
        <v/>
      </c>
      <c r="F396" s="71" t="str">
        <f t="shared" si="35"/>
        <v/>
      </c>
      <c r="G396" s="65" t="str">
        <f t="shared" si="36"/>
        <v/>
      </c>
    </row>
    <row r="397" spans="1:7" x14ac:dyDescent="0.25">
      <c r="A397" s="69" t="str">
        <f t="shared" si="37"/>
        <v/>
      </c>
      <c r="B397" s="70" t="str">
        <f t="shared" si="38"/>
        <v/>
      </c>
      <c r="C397" s="65" t="str">
        <f t="shared" si="39"/>
        <v/>
      </c>
      <c r="D397" s="71" t="str">
        <f t="shared" si="40"/>
        <v/>
      </c>
      <c r="E397" s="71" t="str">
        <f t="shared" si="41"/>
        <v/>
      </c>
      <c r="F397" s="71" t="str">
        <f t="shared" si="35"/>
        <v/>
      </c>
      <c r="G397" s="65" t="str">
        <f t="shared" si="36"/>
        <v/>
      </c>
    </row>
    <row r="398" spans="1:7" x14ac:dyDescent="0.25">
      <c r="A398" s="69" t="str">
        <f t="shared" si="37"/>
        <v/>
      </c>
      <c r="B398" s="70" t="str">
        <f t="shared" si="38"/>
        <v/>
      </c>
      <c r="C398" s="65" t="str">
        <f t="shared" si="39"/>
        <v/>
      </c>
      <c r="D398" s="71" t="str">
        <f t="shared" si="40"/>
        <v/>
      </c>
      <c r="E398" s="71" t="str">
        <f t="shared" si="41"/>
        <v/>
      </c>
      <c r="F398" s="71" t="str">
        <f t="shared" si="35"/>
        <v/>
      </c>
      <c r="G398" s="65" t="str">
        <f t="shared" si="36"/>
        <v/>
      </c>
    </row>
    <row r="399" spans="1:7" x14ac:dyDescent="0.25">
      <c r="A399" s="69" t="str">
        <f t="shared" si="37"/>
        <v/>
      </c>
      <c r="B399" s="70" t="str">
        <f t="shared" si="38"/>
        <v/>
      </c>
      <c r="C399" s="65" t="str">
        <f t="shared" si="39"/>
        <v/>
      </c>
      <c r="D399" s="71" t="str">
        <f t="shared" si="40"/>
        <v/>
      </c>
      <c r="E399" s="71" t="str">
        <f t="shared" si="41"/>
        <v/>
      </c>
      <c r="F399" s="71" t="str">
        <f t="shared" si="35"/>
        <v/>
      </c>
      <c r="G399" s="65" t="str">
        <f t="shared" si="36"/>
        <v/>
      </c>
    </row>
    <row r="400" spans="1:7" x14ac:dyDescent="0.25">
      <c r="A400" s="69" t="str">
        <f t="shared" si="37"/>
        <v/>
      </c>
      <c r="B400" s="70" t="str">
        <f t="shared" si="38"/>
        <v/>
      </c>
      <c r="C400" s="65" t="str">
        <f t="shared" si="39"/>
        <v/>
      </c>
      <c r="D400" s="71" t="str">
        <f t="shared" si="40"/>
        <v/>
      </c>
      <c r="E400" s="71" t="str">
        <f t="shared" si="41"/>
        <v/>
      </c>
      <c r="F400" s="71" t="str">
        <f t="shared" ref="F400:F463" si="42">IF(B400="","",SUM(D400:E400))</f>
        <v/>
      </c>
      <c r="G400" s="65" t="str">
        <f t="shared" ref="G400:G463" si="43">IF(B400="","",SUM(C400)-SUM(E400))</f>
        <v/>
      </c>
    </row>
    <row r="401" spans="1:7" x14ac:dyDescent="0.25">
      <c r="A401" s="69" t="str">
        <f t="shared" ref="A401:A464" si="44">IF(B401="","",EDATE(A400,1))</f>
        <v/>
      </c>
      <c r="B401" s="70" t="str">
        <f t="shared" ref="B401:B464" si="45">IF(B400="","",IF(SUM(B400)+1&lt;=$E$7,SUM(B400)+1,""))</f>
        <v/>
      </c>
      <c r="C401" s="65" t="str">
        <f t="shared" ref="C401:C464" si="46">IF(B401="","",G400)</f>
        <v/>
      </c>
      <c r="D401" s="71" t="str">
        <f t="shared" ref="D401:D464" si="47">IF(B401="","",IPMT($E$11/12,B401-1,$E$7-1,-$C$16,$E$9,0))</f>
        <v/>
      </c>
      <c r="E401" s="71" t="str">
        <f t="shared" ref="E401:E464" si="48">IF(B401="","",PPMT($E$11/12,B401-1,$E$7-1,-$C$16,$E$9,0))</f>
        <v/>
      </c>
      <c r="F401" s="71" t="str">
        <f t="shared" si="42"/>
        <v/>
      </c>
      <c r="G401" s="65" t="str">
        <f t="shared" si="43"/>
        <v/>
      </c>
    </row>
    <row r="402" spans="1:7" x14ac:dyDescent="0.25">
      <c r="A402" s="69" t="str">
        <f t="shared" si="44"/>
        <v/>
      </c>
      <c r="B402" s="70" t="str">
        <f t="shared" si="45"/>
        <v/>
      </c>
      <c r="C402" s="65" t="str">
        <f t="shared" si="46"/>
        <v/>
      </c>
      <c r="D402" s="71" t="str">
        <f t="shared" si="47"/>
        <v/>
      </c>
      <c r="E402" s="71" t="str">
        <f t="shared" si="48"/>
        <v/>
      </c>
      <c r="F402" s="71" t="str">
        <f t="shared" si="42"/>
        <v/>
      </c>
      <c r="G402" s="65" t="str">
        <f t="shared" si="43"/>
        <v/>
      </c>
    </row>
    <row r="403" spans="1:7" x14ac:dyDescent="0.25">
      <c r="A403" s="69" t="str">
        <f t="shared" si="44"/>
        <v/>
      </c>
      <c r="B403" s="70" t="str">
        <f t="shared" si="45"/>
        <v/>
      </c>
      <c r="C403" s="65" t="str">
        <f t="shared" si="46"/>
        <v/>
      </c>
      <c r="D403" s="71" t="str">
        <f t="shared" si="47"/>
        <v/>
      </c>
      <c r="E403" s="71" t="str">
        <f t="shared" si="48"/>
        <v/>
      </c>
      <c r="F403" s="71" t="str">
        <f t="shared" si="42"/>
        <v/>
      </c>
      <c r="G403" s="65" t="str">
        <f t="shared" si="43"/>
        <v/>
      </c>
    </row>
    <row r="404" spans="1:7" x14ac:dyDescent="0.25">
      <c r="A404" s="69" t="str">
        <f t="shared" si="44"/>
        <v/>
      </c>
      <c r="B404" s="70" t="str">
        <f t="shared" si="45"/>
        <v/>
      </c>
      <c r="C404" s="65" t="str">
        <f t="shared" si="46"/>
        <v/>
      </c>
      <c r="D404" s="71" t="str">
        <f t="shared" si="47"/>
        <v/>
      </c>
      <c r="E404" s="71" t="str">
        <f t="shared" si="48"/>
        <v/>
      </c>
      <c r="F404" s="71" t="str">
        <f t="shared" si="42"/>
        <v/>
      </c>
      <c r="G404" s="65" t="str">
        <f t="shared" si="43"/>
        <v/>
      </c>
    </row>
    <row r="405" spans="1:7" x14ac:dyDescent="0.25">
      <c r="A405" s="69" t="str">
        <f t="shared" si="44"/>
        <v/>
      </c>
      <c r="B405" s="70" t="str">
        <f t="shared" si="45"/>
        <v/>
      </c>
      <c r="C405" s="65" t="str">
        <f t="shared" si="46"/>
        <v/>
      </c>
      <c r="D405" s="71" t="str">
        <f t="shared" si="47"/>
        <v/>
      </c>
      <c r="E405" s="71" t="str">
        <f t="shared" si="48"/>
        <v/>
      </c>
      <c r="F405" s="71" t="str">
        <f t="shared" si="42"/>
        <v/>
      </c>
      <c r="G405" s="65" t="str">
        <f t="shared" si="43"/>
        <v/>
      </c>
    </row>
    <row r="406" spans="1:7" x14ac:dyDescent="0.25">
      <c r="A406" s="69" t="str">
        <f t="shared" si="44"/>
        <v/>
      </c>
      <c r="B406" s="70" t="str">
        <f t="shared" si="45"/>
        <v/>
      </c>
      <c r="C406" s="65" t="str">
        <f t="shared" si="46"/>
        <v/>
      </c>
      <c r="D406" s="71" t="str">
        <f t="shared" si="47"/>
        <v/>
      </c>
      <c r="E406" s="71" t="str">
        <f t="shared" si="48"/>
        <v/>
      </c>
      <c r="F406" s="71" t="str">
        <f t="shared" si="42"/>
        <v/>
      </c>
      <c r="G406" s="65" t="str">
        <f t="shared" si="43"/>
        <v/>
      </c>
    </row>
    <row r="407" spans="1:7" x14ac:dyDescent="0.25">
      <c r="A407" s="69" t="str">
        <f t="shared" si="44"/>
        <v/>
      </c>
      <c r="B407" s="70" t="str">
        <f t="shared" si="45"/>
        <v/>
      </c>
      <c r="C407" s="65" t="str">
        <f t="shared" si="46"/>
        <v/>
      </c>
      <c r="D407" s="71" t="str">
        <f t="shared" si="47"/>
        <v/>
      </c>
      <c r="E407" s="71" t="str">
        <f t="shared" si="48"/>
        <v/>
      </c>
      <c r="F407" s="71" t="str">
        <f t="shared" si="42"/>
        <v/>
      </c>
      <c r="G407" s="65" t="str">
        <f t="shared" si="43"/>
        <v/>
      </c>
    </row>
    <row r="408" spans="1:7" x14ac:dyDescent="0.25">
      <c r="A408" s="69" t="str">
        <f t="shared" si="44"/>
        <v/>
      </c>
      <c r="B408" s="70" t="str">
        <f t="shared" si="45"/>
        <v/>
      </c>
      <c r="C408" s="65" t="str">
        <f t="shared" si="46"/>
        <v/>
      </c>
      <c r="D408" s="71" t="str">
        <f t="shared" si="47"/>
        <v/>
      </c>
      <c r="E408" s="71" t="str">
        <f t="shared" si="48"/>
        <v/>
      </c>
      <c r="F408" s="71" t="str">
        <f t="shared" si="42"/>
        <v/>
      </c>
      <c r="G408" s="65" t="str">
        <f t="shared" si="43"/>
        <v/>
      </c>
    </row>
    <row r="409" spans="1:7" x14ac:dyDescent="0.25">
      <c r="A409" s="69" t="str">
        <f t="shared" si="44"/>
        <v/>
      </c>
      <c r="B409" s="70" t="str">
        <f t="shared" si="45"/>
        <v/>
      </c>
      <c r="C409" s="65" t="str">
        <f t="shared" si="46"/>
        <v/>
      </c>
      <c r="D409" s="71" t="str">
        <f t="shared" si="47"/>
        <v/>
      </c>
      <c r="E409" s="71" t="str">
        <f t="shared" si="48"/>
        <v/>
      </c>
      <c r="F409" s="71" t="str">
        <f t="shared" si="42"/>
        <v/>
      </c>
      <c r="G409" s="65" t="str">
        <f t="shared" si="43"/>
        <v/>
      </c>
    </row>
    <row r="410" spans="1:7" x14ac:dyDescent="0.25">
      <c r="A410" s="69" t="str">
        <f t="shared" si="44"/>
        <v/>
      </c>
      <c r="B410" s="70" t="str">
        <f t="shared" si="45"/>
        <v/>
      </c>
      <c r="C410" s="65" t="str">
        <f t="shared" si="46"/>
        <v/>
      </c>
      <c r="D410" s="71" t="str">
        <f t="shared" si="47"/>
        <v/>
      </c>
      <c r="E410" s="71" t="str">
        <f t="shared" si="48"/>
        <v/>
      </c>
      <c r="F410" s="71" t="str">
        <f t="shared" si="42"/>
        <v/>
      </c>
      <c r="G410" s="65" t="str">
        <f t="shared" si="43"/>
        <v/>
      </c>
    </row>
    <row r="411" spans="1:7" x14ac:dyDescent="0.25">
      <c r="A411" s="69" t="str">
        <f t="shared" si="44"/>
        <v/>
      </c>
      <c r="B411" s="70" t="str">
        <f t="shared" si="45"/>
        <v/>
      </c>
      <c r="C411" s="65" t="str">
        <f t="shared" si="46"/>
        <v/>
      </c>
      <c r="D411" s="71" t="str">
        <f t="shared" si="47"/>
        <v/>
      </c>
      <c r="E411" s="71" t="str">
        <f t="shared" si="48"/>
        <v/>
      </c>
      <c r="F411" s="71" t="str">
        <f t="shared" si="42"/>
        <v/>
      </c>
      <c r="G411" s="65" t="str">
        <f t="shared" si="43"/>
        <v/>
      </c>
    </row>
    <row r="412" spans="1:7" x14ac:dyDescent="0.25">
      <c r="A412" s="69" t="str">
        <f t="shared" si="44"/>
        <v/>
      </c>
      <c r="B412" s="70" t="str">
        <f t="shared" si="45"/>
        <v/>
      </c>
      <c r="C412" s="65" t="str">
        <f t="shared" si="46"/>
        <v/>
      </c>
      <c r="D412" s="71" t="str">
        <f t="shared" si="47"/>
        <v/>
      </c>
      <c r="E412" s="71" t="str">
        <f t="shared" si="48"/>
        <v/>
      </c>
      <c r="F412" s="71" t="str">
        <f t="shared" si="42"/>
        <v/>
      </c>
      <c r="G412" s="65" t="str">
        <f t="shared" si="43"/>
        <v/>
      </c>
    </row>
    <row r="413" spans="1:7" x14ac:dyDescent="0.25">
      <c r="A413" s="69" t="str">
        <f t="shared" si="44"/>
        <v/>
      </c>
      <c r="B413" s="70" t="str">
        <f t="shared" si="45"/>
        <v/>
      </c>
      <c r="C413" s="65" t="str">
        <f t="shared" si="46"/>
        <v/>
      </c>
      <c r="D413" s="71" t="str">
        <f t="shared" si="47"/>
        <v/>
      </c>
      <c r="E413" s="71" t="str">
        <f t="shared" si="48"/>
        <v/>
      </c>
      <c r="F413" s="71" t="str">
        <f t="shared" si="42"/>
        <v/>
      </c>
      <c r="G413" s="65" t="str">
        <f t="shared" si="43"/>
        <v/>
      </c>
    </row>
    <row r="414" spans="1:7" x14ac:dyDescent="0.25">
      <c r="A414" s="69" t="str">
        <f t="shared" si="44"/>
        <v/>
      </c>
      <c r="B414" s="70" t="str">
        <f t="shared" si="45"/>
        <v/>
      </c>
      <c r="C414" s="65" t="str">
        <f t="shared" si="46"/>
        <v/>
      </c>
      <c r="D414" s="71" t="str">
        <f t="shared" si="47"/>
        <v/>
      </c>
      <c r="E414" s="71" t="str">
        <f t="shared" si="48"/>
        <v/>
      </c>
      <c r="F414" s="71" t="str">
        <f t="shared" si="42"/>
        <v/>
      </c>
      <c r="G414" s="65" t="str">
        <f t="shared" si="43"/>
        <v/>
      </c>
    </row>
    <row r="415" spans="1:7" x14ac:dyDescent="0.25">
      <c r="A415" s="69" t="str">
        <f t="shared" si="44"/>
        <v/>
      </c>
      <c r="B415" s="70" t="str">
        <f t="shared" si="45"/>
        <v/>
      </c>
      <c r="C415" s="65" t="str">
        <f t="shared" si="46"/>
        <v/>
      </c>
      <c r="D415" s="71" t="str">
        <f t="shared" si="47"/>
        <v/>
      </c>
      <c r="E415" s="71" t="str">
        <f t="shared" si="48"/>
        <v/>
      </c>
      <c r="F415" s="71" t="str">
        <f t="shared" si="42"/>
        <v/>
      </c>
      <c r="G415" s="65" t="str">
        <f t="shared" si="43"/>
        <v/>
      </c>
    </row>
    <row r="416" spans="1:7" x14ac:dyDescent="0.25">
      <c r="A416" s="69" t="str">
        <f t="shared" si="44"/>
        <v/>
      </c>
      <c r="B416" s="70" t="str">
        <f t="shared" si="45"/>
        <v/>
      </c>
      <c r="C416" s="65" t="str">
        <f t="shared" si="46"/>
        <v/>
      </c>
      <c r="D416" s="71" t="str">
        <f t="shared" si="47"/>
        <v/>
      </c>
      <c r="E416" s="71" t="str">
        <f t="shared" si="48"/>
        <v/>
      </c>
      <c r="F416" s="71" t="str">
        <f t="shared" si="42"/>
        <v/>
      </c>
      <c r="G416" s="65" t="str">
        <f t="shared" si="43"/>
        <v/>
      </c>
    </row>
    <row r="417" spans="1:7" x14ac:dyDescent="0.25">
      <c r="A417" s="69" t="str">
        <f t="shared" si="44"/>
        <v/>
      </c>
      <c r="B417" s="70" t="str">
        <f t="shared" si="45"/>
        <v/>
      </c>
      <c r="C417" s="65" t="str">
        <f t="shared" si="46"/>
        <v/>
      </c>
      <c r="D417" s="71" t="str">
        <f t="shared" si="47"/>
        <v/>
      </c>
      <c r="E417" s="71" t="str">
        <f t="shared" si="48"/>
        <v/>
      </c>
      <c r="F417" s="71" t="str">
        <f t="shared" si="42"/>
        <v/>
      </c>
      <c r="G417" s="65" t="str">
        <f t="shared" si="43"/>
        <v/>
      </c>
    </row>
    <row r="418" spans="1:7" x14ac:dyDescent="0.25">
      <c r="A418" s="69" t="str">
        <f t="shared" si="44"/>
        <v/>
      </c>
      <c r="B418" s="70" t="str">
        <f t="shared" si="45"/>
        <v/>
      </c>
      <c r="C418" s="65" t="str">
        <f t="shared" si="46"/>
        <v/>
      </c>
      <c r="D418" s="71" t="str">
        <f t="shared" si="47"/>
        <v/>
      </c>
      <c r="E418" s="71" t="str">
        <f t="shared" si="48"/>
        <v/>
      </c>
      <c r="F418" s="71" t="str">
        <f t="shared" si="42"/>
        <v/>
      </c>
      <c r="G418" s="65" t="str">
        <f t="shared" si="43"/>
        <v/>
      </c>
    </row>
    <row r="419" spans="1:7" x14ac:dyDescent="0.25">
      <c r="A419" s="69" t="str">
        <f t="shared" si="44"/>
        <v/>
      </c>
      <c r="B419" s="70" t="str">
        <f t="shared" si="45"/>
        <v/>
      </c>
      <c r="C419" s="65" t="str">
        <f t="shared" si="46"/>
        <v/>
      </c>
      <c r="D419" s="71" t="str">
        <f t="shared" si="47"/>
        <v/>
      </c>
      <c r="E419" s="71" t="str">
        <f t="shared" si="48"/>
        <v/>
      </c>
      <c r="F419" s="71" t="str">
        <f t="shared" si="42"/>
        <v/>
      </c>
      <c r="G419" s="65" t="str">
        <f t="shared" si="43"/>
        <v/>
      </c>
    </row>
    <row r="420" spans="1:7" x14ac:dyDescent="0.25">
      <c r="A420" s="69" t="str">
        <f t="shared" si="44"/>
        <v/>
      </c>
      <c r="B420" s="70" t="str">
        <f t="shared" si="45"/>
        <v/>
      </c>
      <c r="C420" s="65" t="str">
        <f t="shared" si="46"/>
        <v/>
      </c>
      <c r="D420" s="71" t="str">
        <f t="shared" si="47"/>
        <v/>
      </c>
      <c r="E420" s="71" t="str">
        <f t="shared" si="48"/>
        <v/>
      </c>
      <c r="F420" s="71" t="str">
        <f t="shared" si="42"/>
        <v/>
      </c>
      <c r="G420" s="65" t="str">
        <f t="shared" si="43"/>
        <v/>
      </c>
    </row>
    <row r="421" spans="1:7" x14ac:dyDescent="0.25">
      <c r="A421" s="69" t="str">
        <f t="shared" si="44"/>
        <v/>
      </c>
      <c r="B421" s="70" t="str">
        <f t="shared" si="45"/>
        <v/>
      </c>
      <c r="C421" s="65" t="str">
        <f t="shared" si="46"/>
        <v/>
      </c>
      <c r="D421" s="71" t="str">
        <f t="shared" si="47"/>
        <v/>
      </c>
      <c r="E421" s="71" t="str">
        <f t="shared" si="48"/>
        <v/>
      </c>
      <c r="F421" s="71" t="str">
        <f t="shared" si="42"/>
        <v/>
      </c>
      <c r="G421" s="65" t="str">
        <f t="shared" si="43"/>
        <v/>
      </c>
    </row>
    <row r="422" spans="1:7" x14ac:dyDescent="0.25">
      <c r="A422" s="69" t="str">
        <f t="shared" si="44"/>
        <v/>
      </c>
      <c r="B422" s="70" t="str">
        <f t="shared" si="45"/>
        <v/>
      </c>
      <c r="C422" s="65" t="str">
        <f t="shared" si="46"/>
        <v/>
      </c>
      <c r="D422" s="71" t="str">
        <f t="shared" si="47"/>
        <v/>
      </c>
      <c r="E422" s="71" t="str">
        <f t="shared" si="48"/>
        <v/>
      </c>
      <c r="F422" s="71" t="str">
        <f t="shared" si="42"/>
        <v/>
      </c>
      <c r="G422" s="65" t="str">
        <f t="shared" si="43"/>
        <v/>
      </c>
    </row>
    <row r="423" spans="1:7" x14ac:dyDescent="0.25">
      <c r="A423" s="69" t="str">
        <f t="shared" si="44"/>
        <v/>
      </c>
      <c r="B423" s="70" t="str">
        <f t="shared" si="45"/>
        <v/>
      </c>
      <c r="C423" s="65" t="str">
        <f t="shared" si="46"/>
        <v/>
      </c>
      <c r="D423" s="71" t="str">
        <f t="shared" si="47"/>
        <v/>
      </c>
      <c r="E423" s="71" t="str">
        <f t="shared" si="48"/>
        <v/>
      </c>
      <c r="F423" s="71" t="str">
        <f t="shared" si="42"/>
        <v/>
      </c>
      <c r="G423" s="65" t="str">
        <f t="shared" si="43"/>
        <v/>
      </c>
    </row>
    <row r="424" spans="1:7" x14ac:dyDescent="0.25">
      <c r="A424" s="69" t="str">
        <f t="shared" si="44"/>
        <v/>
      </c>
      <c r="B424" s="70" t="str">
        <f t="shared" si="45"/>
        <v/>
      </c>
      <c r="C424" s="65" t="str">
        <f t="shared" si="46"/>
        <v/>
      </c>
      <c r="D424" s="71" t="str">
        <f t="shared" si="47"/>
        <v/>
      </c>
      <c r="E424" s="71" t="str">
        <f t="shared" si="48"/>
        <v/>
      </c>
      <c r="F424" s="71" t="str">
        <f t="shared" si="42"/>
        <v/>
      </c>
      <c r="G424" s="65" t="str">
        <f t="shared" si="43"/>
        <v/>
      </c>
    </row>
    <row r="425" spans="1:7" x14ac:dyDescent="0.25">
      <c r="A425" s="69" t="str">
        <f t="shared" si="44"/>
        <v/>
      </c>
      <c r="B425" s="70" t="str">
        <f t="shared" si="45"/>
        <v/>
      </c>
      <c r="C425" s="65" t="str">
        <f t="shared" si="46"/>
        <v/>
      </c>
      <c r="D425" s="71" t="str">
        <f t="shared" si="47"/>
        <v/>
      </c>
      <c r="E425" s="71" t="str">
        <f t="shared" si="48"/>
        <v/>
      </c>
      <c r="F425" s="71" t="str">
        <f t="shared" si="42"/>
        <v/>
      </c>
      <c r="G425" s="65" t="str">
        <f t="shared" si="43"/>
        <v/>
      </c>
    </row>
    <row r="426" spans="1:7" x14ac:dyDescent="0.25">
      <c r="A426" s="69" t="str">
        <f t="shared" si="44"/>
        <v/>
      </c>
      <c r="B426" s="70" t="str">
        <f t="shared" si="45"/>
        <v/>
      </c>
      <c r="C426" s="65" t="str">
        <f t="shared" si="46"/>
        <v/>
      </c>
      <c r="D426" s="71" t="str">
        <f t="shared" si="47"/>
        <v/>
      </c>
      <c r="E426" s="71" t="str">
        <f t="shared" si="48"/>
        <v/>
      </c>
      <c r="F426" s="71" t="str">
        <f t="shared" si="42"/>
        <v/>
      </c>
      <c r="G426" s="65" t="str">
        <f t="shared" si="43"/>
        <v/>
      </c>
    </row>
    <row r="427" spans="1:7" x14ac:dyDescent="0.25">
      <c r="A427" s="69" t="str">
        <f t="shared" si="44"/>
        <v/>
      </c>
      <c r="B427" s="70" t="str">
        <f t="shared" si="45"/>
        <v/>
      </c>
      <c r="C427" s="65" t="str">
        <f t="shared" si="46"/>
        <v/>
      </c>
      <c r="D427" s="71" t="str">
        <f t="shared" si="47"/>
        <v/>
      </c>
      <c r="E427" s="71" t="str">
        <f t="shared" si="48"/>
        <v/>
      </c>
      <c r="F427" s="71" t="str">
        <f t="shared" si="42"/>
        <v/>
      </c>
      <c r="G427" s="65" t="str">
        <f t="shared" si="43"/>
        <v/>
      </c>
    </row>
    <row r="428" spans="1:7" x14ac:dyDescent="0.25">
      <c r="A428" s="69" t="str">
        <f t="shared" si="44"/>
        <v/>
      </c>
      <c r="B428" s="70" t="str">
        <f t="shared" si="45"/>
        <v/>
      </c>
      <c r="C428" s="65" t="str">
        <f t="shared" si="46"/>
        <v/>
      </c>
      <c r="D428" s="71" t="str">
        <f t="shared" si="47"/>
        <v/>
      </c>
      <c r="E428" s="71" t="str">
        <f t="shared" si="48"/>
        <v/>
      </c>
      <c r="F428" s="71" t="str">
        <f t="shared" si="42"/>
        <v/>
      </c>
      <c r="G428" s="65" t="str">
        <f t="shared" si="43"/>
        <v/>
      </c>
    </row>
    <row r="429" spans="1:7" x14ac:dyDescent="0.25">
      <c r="A429" s="69" t="str">
        <f t="shared" si="44"/>
        <v/>
      </c>
      <c r="B429" s="70" t="str">
        <f t="shared" si="45"/>
        <v/>
      </c>
      <c r="C429" s="65" t="str">
        <f t="shared" si="46"/>
        <v/>
      </c>
      <c r="D429" s="71" t="str">
        <f t="shared" si="47"/>
        <v/>
      </c>
      <c r="E429" s="71" t="str">
        <f t="shared" si="48"/>
        <v/>
      </c>
      <c r="F429" s="71" t="str">
        <f t="shared" si="42"/>
        <v/>
      </c>
      <c r="G429" s="65" t="str">
        <f t="shared" si="43"/>
        <v/>
      </c>
    </row>
    <row r="430" spans="1:7" x14ac:dyDescent="0.25">
      <c r="A430" s="69" t="str">
        <f t="shared" si="44"/>
        <v/>
      </c>
      <c r="B430" s="70" t="str">
        <f t="shared" si="45"/>
        <v/>
      </c>
      <c r="C430" s="65" t="str">
        <f t="shared" si="46"/>
        <v/>
      </c>
      <c r="D430" s="71" t="str">
        <f t="shared" si="47"/>
        <v/>
      </c>
      <c r="E430" s="71" t="str">
        <f t="shared" si="48"/>
        <v/>
      </c>
      <c r="F430" s="71" t="str">
        <f t="shared" si="42"/>
        <v/>
      </c>
      <c r="G430" s="65" t="str">
        <f t="shared" si="43"/>
        <v/>
      </c>
    </row>
    <row r="431" spans="1:7" x14ac:dyDescent="0.25">
      <c r="A431" s="69" t="str">
        <f t="shared" si="44"/>
        <v/>
      </c>
      <c r="B431" s="70" t="str">
        <f t="shared" si="45"/>
        <v/>
      </c>
      <c r="C431" s="65" t="str">
        <f t="shared" si="46"/>
        <v/>
      </c>
      <c r="D431" s="71" t="str">
        <f t="shared" si="47"/>
        <v/>
      </c>
      <c r="E431" s="71" t="str">
        <f t="shared" si="48"/>
        <v/>
      </c>
      <c r="F431" s="71" t="str">
        <f t="shared" si="42"/>
        <v/>
      </c>
      <c r="G431" s="65" t="str">
        <f t="shared" si="43"/>
        <v/>
      </c>
    </row>
    <row r="432" spans="1:7" x14ac:dyDescent="0.25">
      <c r="A432" s="69" t="str">
        <f t="shared" si="44"/>
        <v/>
      </c>
      <c r="B432" s="70" t="str">
        <f t="shared" si="45"/>
        <v/>
      </c>
      <c r="C432" s="65" t="str">
        <f t="shared" si="46"/>
        <v/>
      </c>
      <c r="D432" s="71" t="str">
        <f t="shared" si="47"/>
        <v/>
      </c>
      <c r="E432" s="71" t="str">
        <f t="shared" si="48"/>
        <v/>
      </c>
      <c r="F432" s="71" t="str">
        <f t="shared" si="42"/>
        <v/>
      </c>
      <c r="G432" s="65" t="str">
        <f t="shared" si="43"/>
        <v/>
      </c>
    </row>
    <row r="433" spans="1:7" x14ac:dyDescent="0.25">
      <c r="A433" s="69" t="str">
        <f t="shared" si="44"/>
        <v/>
      </c>
      <c r="B433" s="70" t="str">
        <f t="shared" si="45"/>
        <v/>
      </c>
      <c r="C433" s="65" t="str">
        <f t="shared" si="46"/>
        <v/>
      </c>
      <c r="D433" s="71" t="str">
        <f t="shared" si="47"/>
        <v/>
      </c>
      <c r="E433" s="71" t="str">
        <f t="shared" si="48"/>
        <v/>
      </c>
      <c r="F433" s="71" t="str">
        <f t="shared" si="42"/>
        <v/>
      </c>
      <c r="G433" s="65" t="str">
        <f t="shared" si="43"/>
        <v/>
      </c>
    </row>
    <row r="434" spans="1:7" x14ac:dyDescent="0.25">
      <c r="A434" s="69" t="str">
        <f t="shared" si="44"/>
        <v/>
      </c>
      <c r="B434" s="70" t="str">
        <f t="shared" si="45"/>
        <v/>
      </c>
      <c r="C434" s="65" t="str">
        <f t="shared" si="46"/>
        <v/>
      </c>
      <c r="D434" s="71" t="str">
        <f t="shared" si="47"/>
        <v/>
      </c>
      <c r="E434" s="71" t="str">
        <f t="shared" si="48"/>
        <v/>
      </c>
      <c r="F434" s="71" t="str">
        <f t="shared" si="42"/>
        <v/>
      </c>
      <c r="G434" s="65" t="str">
        <f t="shared" si="43"/>
        <v/>
      </c>
    </row>
    <row r="435" spans="1:7" x14ac:dyDescent="0.25">
      <c r="A435" s="69" t="str">
        <f t="shared" si="44"/>
        <v/>
      </c>
      <c r="B435" s="70" t="str">
        <f t="shared" si="45"/>
        <v/>
      </c>
      <c r="C435" s="65" t="str">
        <f t="shared" si="46"/>
        <v/>
      </c>
      <c r="D435" s="71" t="str">
        <f t="shared" si="47"/>
        <v/>
      </c>
      <c r="E435" s="71" t="str">
        <f t="shared" si="48"/>
        <v/>
      </c>
      <c r="F435" s="71" t="str">
        <f t="shared" si="42"/>
        <v/>
      </c>
      <c r="G435" s="65" t="str">
        <f t="shared" si="43"/>
        <v/>
      </c>
    </row>
    <row r="436" spans="1:7" x14ac:dyDescent="0.25">
      <c r="A436" s="69" t="str">
        <f t="shared" si="44"/>
        <v/>
      </c>
      <c r="B436" s="70" t="str">
        <f t="shared" si="45"/>
        <v/>
      </c>
      <c r="C436" s="65" t="str">
        <f t="shared" si="46"/>
        <v/>
      </c>
      <c r="D436" s="71" t="str">
        <f t="shared" si="47"/>
        <v/>
      </c>
      <c r="E436" s="71" t="str">
        <f t="shared" si="48"/>
        <v/>
      </c>
      <c r="F436" s="71" t="str">
        <f t="shared" si="42"/>
        <v/>
      </c>
      <c r="G436" s="65" t="str">
        <f t="shared" si="43"/>
        <v/>
      </c>
    </row>
    <row r="437" spans="1:7" x14ac:dyDescent="0.25">
      <c r="A437" s="69" t="str">
        <f t="shared" si="44"/>
        <v/>
      </c>
      <c r="B437" s="70" t="str">
        <f t="shared" si="45"/>
        <v/>
      </c>
      <c r="C437" s="65" t="str">
        <f t="shared" si="46"/>
        <v/>
      </c>
      <c r="D437" s="71" t="str">
        <f t="shared" si="47"/>
        <v/>
      </c>
      <c r="E437" s="71" t="str">
        <f t="shared" si="48"/>
        <v/>
      </c>
      <c r="F437" s="71" t="str">
        <f t="shared" si="42"/>
        <v/>
      </c>
      <c r="G437" s="65" t="str">
        <f t="shared" si="43"/>
        <v/>
      </c>
    </row>
    <row r="438" spans="1:7" x14ac:dyDescent="0.25">
      <c r="A438" s="69" t="str">
        <f t="shared" si="44"/>
        <v/>
      </c>
      <c r="B438" s="70" t="str">
        <f t="shared" si="45"/>
        <v/>
      </c>
      <c r="C438" s="65" t="str">
        <f t="shared" si="46"/>
        <v/>
      </c>
      <c r="D438" s="71" t="str">
        <f t="shared" si="47"/>
        <v/>
      </c>
      <c r="E438" s="71" t="str">
        <f t="shared" si="48"/>
        <v/>
      </c>
      <c r="F438" s="71" t="str">
        <f t="shared" si="42"/>
        <v/>
      </c>
      <c r="G438" s="65" t="str">
        <f t="shared" si="43"/>
        <v/>
      </c>
    </row>
    <row r="439" spans="1:7" x14ac:dyDescent="0.25">
      <c r="A439" s="69" t="str">
        <f t="shared" si="44"/>
        <v/>
      </c>
      <c r="B439" s="70" t="str">
        <f t="shared" si="45"/>
        <v/>
      </c>
      <c r="C439" s="65" t="str">
        <f t="shared" si="46"/>
        <v/>
      </c>
      <c r="D439" s="71" t="str">
        <f t="shared" si="47"/>
        <v/>
      </c>
      <c r="E439" s="71" t="str">
        <f t="shared" si="48"/>
        <v/>
      </c>
      <c r="F439" s="71" t="str">
        <f t="shared" si="42"/>
        <v/>
      </c>
      <c r="G439" s="65" t="str">
        <f t="shared" si="43"/>
        <v/>
      </c>
    </row>
    <row r="440" spans="1:7" x14ac:dyDescent="0.25">
      <c r="A440" s="69" t="str">
        <f t="shared" si="44"/>
        <v/>
      </c>
      <c r="B440" s="70" t="str">
        <f t="shared" si="45"/>
        <v/>
      </c>
      <c r="C440" s="65" t="str">
        <f t="shared" si="46"/>
        <v/>
      </c>
      <c r="D440" s="71" t="str">
        <f t="shared" si="47"/>
        <v/>
      </c>
      <c r="E440" s="71" t="str">
        <f t="shared" si="48"/>
        <v/>
      </c>
      <c r="F440" s="71" t="str">
        <f t="shared" si="42"/>
        <v/>
      </c>
      <c r="G440" s="65" t="str">
        <f t="shared" si="43"/>
        <v/>
      </c>
    </row>
    <row r="441" spans="1:7" x14ac:dyDescent="0.25">
      <c r="A441" s="69" t="str">
        <f t="shared" si="44"/>
        <v/>
      </c>
      <c r="B441" s="70" t="str">
        <f t="shared" si="45"/>
        <v/>
      </c>
      <c r="C441" s="65" t="str">
        <f t="shared" si="46"/>
        <v/>
      </c>
      <c r="D441" s="71" t="str">
        <f t="shared" si="47"/>
        <v/>
      </c>
      <c r="E441" s="71" t="str">
        <f t="shared" si="48"/>
        <v/>
      </c>
      <c r="F441" s="71" t="str">
        <f t="shared" si="42"/>
        <v/>
      </c>
      <c r="G441" s="65" t="str">
        <f t="shared" si="43"/>
        <v/>
      </c>
    </row>
    <row r="442" spans="1:7" x14ac:dyDescent="0.25">
      <c r="A442" s="69" t="str">
        <f t="shared" si="44"/>
        <v/>
      </c>
      <c r="B442" s="70" t="str">
        <f t="shared" si="45"/>
        <v/>
      </c>
      <c r="C442" s="65" t="str">
        <f t="shared" si="46"/>
        <v/>
      </c>
      <c r="D442" s="71" t="str">
        <f t="shared" si="47"/>
        <v/>
      </c>
      <c r="E442" s="71" t="str">
        <f t="shared" si="48"/>
        <v/>
      </c>
      <c r="F442" s="71" t="str">
        <f t="shared" si="42"/>
        <v/>
      </c>
      <c r="G442" s="65" t="str">
        <f t="shared" si="43"/>
        <v/>
      </c>
    </row>
    <row r="443" spans="1:7" x14ac:dyDescent="0.25">
      <c r="A443" s="69" t="str">
        <f t="shared" si="44"/>
        <v/>
      </c>
      <c r="B443" s="70" t="str">
        <f t="shared" si="45"/>
        <v/>
      </c>
      <c r="C443" s="65" t="str">
        <f t="shared" si="46"/>
        <v/>
      </c>
      <c r="D443" s="71" t="str">
        <f t="shared" si="47"/>
        <v/>
      </c>
      <c r="E443" s="71" t="str">
        <f t="shared" si="48"/>
        <v/>
      </c>
      <c r="F443" s="71" t="str">
        <f t="shared" si="42"/>
        <v/>
      </c>
      <c r="G443" s="65" t="str">
        <f t="shared" si="43"/>
        <v/>
      </c>
    </row>
    <row r="444" spans="1:7" x14ac:dyDescent="0.25">
      <c r="A444" s="69" t="str">
        <f t="shared" si="44"/>
        <v/>
      </c>
      <c r="B444" s="70" t="str">
        <f t="shared" si="45"/>
        <v/>
      </c>
      <c r="C444" s="65" t="str">
        <f t="shared" si="46"/>
        <v/>
      </c>
      <c r="D444" s="71" t="str">
        <f t="shared" si="47"/>
        <v/>
      </c>
      <c r="E444" s="71" t="str">
        <f t="shared" si="48"/>
        <v/>
      </c>
      <c r="F444" s="71" t="str">
        <f t="shared" si="42"/>
        <v/>
      </c>
      <c r="G444" s="65" t="str">
        <f t="shared" si="43"/>
        <v/>
      </c>
    </row>
    <row r="445" spans="1:7" x14ac:dyDescent="0.25">
      <c r="A445" s="69" t="str">
        <f t="shared" si="44"/>
        <v/>
      </c>
      <c r="B445" s="70" t="str">
        <f t="shared" si="45"/>
        <v/>
      </c>
      <c r="C445" s="65" t="str">
        <f t="shared" si="46"/>
        <v/>
      </c>
      <c r="D445" s="71" t="str">
        <f t="shared" si="47"/>
        <v/>
      </c>
      <c r="E445" s="71" t="str">
        <f t="shared" si="48"/>
        <v/>
      </c>
      <c r="F445" s="71" t="str">
        <f t="shared" si="42"/>
        <v/>
      </c>
      <c r="G445" s="65" t="str">
        <f t="shared" si="43"/>
        <v/>
      </c>
    </row>
    <row r="446" spans="1:7" x14ac:dyDescent="0.25">
      <c r="A446" s="69" t="str">
        <f t="shared" si="44"/>
        <v/>
      </c>
      <c r="B446" s="70" t="str">
        <f t="shared" si="45"/>
        <v/>
      </c>
      <c r="C446" s="65" t="str">
        <f t="shared" si="46"/>
        <v/>
      </c>
      <c r="D446" s="71" t="str">
        <f t="shared" si="47"/>
        <v/>
      </c>
      <c r="E446" s="71" t="str">
        <f t="shared" si="48"/>
        <v/>
      </c>
      <c r="F446" s="71" t="str">
        <f t="shared" si="42"/>
        <v/>
      </c>
      <c r="G446" s="65" t="str">
        <f t="shared" si="43"/>
        <v/>
      </c>
    </row>
    <row r="447" spans="1:7" x14ac:dyDescent="0.25">
      <c r="A447" s="69" t="str">
        <f t="shared" si="44"/>
        <v/>
      </c>
      <c r="B447" s="70" t="str">
        <f t="shared" si="45"/>
        <v/>
      </c>
      <c r="C447" s="65" t="str">
        <f t="shared" si="46"/>
        <v/>
      </c>
      <c r="D447" s="71" t="str">
        <f t="shared" si="47"/>
        <v/>
      </c>
      <c r="E447" s="71" t="str">
        <f t="shared" si="48"/>
        <v/>
      </c>
      <c r="F447" s="71" t="str">
        <f t="shared" si="42"/>
        <v/>
      </c>
      <c r="G447" s="65" t="str">
        <f t="shared" si="43"/>
        <v/>
      </c>
    </row>
    <row r="448" spans="1:7" x14ac:dyDescent="0.25">
      <c r="A448" s="69" t="str">
        <f t="shared" si="44"/>
        <v/>
      </c>
      <c r="B448" s="70" t="str">
        <f t="shared" si="45"/>
        <v/>
      </c>
      <c r="C448" s="65" t="str">
        <f t="shared" si="46"/>
        <v/>
      </c>
      <c r="D448" s="71" t="str">
        <f t="shared" si="47"/>
        <v/>
      </c>
      <c r="E448" s="71" t="str">
        <f t="shared" si="48"/>
        <v/>
      </c>
      <c r="F448" s="71" t="str">
        <f t="shared" si="42"/>
        <v/>
      </c>
      <c r="G448" s="65" t="str">
        <f t="shared" si="43"/>
        <v/>
      </c>
    </row>
    <row r="449" spans="1:7" x14ac:dyDescent="0.25">
      <c r="A449" s="69" t="str">
        <f t="shared" si="44"/>
        <v/>
      </c>
      <c r="B449" s="70" t="str">
        <f t="shared" si="45"/>
        <v/>
      </c>
      <c r="C449" s="65" t="str">
        <f t="shared" si="46"/>
        <v/>
      </c>
      <c r="D449" s="71" t="str">
        <f t="shared" si="47"/>
        <v/>
      </c>
      <c r="E449" s="71" t="str">
        <f t="shared" si="48"/>
        <v/>
      </c>
      <c r="F449" s="71" t="str">
        <f t="shared" si="42"/>
        <v/>
      </c>
      <c r="G449" s="65" t="str">
        <f t="shared" si="43"/>
        <v/>
      </c>
    </row>
    <row r="450" spans="1:7" x14ac:dyDescent="0.25">
      <c r="A450" s="69" t="str">
        <f t="shared" si="44"/>
        <v/>
      </c>
      <c r="B450" s="70" t="str">
        <f t="shared" si="45"/>
        <v/>
      </c>
      <c r="C450" s="65" t="str">
        <f t="shared" si="46"/>
        <v/>
      </c>
      <c r="D450" s="71" t="str">
        <f t="shared" si="47"/>
        <v/>
      </c>
      <c r="E450" s="71" t="str">
        <f t="shared" si="48"/>
        <v/>
      </c>
      <c r="F450" s="71" t="str">
        <f t="shared" si="42"/>
        <v/>
      </c>
      <c r="G450" s="65" t="str">
        <f t="shared" si="43"/>
        <v/>
      </c>
    </row>
    <row r="451" spans="1:7" x14ac:dyDescent="0.25">
      <c r="A451" s="69" t="str">
        <f t="shared" si="44"/>
        <v/>
      </c>
      <c r="B451" s="70" t="str">
        <f t="shared" si="45"/>
        <v/>
      </c>
      <c r="C451" s="65" t="str">
        <f t="shared" si="46"/>
        <v/>
      </c>
      <c r="D451" s="71" t="str">
        <f t="shared" si="47"/>
        <v/>
      </c>
      <c r="E451" s="71" t="str">
        <f t="shared" si="48"/>
        <v/>
      </c>
      <c r="F451" s="71" t="str">
        <f t="shared" si="42"/>
        <v/>
      </c>
      <c r="G451" s="65" t="str">
        <f t="shared" si="43"/>
        <v/>
      </c>
    </row>
    <row r="452" spans="1:7" x14ac:dyDescent="0.25">
      <c r="A452" s="69" t="str">
        <f t="shared" si="44"/>
        <v/>
      </c>
      <c r="B452" s="70" t="str">
        <f t="shared" si="45"/>
        <v/>
      </c>
      <c r="C452" s="65" t="str">
        <f t="shared" si="46"/>
        <v/>
      </c>
      <c r="D452" s="71" t="str">
        <f t="shared" si="47"/>
        <v/>
      </c>
      <c r="E452" s="71" t="str">
        <f t="shared" si="48"/>
        <v/>
      </c>
      <c r="F452" s="71" t="str">
        <f t="shared" si="42"/>
        <v/>
      </c>
      <c r="G452" s="65" t="str">
        <f t="shared" si="43"/>
        <v/>
      </c>
    </row>
    <row r="453" spans="1:7" x14ac:dyDescent="0.25">
      <c r="A453" s="69" t="str">
        <f t="shared" si="44"/>
        <v/>
      </c>
      <c r="B453" s="70" t="str">
        <f t="shared" si="45"/>
        <v/>
      </c>
      <c r="C453" s="65" t="str">
        <f t="shared" si="46"/>
        <v/>
      </c>
      <c r="D453" s="71" t="str">
        <f t="shared" si="47"/>
        <v/>
      </c>
      <c r="E453" s="71" t="str">
        <f t="shared" si="48"/>
        <v/>
      </c>
      <c r="F453" s="71" t="str">
        <f t="shared" si="42"/>
        <v/>
      </c>
      <c r="G453" s="65" t="str">
        <f t="shared" si="43"/>
        <v/>
      </c>
    </row>
    <row r="454" spans="1:7" x14ac:dyDescent="0.25">
      <c r="A454" s="69" t="str">
        <f t="shared" si="44"/>
        <v/>
      </c>
      <c r="B454" s="70" t="str">
        <f t="shared" si="45"/>
        <v/>
      </c>
      <c r="C454" s="65" t="str">
        <f t="shared" si="46"/>
        <v/>
      </c>
      <c r="D454" s="71" t="str">
        <f t="shared" si="47"/>
        <v/>
      </c>
      <c r="E454" s="71" t="str">
        <f t="shared" si="48"/>
        <v/>
      </c>
      <c r="F454" s="71" t="str">
        <f t="shared" si="42"/>
        <v/>
      </c>
      <c r="G454" s="65" t="str">
        <f t="shared" si="43"/>
        <v/>
      </c>
    </row>
    <row r="455" spans="1:7" x14ac:dyDescent="0.25">
      <c r="A455" s="69" t="str">
        <f t="shared" si="44"/>
        <v/>
      </c>
      <c r="B455" s="70" t="str">
        <f t="shared" si="45"/>
        <v/>
      </c>
      <c r="C455" s="65" t="str">
        <f t="shared" si="46"/>
        <v/>
      </c>
      <c r="D455" s="71" t="str">
        <f t="shared" si="47"/>
        <v/>
      </c>
      <c r="E455" s="71" t="str">
        <f t="shared" si="48"/>
        <v/>
      </c>
      <c r="F455" s="71" t="str">
        <f t="shared" si="42"/>
        <v/>
      </c>
      <c r="G455" s="65" t="str">
        <f t="shared" si="43"/>
        <v/>
      </c>
    </row>
    <row r="456" spans="1:7" x14ac:dyDescent="0.25">
      <c r="A456" s="69" t="str">
        <f t="shared" si="44"/>
        <v/>
      </c>
      <c r="B456" s="70" t="str">
        <f t="shared" si="45"/>
        <v/>
      </c>
      <c r="C456" s="65" t="str">
        <f t="shared" si="46"/>
        <v/>
      </c>
      <c r="D456" s="71" t="str">
        <f t="shared" si="47"/>
        <v/>
      </c>
      <c r="E456" s="71" t="str">
        <f t="shared" si="48"/>
        <v/>
      </c>
      <c r="F456" s="71" t="str">
        <f t="shared" si="42"/>
        <v/>
      </c>
      <c r="G456" s="65" t="str">
        <f t="shared" si="43"/>
        <v/>
      </c>
    </row>
    <row r="457" spans="1:7" x14ac:dyDescent="0.25">
      <c r="A457" s="69" t="str">
        <f t="shared" si="44"/>
        <v/>
      </c>
      <c r="B457" s="70" t="str">
        <f t="shared" si="45"/>
        <v/>
      </c>
      <c r="C457" s="65" t="str">
        <f t="shared" si="46"/>
        <v/>
      </c>
      <c r="D457" s="71" t="str">
        <f t="shared" si="47"/>
        <v/>
      </c>
      <c r="E457" s="71" t="str">
        <f t="shared" si="48"/>
        <v/>
      </c>
      <c r="F457" s="71" t="str">
        <f t="shared" si="42"/>
        <v/>
      </c>
      <c r="G457" s="65" t="str">
        <f t="shared" si="43"/>
        <v/>
      </c>
    </row>
    <row r="458" spans="1:7" x14ac:dyDescent="0.25">
      <c r="A458" s="69" t="str">
        <f t="shared" si="44"/>
        <v/>
      </c>
      <c r="B458" s="70" t="str">
        <f t="shared" si="45"/>
        <v/>
      </c>
      <c r="C458" s="65" t="str">
        <f t="shared" si="46"/>
        <v/>
      </c>
      <c r="D458" s="71" t="str">
        <f t="shared" si="47"/>
        <v/>
      </c>
      <c r="E458" s="71" t="str">
        <f t="shared" si="48"/>
        <v/>
      </c>
      <c r="F458" s="71" t="str">
        <f t="shared" si="42"/>
        <v/>
      </c>
      <c r="G458" s="65" t="str">
        <f t="shared" si="43"/>
        <v/>
      </c>
    </row>
    <row r="459" spans="1:7" x14ac:dyDescent="0.25">
      <c r="A459" s="69" t="str">
        <f t="shared" si="44"/>
        <v/>
      </c>
      <c r="B459" s="70" t="str">
        <f t="shared" si="45"/>
        <v/>
      </c>
      <c r="C459" s="65" t="str">
        <f t="shared" si="46"/>
        <v/>
      </c>
      <c r="D459" s="71" t="str">
        <f t="shared" si="47"/>
        <v/>
      </c>
      <c r="E459" s="71" t="str">
        <f t="shared" si="48"/>
        <v/>
      </c>
      <c r="F459" s="71" t="str">
        <f t="shared" si="42"/>
        <v/>
      </c>
      <c r="G459" s="65" t="str">
        <f t="shared" si="43"/>
        <v/>
      </c>
    </row>
    <row r="460" spans="1:7" x14ac:dyDescent="0.25">
      <c r="A460" s="69" t="str">
        <f t="shared" si="44"/>
        <v/>
      </c>
      <c r="B460" s="70" t="str">
        <f t="shared" si="45"/>
        <v/>
      </c>
      <c r="C460" s="65" t="str">
        <f t="shared" si="46"/>
        <v/>
      </c>
      <c r="D460" s="71" t="str">
        <f t="shared" si="47"/>
        <v/>
      </c>
      <c r="E460" s="71" t="str">
        <f t="shared" si="48"/>
        <v/>
      </c>
      <c r="F460" s="71" t="str">
        <f t="shared" si="42"/>
        <v/>
      </c>
      <c r="G460" s="65" t="str">
        <f t="shared" si="43"/>
        <v/>
      </c>
    </row>
    <row r="461" spans="1:7" x14ac:dyDescent="0.25">
      <c r="A461" s="69" t="str">
        <f t="shared" si="44"/>
        <v/>
      </c>
      <c r="B461" s="70" t="str">
        <f t="shared" si="45"/>
        <v/>
      </c>
      <c r="C461" s="65" t="str">
        <f t="shared" si="46"/>
        <v/>
      </c>
      <c r="D461" s="71" t="str">
        <f t="shared" si="47"/>
        <v/>
      </c>
      <c r="E461" s="71" t="str">
        <f t="shared" si="48"/>
        <v/>
      </c>
      <c r="F461" s="71" t="str">
        <f t="shared" si="42"/>
        <v/>
      </c>
      <c r="G461" s="65" t="str">
        <f t="shared" si="43"/>
        <v/>
      </c>
    </row>
    <row r="462" spans="1:7" x14ac:dyDescent="0.25">
      <c r="A462" s="69" t="str">
        <f t="shared" si="44"/>
        <v/>
      </c>
      <c r="B462" s="70" t="str">
        <f t="shared" si="45"/>
        <v/>
      </c>
      <c r="C462" s="65" t="str">
        <f t="shared" si="46"/>
        <v/>
      </c>
      <c r="D462" s="71" t="str">
        <f t="shared" si="47"/>
        <v/>
      </c>
      <c r="E462" s="71" t="str">
        <f t="shared" si="48"/>
        <v/>
      </c>
      <c r="F462" s="71" t="str">
        <f t="shared" si="42"/>
        <v/>
      </c>
      <c r="G462" s="65" t="str">
        <f t="shared" si="43"/>
        <v/>
      </c>
    </row>
    <row r="463" spans="1:7" x14ac:dyDescent="0.25">
      <c r="A463" s="69" t="str">
        <f t="shared" si="44"/>
        <v/>
      </c>
      <c r="B463" s="70" t="str">
        <f t="shared" si="45"/>
        <v/>
      </c>
      <c r="C463" s="65" t="str">
        <f t="shared" si="46"/>
        <v/>
      </c>
      <c r="D463" s="71" t="str">
        <f t="shared" si="47"/>
        <v/>
      </c>
      <c r="E463" s="71" t="str">
        <f t="shared" si="48"/>
        <v/>
      </c>
      <c r="F463" s="71" t="str">
        <f t="shared" si="42"/>
        <v/>
      </c>
      <c r="G463" s="65" t="str">
        <f t="shared" si="43"/>
        <v/>
      </c>
    </row>
    <row r="464" spans="1:7" x14ac:dyDescent="0.25">
      <c r="A464" s="69" t="str">
        <f t="shared" si="44"/>
        <v/>
      </c>
      <c r="B464" s="70" t="str">
        <f t="shared" si="45"/>
        <v/>
      </c>
      <c r="C464" s="65" t="str">
        <f t="shared" si="46"/>
        <v/>
      </c>
      <c r="D464" s="71" t="str">
        <f t="shared" si="47"/>
        <v/>
      </c>
      <c r="E464" s="71" t="str">
        <f t="shared" si="48"/>
        <v/>
      </c>
      <c r="F464" s="71" t="str">
        <f t="shared" ref="F464:F500" si="49">IF(B464="","",SUM(D464:E464))</f>
        <v/>
      </c>
      <c r="G464" s="65" t="str">
        <f t="shared" ref="G464:G500" si="50">IF(B464="","",SUM(C464)-SUM(E464))</f>
        <v/>
      </c>
    </row>
    <row r="465" spans="1:7" x14ac:dyDescent="0.25">
      <c r="A465" s="69" t="str">
        <f t="shared" ref="A465:A500" si="51">IF(B465="","",EDATE(A464,1))</f>
        <v/>
      </c>
      <c r="B465" s="70" t="str">
        <f t="shared" ref="B465:B500" si="52">IF(B464="","",IF(SUM(B464)+1&lt;=$E$7,SUM(B464)+1,""))</f>
        <v/>
      </c>
      <c r="C465" s="65" t="str">
        <f t="shared" ref="C465:C500" si="53">IF(B465="","",G464)</f>
        <v/>
      </c>
      <c r="D465" s="71" t="str">
        <f t="shared" ref="D465:D500" si="54">IF(B465="","",IPMT($E$11/12,B465-1,$E$7-1,-$C$16,$E$9,0))</f>
        <v/>
      </c>
      <c r="E465" s="71" t="str">
        <f t="shared" ref="E465:E500" si="55">IF(B465="","",PPMT($E$11/12,B465-1,$E$7-1,-$C$16,$E$9,0))</f>
        <v/>
      </c>
      <c r="F465" s="71" t="str">
        <f t="shared" si="49"/>
        <v/>
      </c>
      <c r="G465" s="65" t="str">
        <f t="shared" si="50"/>
        <v/>
      </c>
    </row>
    <row r="466" spans="1:7" x14ac:dyDescent="0.25">
      <c r="A466" s="69" t="str">
        <f t="shared" si="51"/>
        <v/>
      </c>
      <c r="B466" s="70" t="str">
        <f t="shared" si="52"/>
        <v/>
      </c>
      <c r="C466" s="65" t="str">
        <f t="shared" si="53"/>
        <v/>
      </c>
      <c r="D466" s="71" t="str">
        <f t="shared" si="54"/>
        <v/>
      </c>
      <c r="E466" s="71" t="str">
        <f t="shared" si="55"/>
        <v/>
      </c>
      <c r="F466" s="71" t="str">
        <f t="shared" si="49"/>
        <v/>
      </c>
      <c r="G466" s="65" t="str">
        <f t="shared" si="50"/>
        <v/>
      </c>
    </row>
    <row r="467" spans="1:7" x14ac:dyDescent="0.25">
      <c r="A467" s="69" t="str">
        <f t="shared" si="51"/>
        <v/>
      </c>
      <c r="B467" s="70" t="str">
        <f t="shared" si="52"/>
        <v/>
      </c>
      <c r="C467" s="65" t="str">
        <f t="shared" si="53"/>
        <v/>
      </c>
      <c r="D467" s="71" t="str">
        <f t="shared" si="54"/>
        <v/>
      </c>
      <c r="E467" s="71" t="str">
        <f t="shared" si="55"/>
        <v/>
      </c>
      <c r="F467" s="71" t="str">
        <f t="shared" si="49"/>
        <v/>
      </c>
      <c r="G467" s="65" t="str">
        <f t="shared" si="50"/>
        <v/>
      </c>
    </row>
    <row r="468" spans="1:7" x14ac:dyDescent="0.25">
      <c r="A468" s="69" t="str">
        <f t="shared" si="51"/>
        <v/>
      </c>
      <c r="B468" s="70" t="str">
        <f t="shared" si="52"/>
        <v/>
      </c>
      <c r="C468" s="65" t="str">
        <f t="shared" si="53"/>
        <v/>
      </c>
      <c r="D468" s="71" t="str">
        <f t="shared" si="54"/>
        <v/>
      </c>
      <c r="E468" s="71" t="str">
        <f t="shared" si="55"/>
        <v/>
      </c>
      <c r="F468" s="71" t="str">
        <f t="shared" si="49"/>
        <v/>
      </c>
      <c r="G468" s="65" t="str">
        <f t="shared" si="50"/>
        <v/>
      </c>
    </row>
    <row r="469" spans="1:7" x14ac:dyDescent="0.25">
      <c r="A469" s="69" t="str">
        <f t="shared" si="51"/>
        <v/>
      </c>
      <c r="B469" s="70" t="str">
        <f t="shared" si="52"/>
        <v/>
      </c>
      <c r="C469" s="65" t="str">
        <f t="shared" si="53"/>
        <v/>
      </c>
      <c r="D469" s="71" t="str">
        <f t="shared" si="54"/>
        <v/>
      </c>
      <c r="E469" s="71" t="str">
        <f t="shared" si="55"/>
        <v/>
      </c>
      <c r="F469" s="71" t="str">
        <f t="shared" si="49"/>
        <v/>
      </c>
      <c r="G469" s="65" t="str">
        <f t="shared" si="50"/>
        <v/>
      </c>
    </row>
    <row r="470" spans="1:7" x14ac:dyDescent="0.25">
      <c r="A470" s="69" t="str">
        <f t="shared" si="51"/>
        <v/>
      </c>
      <c r="B470" s="70" t="str">
        <f t="shared" si="52"/>
        <v/>
      </c>
      <c r="C470" s="65" t="str">
        <f t="shared" si="53"/>
        <v/>
      </c>
      <c r="D470" s="71" t="str">
        <f t="shared" si="54"/>
        <v/>
      </c>
      <c r="E470" s="71" t="str">
        <f t="shared" si="55"/>
        <v/>
      </c>
      <c r="F470" s="71" t="str">
        <f t="shared" si="49"/>
        <v/>
      </c>
      <c r="G470" s="65" t="str">
        <f t="shared" si="50"/>
        <v/>
      </c>
    </row>
    <row r="471" spans="1:7" x14ac:dyDescent="0.25">
      <c r="A471" s="69" t="str">
        <f t="shared" si="51"/>
        <v/>
      </c>
      <c r="B471" s="70" t="str">
        <f t="shared" si="52"/>
        <v/>
      </c>
      <c r="C471" s="65" t="str">
        <f t="shared" si="53"/>
        <v/>
      </c>
      <c r="D471" s="71" t="str">
        <f t="shared" si="54"/>
        <v/>
      </c>
      <c r="E471" s="71" t="str">
        <f t="shared" si="55"/>
        <v/>
      </c>
      <c r="F471" s="71" t="str">
        <f t="shared" si="49"/>
        <v/>
      </c>
      <c r="G471" s="65" t="str">
        <f t="shared" si="50"/>
        <v/>
      </c>
    </row>
    <row r="472" spans="1:7" x14ac:dyDescent="0.25">
      <c r="A472" s="69" t="str">
        <f t="shared" si="51"/>
        <v/>
      </c>
      <c r="B472" s="70" t="str">
        <f t="shared" si="52"/>
        <v/>
      </c>
      <c r="C472" s="65" t="str">
        <f t="shared" si="53"/>
        <v/>
      </c>
      <c r="D472" s="71" t="str">
        <f t="shared" si="54"/>
        <v/>
      </c>
      <c r="E472" s="71" t="str">
        <f t="shared" si="55"/>
        <v/>
      </c>
      <c r="F472" s="71" t="str">
        <f t="shared" si="49"/>
        <v/>
      </c>
      <c r="G472" s="65" t="str">
        <f t="shared" si="50"/>
        <v/>
      </c>
    </row>
    <row r="473" spans="1:7" x14ac:dyDescent="0.25">
      <c r="A473" s="69" t="str">
        <f t="shared" si="51"/>
        <v/>
      </c>
      <c r="B473" s="70" t="str">
        <f t="shared" si="52"/>
        <v/>
      </c>
      <c r="C473" s="65" t="str">
        <f t="shared" si="53"/>
        <v/>
      </c>
      <c r="D473" s="71" t="str">
        <f t="shared" si="54"/>
        <v/>
      </c>
      <c r="E473" s="71" t="str">
        <f t="shared" si="55"/>
        <v/>
      </c>
      <c r="F473" s="71" t="str">
        <f t="shared" si="49"/>
        <v/>
      </c>
      <c r="G473" s="65" t="str">
        <f t="shared" si="50"/>
        <v/>
      </c>
    </row>
    <row r="474" spans="1:7" x14ac:dyDescent="0.25">
      <c r="A474" s="69" t="str">
        <f t="shared" si="51"/>
        <v/>
      </c>
      <c r="B474" s="70" t="str">
        <f t="shared" si="52"/>
        <v/>
      </c>
      <c r="C474" s="65" t="str">
        <f t="shared" si="53"/>
        <v/>
      </c>
      <c r="D474" s="71" t="str">
        <f t="shared" si="54"/>
        <v/>
      </c>
      <c r="E474" s="71" t="str">
        <f t="shared" si="55"/>
        <v/>
      </c>
      <c r="F474" s="71" t="str">
        <f t="shared" si="49"/>
        <v/>
      </c>
      <c r="G474" s="65" t="str">
        <f t="shared" si="50"/>
        <v/>
      </c>
    </row>
    <row r="475" spans="1:7" x14ac:dyDescent="0.25">
      <c r="A475" s="69" t="str">
        <f t="shared" si="51"/>
        <v/>
      </c>
      <c r="B475" s="70" t="str">
        <f t="shared" si="52"/>
        <v/>
      </c>
      <c r="C475" s="65" t="str">
        <f t="shared" si="53"/>
        <v/>
      </c>
      <c r="D475" s="71" t="str">
        <f t="shared" si="54"/>
        <v/>
      </c>
      <c r="E475" s="71" t="str">
        <f t="shared" si="55"/>
        <v/>
      </c>
      <c r="F475" s="71" t="str">
        <f t="shared" si="49"/>
        <v/>
      </c>
      <c r="G475" s="65" t="str">
        <f t="shared" si="50"/>
        <v/>
      </c>
    </row>
    <row r="476" spans="1:7" x14ac:dyDescent="0.25">
      <c r="A476" s="69" t="str">
        <f t="shared" si="51"/>
        <v/>
      </c>
      <c r="B476" s="70" t="str">
        <f t="shared" si="52"/>
        <v/>
      </c>
      <c r="C476" s="65" t="str">
        <f t="shared" si="53"/>
        <v/>
      </c>
      <c r="D476" s="71" t="str">
        <f t="shared" si="54"/>
        <v/>
      </c>
      <c r="E476" s="71" t="str">
        <f t="shared" si="55"/>
        <v/>
      </c>
      <c r="F476" s="71" t="str">
        <f t="shared" si="49"/>
        <v/>
      </c>
      <c r="G476" s="65" t="str">
        <f t="shared" si="50"/>
        <v/>
      </c>
    </row>
    <row r="477" spans="1:7" x14ac:dyDescent="0.25">
      <c r="A477" s="69" t="str">
        <f t="shared" si="51"/>
        <v/>
      </c>
      <c r="B477" s="70" t="str">
        <f t="shared" si="52"/>
        <v/>
      </c>
      <c r="C477" s="65" t="str">
        <f t="shared" si="53"/>
        <v/>
      </c>
      <c r="D477" s="71" t="str">
        <f t="shared" si="54"/>
        <v/>
      </c>
      <c r="E477" s="71" t="str">
        <f t="shared" si="55"/>
        <v/>
      </c>
      <c r="F477" s="71" t="str">
        <f t="shared" si="49"/>
        <v/>
      </c>
      <c r="G477" s="65" t="str">
        <f t="shared" si="50"/>
        <v/>
      </c>
    </row>
    <row r="478" spans="1:7" x14ac:dyDescent="0.25">
      <c r="A478" s="69" t="str">
        <f t="shared" si="51"/>
        <v/>
      </c>
      <c r="B478" s="70" t="str">
        <f t="shared" si="52"/>
        <v/>
      </c>
      <c r="C478" s="65" t="str">
        <f t="shared" si="53"/>
        <v/>
      </c>
      <c r="D478" s="71" t="str">
        <f t="shared" si="54"/>
        <v/>
      </c>
      <c r="E478" s="71" t="str">
        <f t="shared" si="55"/>
        <v/>
      </c>
      <c r="F478" s="71" t="str">
        <f t="shared" si="49"/>
        <v/>
      </c>
      <c r="G478" s="65" t="str">
        <f t="shared" si="50"/>
        <v/>
      </c>
    </row>
    <row r="479" spans="1:7" x14ac:dyDescent="0.25">
      <c r="A479" s="69" t="str">
        <f t="shared" si="51"/>
        <v/>
      </c>
      <c r="B479" s="70" t="str">
        <f t="shared" si="52"/>
        <v/>
      </c>
      <c r="C479" s="65" t="str">
        <f t="shared" si="53"/>
        <v/>
      </c>
      <c r="D479" s="71" t="str">
        <f t="shared" si="54"/>
        <v/>
      </c>
      <c r="E479" s="71" t="str">
        <f t="shared" si="55"/>
        <v/>
      </c>
      <c r="F479" s="71" t="str">
        <f t="shared" si="49"/>
        <v/>
      </c>
      <c r="G479" s="65" t="str">
        <f t="shared" si="50"/>
        <v/>
      </c>
    </row>
    <row r="480" spans="1:7" x14ac:dyDescent="0.25">
      <c r="A480" s="69" t="str">
        <f t="shared" si="51"/>
        <v/>
      </c>
      <c r="B480" s="70" t="str">
        <f t="shared" si="52"/>
        <v/>
      </c>
      <c r="C480" s="65" t="str">
        <f t="shared" si="53"/>
        <v/>
      </c>
      <c r="D480" s="71" t="str">
        <f t="shared" si="54"/>
        <v/>
      </c>
      <c r="E480" s="71" t="str">
        <f t="shared" si="55"/>
        <v/>
      </c>
      <c r="F480" s="71" t="str">
        <f t="shared" si="49"/>
        <v/>
      </c>
      <c r="G480" s="65" t="str">
        <f t="shared" si="50"/>
        <v/>
      </c>
    </row>
    <row r="481" spans="1:7" x14ac:dyDescent="0.25">
      <c r="A481" s="69" t="str">
        <f t="shared" si="51"/>
        <v/>
      </c>
      <c r="B481" s="70" t="str">
        <f t="shared" si="52"/>
        <v/>
      </c>
      <c r="C481" s="65" t="str">
        <f t="shared" si="53"/>
        <v/>
      </c>
      <c r="D481" s="71" t="str">
        <f t="shared" si="54"/>
        <v/>
      </c>
      <c r="E481" s="71" t="str">
        <f t="shared" si="55"/>
        <v/>
      </c>
      <c r="F481" s="71" t="str">
        <f t="shared" si="49"/>
        <v/>
      </c>
      <c r="G481" s="65" t="str">
        <f t="shared" si="50"/>
        <v/>
      </c>
    </row>
    <row r="482" spans="1:7" x14ac:dyDescent="0.25">
      <c r="A482" s="69" t="str">
        <f t="shared" si="51"/>
        <v/>
      </c>
      <c r="B482" s="70" t="str">
        <f t="shared" si="52"/>
        <v/>
      </c>
      <c r="C482" s="65" t="str">
        <f t="shared" si="53"/>
        <v/>
      </c>
      <c r="D482" s="71" t="str">
        <f t="shared" si="54"/>
        <v/>
      </c>
      <c r="E482" s="71" t="str">
        <f t="shared" si="55"/>
        <v/>
      </c>
      <c r="F482" s="71" t="str">
        <f t="shared" si="49"/>
        <v/>
      </c>
      <c r="G482" s="65" t="str">
        <f t="shared" si="50"/>
        <v/>
      </c>
    </row>
    <row r="483" spans="1:7" x14ac:dyDescent="0.25">
      <c r="A483" s="69" t="str">
        <f t="shared" si="51"/>
        <v/>
      </c>
      <c r="B483" s="70" t="str">
        <f t="shared" si="52"/>
        <v/>
      </c>
      <c r="C483" s="65" t="str">
        <f t="shared" si="53"/>
        <v/>
      </c>
      <c r="D483" s="71" t="str">
        <f t="shared" si="54"/>
        <v/>
      </c>
      <c r="E483" s="71" t="str">
        <f t="shared" si="55"/>
        <v/>
      </c>
      <c r="F483" s="71" t="str">
        <f t="shared" si="49"/>
        <v/>
      </c>
      <c r="G483" s="65" t="str">
        <f t="shared" si="50"/>
        <v/>
      </c>
    </row>
    <row r="484" spans="1:7" x14ac:dyDescent="0.25">
      <c r="A484" s="69" t="str">
        <f t="shared" si="51"/>
        <v/>
      </c>
      <c r="B484" s="70" t="str">
        <f t="shared" si="52"/>
        <v/>
      </c>
      <c r="C484" s="65" t="str">
        <f t="shared" si="53"/>
        <v/>
      </c>
      <c r="D484" s="71" t="str">
        <f t="shared" si="54"/>
        <v/>
      </c>
      <c r="E484" s="71" t="str">
        <f t="shared" si="55"/>
        <v/>
      </c>
      <c r="F484" s="71" t="str">
        <f t="shared" si="49"/>
        <v/>
      </c>
      <c r="G484" s="65" t="str">
        <f t="shared" si="50"/>
        <v/>
      </c>
    </row>
    <row r="485" spans="1:7" x14ac:dyDescent="0.25">
      <c r="A485" s="69" t="str">
        <f t="shared" si="51"/>
        <v/>
      </c>
      <c r="B485" s="70" t="str">
        <f t="shared" si="52"/>
        <v/>
      </c>
      <c r="C485" s="65" t="str">
        <f t="shared" si="53"/>
        <v/>
      </c>
      <c r="D485" s="71" t="str">
        <f t="shared" si="54"/>
        <v/>
      </c>
      <c r="E485" s="71" t="str">
        <f t="shared" si="55"/>
        <v/>
      </c>
      <c r="F485" s="71" t="str">
        <f t="shared" si="49"/>
        <v/>
      </c>
      <c r="G485" s="65" t="str">
        <f t="shared" si="50"/>
        <v/>
      </c>
    </row>
    <row r="486" spans="1:7" x14ac:dyDescent="0.25">
      <c r="A486" s="69" t="str">
        <f t="shared" si="51"/>
        <v/>
      </c>
      <c r="B486" s="70" t="str">
        <f t="shared" si="52"/>
        <v/>
      </c>
      <c r="C486" s="65" t="str">
        <f t="shared" si="53"/>
        <v/>
      </c>
      <c r="D486" s="71" t="str">
        <f t="shared" si="54"/>
        <v/>
      </c>
      <c r="E486" s="71" t="str">
        <f t="shared" si="55"/>
        <v/>
      </c>
      <c r="F486" s="71" t="str">
        <f t="shared" si="49"/>
        <v/>
      </c>
      <c r="G486" s="65" t="str">
        <f t="shared" si="50"/>
        <v/>
      </c>
    </row>
    <row r="487" spans="1:7" x14ac:dyDescent="0.25">
      <c r="A487" s="69" t="str">
        <f t="shared" si="51"/>
        <v/>
      </c>
      <c r="B487" s="70" t="str">
        <f t="shared" si="52"/>
        <v/>
      </c>
      <c r="C487" s="65" t="str">
        <f t="shared" si="53"/>
        <v/>
      </c>
      <c r="D487" s="71" t="str">
        <f t="shared" si="54"/>
        <v/>
      </c>
      <c r="E487" s="71" t="str">
        <f t="shared" si="55"/>
        <v/>
      </c>
      <c r="F487" s="71" t="str">
        <f t="shared" si="49"/>
        <v/>
      </c>
      <c r="G487" s="65" t="str">
        <f t="shared" si="50"/>
        <v/>
      </c>
    </row>
    <row r="488" spans="1:7" x14ac:dyDescent="0.25">
      <c r="A488" s="69" t="str">
        <f t="shared" si="51"/>
        <v/>
      </c>
      <c r="B488" s="70" t="str">
        <f t="shared" si="52"/>
        <v/>
      </c>
      <c r="C488" s="65" t="str">
        <f t="shared" si="53"/>
        <v/>
      </c>
      <c r="D488" s="71" t="str">
        <f t="shared" si="54"/>
        <v/>
      </c>
      <c r="E488" s="71" t="str">
        <f t="shared" si="55"/>
        <v/>
      </c>
      <c r="F488" s="71" t="str">
        <f t="shared" si="49"/>
        <v/>
      </c>
      <c r="G488" s="65" t="str">
        <f t="shared" si="50"/>
        <v/>
      </c>
    </row>
    <row r="489" spans="1:7" x14ac:dyDescent="0.25">
      <c r="A489" s="69" t="str">
        <f t="shared" si="51"/>
        <v/>
      </c>
      <c r="B489" s="70" t="str">
        <f t="shared" si="52"/>
        <v/>
      </c>
      <c r="C489" s="65" t="str">
        <f t="shared" si="53"/>
        <v/>
      </c>
      <c r="D489" s="71" t="str">
        <f t="shared" si="54"/>
        <v/>
      </c>
      <c r="E489" s="71" t="str">
        <f t="shared" si="55"/>
        <v/>
      </c>
      <c r="F489" s="71" t="str">
        <f t="shared" si="49"/>
        <v/>
      </c>
      <c r="G489" s="65" t="str">
        <f t="shared" si="50"/>
        <v/>
      </c>
    </row>
    <row r="490" spans="1:7" x14ac:dyDescent="0.25">
      <c r="A490" s="69" t="str">
        <f t="shared" si="51"/>
        <v/>
      </c>
      <c r="B490" s="70" t="str">
        <f t="shared" si="52"/>
        <v/>
      </c>
      <c r="C490" s="65" t="str">
        <f t="shared" si="53"/>
        <v/>
      </c>
      <c r="D490" s="71" t="str">
        <f t="shared" si="54"/>
        <v/>
      </c>
      <c r="E490" s="71" t="str">
        <f t="shared" si="55"/>
        <v/>
      </c>
      <c r="F490" s="71" t="str">
        <f t="shared" si="49"/>
        <v/>
      </c>
      <c r="G490" s="65" t="str">
        <f t="shared" si="50"/>
        <v/>
      </c>
    </row>
    <row r="491" spans="1:7" x14ac:dyDescent="0.25">
      <c r="A491" s="69" t="str">
        <f t="shared" si="51"/>
        <v/>
      </c>
      <c r="B491" s="70" t="str">
        <f t="shared" si="52"/>
        <v/>
      </c>
      <c r="C491" s="65" t="str">
        <f t="shared" si="53"/>
        <v/>
      </c>
      <c r="D491" s="71" t="str">
        <f t="shared" si="54"/>
        <v/>
      </c>
      <c r="E491" s="71" t="str">
        <f t="shared" si="55"/>
        <v/>
      </c>
      <c r="F491" s="71" t="str">
        <f t="shared" si="49"/>
        <v/>
      </c>
      <c r="G491" s="65" t="str">
        <f t="shared" si="50"/>
        <v/>
      </c>
    </row>
    <row r="492" spans="1:7" x14ac:dyDescent="0.25">
      <c r="A492" s="69" t="str">
        <f t="shared" si="51"/>
        <v/>
      </c>
      <c r="B492" s="70" t="str">
        <f t="shared" si="52"/>
        <v/>
      </c>
      <c r="C492" s="65" t="str">
        <f t="shared" si="53"/>
        <v/>
      </c>
      <c r="D492" s="71" t="str">
        <f t="shared" si="54"/>
        <v/>
      </c>
      <c r="E492" s="71" t="str">
        <f t="shared" si="55"/>
        <v/>
      </c>
      <c r="F492" s="71" t="str">
        <f t="shared" si="49"/>
        <v/>
      </c>
      <c r="G492" s="65" t="str">
        <f t="shared" si="50"/>
        <v/>
      </c>
    </row>
    <row r="493" spans="1:7" x14ac:dyDescent="0.25">
      <c r="A493" s="69" t="str">
        <f t="shared" si="51"/>
        <v/>
      </c>
      <c r="B493" s="70" t="str">
        <f t="shared" si="52"/>
        <v/>
      </c>
      <c r="C493" s="65" t="str">
        <f t="shared" si="53"/>
        <v/>
      </c>
      <c r="D493" s="71" t="str">
        <f t="shared" si="54"/>
        <v/>
      </c>
      <c r="E493" s="71" t="str">
        <f t="shared" si="55"/>
        <v/>
      </c>
      <c r="F493" s="71" t="str">
        <f t="shared" si="49"/>
        <v/>
      </c>
      <c r="G493" s="65" t="str">
        <f t="shared" si="50"/>
        <v/>
      </c>
    </row>
    <row r="494" spans="1:7" x14ac:dyDescent="0.25">
      <c r="A494" s="69" t="str">
        <f t="shared" si="51"/>
        <v/>
      </c>
      <c r="B494" s="70" t="str">
        <f t="shared" si="52"/>
        <v/>
      </c>
      <c r="C494" s="65" t="str">
        <f t="shared" si="53"/>
        <v/>
      </c>
      <c r="D494" s="71" t="str">
        <f t="shared" si="54"/>
        <v/>
      </c>
      <c r="E494" s="71" t="str">
        <f t="shared" si="55"/>
        <v/>
      </c>
      <c r="F494" s="71" t="str">
        <f t="shared" si="49"/>
        <v/>
      </c>
      <c r="G494" s="65" t="str">
        <f t="shared" si="50"/>
        <v/>
      </c>
    </row>
    <row r="495" spans="1:7" x14ac:dyDescent="0.25">
      <c r="A495" s="69" t="str">
        <f t="shared" si="51"/>
        <v/>
      </c>
      <c r="B495" s="70" t="str">
        <f t="shared" si="52"/>
        <v/>
      </c>
      <c r="C495" s="65" t="str">
        <f t="shared" si="53"/>
        <v/>
      </c>
      <c r="D495" s="71" t="str">
        <f t="shared" si="54"/>
        <v/>
      </c>
      <c r="E495" s="71" t="str">
        <f t="shared" si="55"/>
        <v/>
      </c>
      <c r="F495" s="71" t="str">
        <f t="shared" si="49"/>
        <v/>
      </c>
      <c r="G495" s="65" t="str">
        <f t="shared" si="50"/>
        <v/>
      </c>
    </row>
    <row r="496" spans="1:7" x14ac:dyDescent="0.25">
      <c r="A496" s="69" t="str">
        <f t="shared" si="51"/>
        <v/>
      </c>
      <c r="B496" s="70" t="str">
        <f t="shared" si="52"/>
        <v/>
      </c>
      <c r="C496" s="65" t="str">
        <f t="shared" si="53"/>
        <v/>
      </c>
      <c r="D496" s="71" t="str">
        <f t="shared" si="54"/>
        <v/>
      </c>
      <c r="E496" s="71" t="str">
        <f t="shared" si="55"/>
        <v/>
      </c>
      <c r="F496" s="71" t="str">
        <f t="shared" si="49"/>
        <v/>
      </c>
      <c r="G496" s="65" t="str">
        <f t="shared" si="50"/>
        <v/>
      </c>
    </row>
    <row r="497" spans="1:7" x14ac:dyDescent="0.25">
      <c r="A497" s="69" t="str">
        <f t="shared" si="51"/>
        <v/>
      </c>
      <c r="B497" s="70" t="str">
        <f t="shared" si="52"/>
        <v/>
      </c>
      <c r="C497" s="65" t="str">
        <f t="shared" si="53"/>
        <v/>
      </c>
      <c r="D497" s="71" t="str">
        <f t="shared" si="54"/>
        <v/>
      </c>
      <c r="E497" s="71" t="str">
        <f t="shared" si="55"/>
        <v/>
      </c>
      <c r="F497" s="71" t="str">
        <f t="shared" si="49"/>
        <v/>
      </c>
      <c r="G497" s="65" t="str">
        <f t="shared" si="50"/>
        <v/>
      </c>
    </row>
    <row r="498" spans="1:7" x14ac:dyDescent="0.25">
      <c r="A498" s="69" t="str">
        <f t="shared" si="51"/>
        <v/>
      </c>
      <c r="B498" s="70" t="str">
        <f t="shared" si="52"/>
        <v/>
      </c>
      <c r="C498" s="65" t="str">
        <f t="shared" si="53"/>
        <v/>
      </c>
      <c r="D498" s="71" t="str">
        <f t="shared" si="54"/>
        <v/>
      </c>
      <c r="E498" s="71" t="str">
        <f t="shared" si="55"/>
        <v/>
      </c>
      <c r="F498" s="71" t="str">
        <f t="shared" si="49"/>
        <v/>
      </c>
      <c r="G498" s="65" t="str">
        <f t="shared" si="50"/>
        <v/>
      </c>
    </row>
    <row r="499" spans="1:7" x14ac:dyDescent="0.25">
      <c r="A499" s="69" t="str">
        <f t="shared" si="51"/>
        <v/>
      </c>
      <c r="B499" s="70" t="str">
        <f t="shared" si="52"/>
        <v/>
      </c>
      <c r="C499" s="65" t="str">
        <f t="shared" si="53"/>
        <v/>
      </c>
      <c r="D499" s="71" t="str">
        <f t="shared" si="54"/>
        <v/>
      </c>
      <c r="E499" s="71" t="str">
        <f t="shared" si="55"/>
        <v/>
      </c>
      <c r="F499" s="71" t="str">
        <f t="shared" si="49"/>
        <v/>
      </c>
      <c r="G499" s="65" t="str">
        <f t="shared" si="50"/>
        <v/>
      </c>
    </row>
    <row r="500" spans="1:7" x14ac:dyDescent="0.25">
      <c r="A500" s="69" t="str">
        <f t="shared" si="51"/>
        <v/>
      </c>
      <c r="B500" s="70" t="str">
        <f t="shared" si="52"/>
        <v/>
      </c>
      <c r="C500" s="65" t="str">
        <f t="shared" si="53"/>
        <v/>
      </c>
      <c r="D500" s="71" t="str">
        <f t="shared" si="54"/>
        <v/>
      </c>
      <c r="E500" s="71" t="str">
        <f t="shared" si="55"/>
        <v/>
      </c>
      <c r="F500" s="71" t="str">
        <f t="shared" si="49"/>
        <v/>
      </c>
      <c r="G500" s="65" t="str">
        <f t="shared" si="50"/>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0"/>
  <sheetViews>
    <sheetView showOutlineSymbols="0" showWhiteSpace="0" workbookViewId="0"/>
  </sheetViews>
  <sheetFormatPr defaultColWidth="9.140625" defaultRowHeight="15" x14ac:dyDescent="0.25"/>
  <cols>
    <col min="1" max="1" width="9.140625" style="67"/>
    <col min="2" max="2" width="7.85546875" style="67" customWidth="1"/>
    <col min="3" max="3" width="14.7109375" style="67" customWidth="1"/>
    <col min="4" max="4" width="14.28515625" style="67" customWidth="1"/>
    <col min="5" max="6" width="14.7109375" style="67" customWidth="1"/>
    <col min="7" max="7" width="14.7109375" style="76" customWidth="1"/>
    <col min="8"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row>
    <row r="4" spans="1:13" ht="21" x14ac:dyDescent="0.35">
      <c r="A4" s="110"/>
      <c r="B4" s="111" t="s">
        <v>49</v>
      </c>
      <c r="C4" s="110"/>
      <c r="D4" s="110"/>
      <c r="E4" s="63"/>
      <c r="F4" s="112" t="str">
        <f>'Lisa 3 - T61'!D7</f>
        <v>Pärnu linn, A. H. Tammsaare pst 61</v>
      </c>
      <c r="G4" s="145"/>
      <c r="H4" s="123"/>
      <c r="K4" s="76"/>
      <c r="L4" s="75"/>
    </row>
    <row r="5" spans="1:13" x14ac:dyDescent="0.25">
      <c r="A5" s="110"/>
      <c r="B5" s="110"/>
      <c r="C5" s="110"/>
      <c r="D5" s="110"/>
      <c r="E5" s="110"/>
      <c r="F5" s="115"/>
      <c r="G5" s="110"/>
      <c r="H5" s="123"/>
      <c r="K5" s="74"/>
      <c r="L5" s="75"/>
    </row>
    <row r="6" spans="1:13" x14ac:dyDescent="0.25">
      <c r="A6" s="110"/>
      <c r="B6" s="117" t="s">
        <v>52</v>
      </c>
      <c r="C6" s="118"/>
      <c r="D6" s="119"/>
      <c r="E6" s="120">
        <v>44489</v>
      </c>
      <c r="F6" s="121"/>
      <c r="G6" s="110"/>
      <c r="H6" s="123"/>
      <c r="K6" s="83"/>
      <c r="L6" s="83"/>
    </row>
    <row r="7" spans="1:13" x14ac:dyDescent="0.25">
      <c r="A7" s="110"/>
      <c r="B7" s="122" t="s">
        <v>54</v>
      </c>
      <c r="C7" s="63"/>
      <c r="D7" s="123"/>
      <c r="E7" s="124">
        <v>60</v>
      </c>
      <c r="F7" s="125" t="s">
        <v>55</v>
      </c>
      <c r="G7" s="110"/>
      <c r="H7" s="123"/>
      <c r="K7" s="84"/>
      <c r="L7" s="84"/>
    </row>
    <row r="8" spans="1:13" x14ac:dyDescent="0.25">
      <c r="A8" s="110"/>
      <c r="B8" s="122" t="s">
        <v>62</v>
      </c>
      <c r="C8" s="63"/>
      <c r="D8" s="127">
        <f>E6-1</f>
        <v>44488</v>
      </c>
      <c r="E8" s="194">
        <v>149938.55550205772</v>
      </c>
      <c r="F8" s="125" t="s">
        <v>58</v>
      </c>
      <c r="G8" s="110"/>
      <c r="H8" s="123"/>
      <c r="K8" s="84"/>
      <c r="L8" s="84"/>
    </row>
    <row r="9" spans="1:13" x14ac:dyDescent="0.25">
      <c r="A9" s="110"/>
      <c r="B9" s="122" t="s">
        <v>63</v>
      </c>
      <c r="C9" s="63"/>
      <c r="D9" s="127">
        <f>EDATE(D8,E7)-19</f>
        <v>46295</v>
      </c>
      <c r="E9" s="194">
        <v>0</v>
      </c>
      <c r="F9" s="125" t="s">
        <v>58</v>
      </c>
      <c r="G9" s="170"/>
      <c r="H9" s="123"/>
      <c r="K9" s="84"/>
      <c r="L9" s="84"/>
    </row>
    <row r="10" spans="1:13" x14ac:dyDescent="0.25">
      <c r="A10" s="110"/>
      <c r="B10" s="122" t="s">
        <v>61</v>
      </c>
      <c r="C10" s="63"/>
      <c r="D10" s="123"/>
      <c r="E10" s="195">
        <v>1</v>
      </c>
      <c r="F10" s="125"/>
      <c r="G10" s="110"/>
      <c r="H10" s="123"/>
      <c r="K10" s="86"/>
      <c r="L10" s="86"/>
    </row>
    <row r="11" spans="1:13" x14ac:dyDescent="0.25">
      <c r="A11" s="110"/>
      <c r="B11" s="133" t="s">
        <v>64</v>
      </c>
      <c r="C11" s="134"/>
      <c r="D11" s="135"/>
      <c r="E11" s="136">
        <v>4.5999999999999999E-2</v>
      </c>
      <c r="F11" s="137"/>
      <c r="G11" s="110"/>
      <c r="H11" s="123"/>
      <c r="K11" s="84"/>
      <c r="L11" s="84"/>
      <c r="M11" s="86"/>
    </row>
    <row r="12" spans="1:13" x14ac:dyDescent="0.25">
      <c r="A12" s="110"/>
      <c r="B12" s="124"/>
      <c r="C12" s="63"/>
      <c r="D12" s="123"/>
      <c r="E12" s="138"/>
      <c r="F12" s="124"/>
      <c r="G12" s="110"/>
      <c r="H12" s="123"/>
      <c r="K12" s="84"/>
      <c r="L12" s="84"/>
      <c r="M12" s="86"/>
    </row>
    <row r="13" spans="1:13" x14ac:dyDescent="0.25">
      <c r="A13" s="123"/>
      <c r="B13" s="123"/>
      <c r="C13" s="123"/>
      <c r="D13" s="123"/>
      <c r="E13" s="123"/>
      <c r="F13" s="123"/>
      <c r="G13" s="123"/>
      <c r="H13" s="123"/>
      <c r="K13" s="84"/>
      <c r="L13" s="84"/>
      <c r="M13" s="86"/>
    </row>
    <row r="14" spans="1:13" ht="15.75" thickBot="1" x14ac:dyDescent="0.3">
      <c r="A14" s="68" t="s">
        <v>65</v>
      </c>
      <c r="B14" s="68" t="s">
        <v>66</v>
      </c>
      <c r="C14" s="68" t="s">
        <v>67</v>
      </c>
      <c r="D14" s="68" t="s">
        <v>68</v>
      </c>
      <c r="E14" s="68" t="s">
        <v>69</v>
      </c>
      <c r="F14" s="68" t="s">
        <v>70</v>
      </c>
      <c r="G14" s="68" t="s">
        <v>71</v>
      </c>
      <c r="K14" s="84"/>
      <c r="L14" s="84"/>
      <c r="M14" s="86"/>
    </row>
    <row r="15" spans="1:13" x14ac:dyDescent="0.25">
      <c r="A15" s="69">
        <f>IF(B15="","",E6)</f>
        <v>44489</v>
      </c>
      <c r="B15" s="70">
        <f>IF(E7&gt;0,1,"")</f>
        <v>1</v>
      </c>
      <c r="C15" s="65">
        <f>IF(B15="","",E8)</f>
        <v>149938.55550205772</v>
      </c>
      <c r="D15" s="71">
        <f>IF(B15="","",IPMT($E$11/12,B15,$E$7,-$E$8,$E$9,0))*12/31</f>
        <v>222.48946945466625</v>
      </c>
      <c r="E15" s="71">
        <f>IF(B15="","",PPMT($E$11/12,B15,$E$7,-$E$8,$E$9,0))*12/31</f>
        <v>862.20617663866801</v>
      </c>
      <c r="F15" s="71">
        <f>IF(B15="","",SUM(D15:E15))</f>
        <v>1084.6956460933343</v>
      </c>
      <c r="G15" s="65">
        <f>IF(B15="","",SUM(C15)-SUM(E15))</f>
        <v>149076.34932541905</v>
      </c>
      <c r="K15" s="84"/>
      <c r="L15" s="84"/>
      <c r="M15" s="86"/>
    </row>
    <row r="16" spans="1:13" x14ac:dyDescent="0.25">
      <c r="A16" s="69">
        <f>IF(B16="","",EDATE(A15,1))-19</f>
        <v>44501</v>
      </c>
      <c r="B16" s="70">
        <f>IF(B15="","",IF(SUM(B15)+1&lt;=$E$7,SUM(B15)+1,""))</f>
        <v>2</v>
      </c>
      <c r="C16" s="65">
        <f>IF(B16="","",G15)</f>
        <v>149076.34932541905</v>
      </c>
      <c r="D16" s="71">
        <f>IF(B16="","",IPMT($E$11/12,B16-1,$E$7-1,-$C$16,$E$9,0))</f>
        <v>571.45933908077302</v>
      </c>
      <c r="E16" s="71">
        <f>IF(B16="","",PPMT($E$11/12,B16-1,$E$7-1,-$C$16,$E$9,0))</f>
        <v>2256.5686152941248</v>
      </c>
      <c r="F16" s="71">
        <f t="shared" ref="F16:F74" si="0">IF(B16="","",SUM(D16:E16))</f>
        <v>2828.0279543748979</v>
      </c>
      <c r="G16" s="65">
        <f t="shared" ref="G16:G79" si="1">IF(B16="","",SUM(C16)-SUM(E16))</f>
        <v>146819.78071012493</v>
      </c>
      <c r="K16" s="84"/>
      <c r="L16" s="84"/>
      <c r="M16" s="86"/>
    </row>
    <row r="17" spans="1:13" x14ac:dyDescent="0.25">
      <c r="A17" s="69">
        <f t="shared" ref="A17:A80" si="2">IF(B17="","",EDATE(A16,1))</f>
        <v>44531</v>
      </c>
      <c r="B17" s="70">
        <f t="shared" ref="B17:B80" si="3">IF(B16="","",IF(SUM(B16)+1&lt;=$E$7,SUM(B16)+1,""))</f>
        <v>3</v>
      </c>
      <c r="C17" s="65">
        <f t="shared" ref="C17:C80" si="4">IF(B17="","",G16)</f>
        <v>146819.78071012493</v>
      </c>
      <c r="D17" s="71">
        <f t="shared" ref="D17:D80" si="5">IF(B17="","",IPMT($E$11/12,B17-1,$E$7-1,-$C$16,$E$9,0))</f>
        <v>562.80915938881219</v>
      </c>
      <c r="E17" s="71">
        <f t="shared" ref="E17:E80" si="6">IF(B17="","",PPMT($E$11/12,B17-1,$E$7-1,-$C$16,$E$9,0))</f>
        <v>2265.2187949860859</v>
      </c>
      <c r="F17" s="71">
        <f t="shared" si="0"/>
        <v>2828.0279543748979</v>
      </c>
      <c r="G17" s="65">
        <f t="shared" si="1"/>
        <v>144554.56191513885</v>
      </c>
      <c r="K17" s="84"/>
      <c r="L17" s="84"/>
      <c r="M17" s="86"/>
    </row>
    <row r="18" spans="1:13" x14ac:dyDescent="0.25">
      <c r="A18" s="69">
        <f t="shared" si="2"/>
        <v>44562</v>
      </c>
      <c r="B18" s="70">
        <f t="shared" si="3"/>
        <v>4</v>
      </c>
      <c r="C18" s="65">
        <f t="shared" si="4"/>
        <v>144554.56191513885</v>
      </c>
      <c r="D18" s="71">
        <f t="shared" si="5"/>
        <v>554.12582067469896</v>
      </c>
      <c r="E18" s="71">
        <f t="shared" si="6"/>
        <v>2273.9021337001986</v>
      </c>
      <c r="F18" s="71">
        <f t="shared" si="0"/>
        <v>2828.0279543748975</v>
      </c>
      <c r="G18" s="65">
        <f t="shared" si="1"/>
        <v>142280.65978143865</v>
      </c>
      <c r="K18" s="84"/>
      <c r="L18" s="84"/>
      <c r="M18" s="86"/>
    </row>
    <row r="19" spans="1:13" x14ac:dyDescent="0.25">
      <c r="A19" s="69">
        <f t="shared" si="2"/>
        <v>44593</v>
      </c>
      <c r="B19" s="70">
        <f t="shared" si="3"/>
        <v>5</v>
      </c>
      <c r="C19" s="65">
        <f t="shared" si="4"/>
        <v>142280.65978143865</v>
      </c>
      <c r="D19" s="71">
        <f t="shared" si="5"/>
        <v>545.40919582884817</v>
      </c>
      <c r="E19" s="71">
        <f t="shared" si="6"/>
        <v>2282.6187585460493</v>
      </c>
      <c r="F19" s="71">
        <f t="shared" si="0"/>
        <v>2828.0279543748975</v>
      </c>
      <c r="G19" s="65">
        <f t="shared" si="1"/>
        <v>139998.0410228926</v>
      </c>
      <c r="K19" s="84"/>
      <c r="L19" s="84"/>
      <c r="M19" s="86"/>
    </row>
    <row r="20" spans="1:13" x14ac:dyDescent="0.25">
      <c r="A20" s="69">
        <f t="shared" si="2"/>
        <v>44621</v>
      </c>
      <c r="B20" s="70">
        <f t="shared" si="3"/>
        <v>6</v>
      </c>
      <c r="C20" s="65">
        <f t="shared" si="4"/>
        <v>139998.0410228926</v>
      </c>
      <c r="D20" s="71">
        <f t="shared" si="5"/>
        <v>536.65915725442164</v>
      </c>
      <c r="E20" s="71">
        <f t="shared" si="6"/>
        <v>2291.3687971204763</v>
      </c>
      <c r="F20" s="71">
        <f t="shared" si="0"/>
        <v>2828.0279543748979</v>
      </c>
      <c r="G20" s="65">
        <f t="shared" si="1"/>
        <v>137706.67222577214</v>
      </c>
      <c r="K20" s="84"/>
      <c r="L20" s="84"/>
      <c r="M20" s="86"/>
    </row>
    <row r="21" spans="1:13" x14ac:dyDescent="0.25">
      <c r="A21" s="69">
        <f t="shared" si="2"/>
        <v>44652</v>
      </c>
      <c r="B21" s="70">
        <f t="shared" si="3"/>
        <v>7</v>
      </c>
      <c r="C21" s="65">
        <f t="shared" si="4"/>
        <v>137706.67222577214</v>
      </c>
      <c r="D21" s="71">
        <f t="shared" si="5"/>
        <v>527.87557686545983</v>
      </c>
      <c r="E21" s="71">
        <f t="shared" si="6"/>
        <v>2300.1523775094379</v>
      </c>
      <c r="F21" s="71">
        <f t="shared" si="0"/>
        <v>2828.0279543748975</v>
      </c>
      <c r="G21" s="65">
        <f t="shared" si="1"/>
        <v>135406.51984826272</v>
      </c>
      <c r="K21" s="84"/>
      <c r="L21" s="84"/>
      <c r="M21" s="86"/>
    </row>
    <row r="22" spans="1:13" x14ac:dyDescent="0.25">
      <c r="A22" s="69">
        <f t="shared" si="2"/>
        <v>44682</v>
      </c>
      <c r="B22" s="70">
        <f t="shared" si="3"/>
        <v>8</v>
      </c>
      <c r="C22" s="65">
        <f t="shared" si="4"/>
        <v>135406.51984826272</v>
      </c>
      <c r="D22" s="71">
        <f t="shared" si="5"/>
        <v>519.0583260850068</v>
      </c>
      <c r="E22" s="71">
        <f t="shared" si="6"/>
        <v>2308.9696282898908</v>
      </c>
      <c r="F22" s="71">
        <f t="shared" si="0"/>
        <v>2828.0279543748975</v>
      </c>
      <c r="G22" s="65">
        <f t="shared" si="1"/>
        <v>133097.55021997282</v>
      </c>
      <c r="K22" s="84"/>
      <c r="L22" s="84"/>
      <c r="M22" s="86"/>
    </row>
    <row r="23" spans="1:13" x14ac:dyDescent="0.25">
      <c r="A23" s="69">
        <f t="shared" si="2"/>
        <v>44713</v>
      </c>
      <c r="B23" s="70">
        <f t="shared" si="3"/>
        <v>9</v>
      </c>
      <c r="C23" s="65">
        <f t="shared" si="4"/>
        <v>133097.55021997282</v>
      </c>
      <c r="D23" s="71">
        <f t="shared" si="5"/>
        <v>510.20727584322901</v>
      </c>
      <c r="E23" s="71">
        <f t="shared" si="6"/>
        <v>2317.8206785316684</v>
      </c>
      <c r="F23" s="71">
        <f t="shared" si="0"/>
        <v>2828.0279543748975</v>
      </c>
      <c r="G23" s="65">
        <f t="shared" si="1"/>
        <v>130779.72954144115</v>
      </c>
      <c r="K23" s="84"/>
      <c r="L23" s="84"/>
      <c r="M23" s="86"/>
    </row>
    <row r="24" spans="1:13" x14ac:dyDescent="0.25">
      <c r="A24" s="69">
        <f t="shared" si="2"/>
        <v>44743</v>
      </c>
      <c r="B24" s="70">
        <f t="shared" si="3"/>
        <v>10</v>
      </c>
      <c r="C24" s="65">
        <f t="shared" si="4"/>
        <v>130779.72954144115</v>
      </c>
      <c r="D24" s="71">
        <f t="shared" si="5"/>
        <v>501.32229657552415</v>
      </c>
      <c r="E24" s="71">
        <f t="shared" si="6"/>
        <v>2326.7056577993735</v>
      </c>
      <c r="F24" s="71">
        <f t="shared" si="0"/>
        <v>2828.0279543748975</v>
      </c>
      <c r="G24" s="65">
        <f t="shared" si="1"/>
        <v>128453.02388364177</v>
      </c>
      <c r="K24" s="84"/>
      <c r="L24" s="84"/>
      <c r="M24" s="86"/>
    </row>
    <row r="25" spans="1:13" x14ac:dyDescent="0.25">
      <c r="A25" s="69">
        <f t="shared" si="2"/>
        <v>44774</v>
      </c>
      <c r="B25" s="70">
        <f t="shared" si="3"/>
        <v>11</v>
      </c>
      <c r="C25" s="65">
        <f t="shared" si="4"/>
        <v>128453.02388364177</v>
      </c>
      <c r="D25" s="71">
        <f t="shared" si="5"/>
        <v>492.40325822062675</v>
      </c>
      <c r="E25" s="71">
        <f t="shared" si="6"/>
        <v>2335.6246961542711</v>
      </c>
      <c r="F25" s="71">
        <f t="shared" si="0"/>
        <v>2828.0279543748979</v>
      </c>
      <c r="G25" s="65">
        <f t="shared" si="1"/>
        <v>126117.39918748749</v>
      </c>
    </row>
    <row r="26" spans="1:13" x14ac:dyDescent="0.25">
      <c r="A26" s="69">
        <f t="shared" si="2"/>
        <v>44805</v>
      </c>
      <c r="B26" s="70">
        <f t="shared" si="3"/>
        <v>12</v>
      </c>
      <c r="C26" s="65">
        <f t="shared" si="4"/>
        <v>126117.39918748749</v>
      </c>
      <c r="D26" s="71">
        <f t="shared" si="5"/>
        <v>483.4500302187019</v>
      </c>
      <c r="E26" s="71">
        <f t="shared" si="6"/>
        <v>2344.5779241561954</v>
      </c>
      <c r="F26" s="71">
        <f t="shared" si="0"/>
        <v>2828.0279543748975</v>
      </c>
      <c r="G26" s="65">
        <f t="shared" si="1"/>
        <v>123772.82126333129</v>
      </c>
    </row>
    <row r="27" spans="1:13" x14ac:dyDescent="0.25">
      <c r="A27" s="69">
        <f t="shared" si="2"/>
        <v>44835</v>
      </c>
      <c r="B27" s="70">
        <f t="shared" si="3"/>
        <v>13</v>
      </c>
      <c r="C27" s="65">
        <f t="shared" si="4"/>
        <v>123772.82126333129</v>
      </c>
      <c r="D27" s="71">
        <f t="shared" si="5"/>
        <v>474.4624815094366</v>
      </c>
      <c r="E27" s="71">
        <f t="shared" si="6"/>
        <v>2353.5654728654613</v>
      </c>
      <c r="F27" s="71">
        <f t="shared" si="0"/>
        <v>2828.0279543748979</v>
      </c>
      <c r="G27" s="65">
        <f t="shared" si="1"/>
        <v>121419.25579046583</v>
      </c>
    </row>
    <row r="28" spans="1:13" x14ac:dyDescent="0.25">
      <c r="A28" s="69">
        <f t="shared" si="2"/>
        <v>44866</v>
      </c>
      <c r="B28" s="70">
        <f t="shared" si="3"/>
        <v>14</v>
      </c>
      <c r="C28" s="65">
        <f t="shared" si="4"/>
        <v>121419.25579046583</v>
      </c>
      <c r="D28" s="71">
        <f t="shared" si="5"/>
        <v>465.44048053011898</v>
      </c>
      <c r="E28" s="71">
        <f t="shared" si="6"/>
        <v>2362.5874738447787</v>
      </c>
      <c r="F28" s="71">
        <f t="shared" si="0"/>
        <v>2828.0279543748975</v>
      </c>
      <c r="G28" s="65">
        <f t="shared" si="1"/>
        <v>119056.66831662106</v>
      </c>
    </row>
    <row r="29" spans="1:13" x14ac:dyDescent="0.25">
      <c r="A29" s="69">
        <f t="shared" si="2"/>
        <v>44896</v>
      </c>
      <c r="B29" s="70">
        <f t="shared" si="3"/>
        <v>15</v>
      </c>
      <c r="C29" s="65">
        <f t="shared" si="4"/>
        <v>119056.66831662106</v>
      </c>
      <c r="D29" s="71">
        <f t="shared" si="5"/>
        <v>456.38389521371391</v>
      </c>
      <c r="E29" s="71">
        <f t="shared" si="6"/>
        <v>2371.6440591611836</v>
      </c>
      <c r="F29" s="71">
        <f t="shared" si="0"/>
        <v>2828.0279543748975</v>
      </c>
      <c r="G29" s="65">
        <f t="shared" si="1"/>
        <v>116685.02425745987</v>
      </c>
    </row>
    <row r="30" spans="1:13" x14ac:dyDescent="0.25">
      <c r="A30" s="69">
        <f t="shared" si="2"/>
        <v>44927</v>
      </c>
      <c r="B30" s="70">
        <f t="shared" si="3"/>
        <v>16</v>
      </c>
      <c r="C30" s="65">
        <f t="shared" si="4"/>
        <v>116685.02425745987</v>
      </c>
      <c r="D30" s="71">
        <f t="shared" si="5"/>
        <v>447.29259298692944</v>
      </c>
      <c r="E30" s="71">
        <f t="shared" si="6"/>
        <v>2380.7353613879682</v>
      </c>
      <c r="F30" s="71">
        <f t="shared" si="0"/>
        <v>2828.0279543748975</v>
      </c>
      <c r="G30" s="65">
        <f t="shared" si="1"/>
        <v>114304.2888960719</v>
      </c>
    </row>
    <row r="31" spans="1:13" x14ac:dyDescent="0.25">
      <c r="A31" s="69">
        <f t="shared" si="2"/>
        <v>44958</v>
      </c>
      <c r="B31" s="70">
        <f t="shared" si="3"/>
        <v>17</v>
      </c>
      <c r="C31" s="65">
        <f t="shared" si="4"/>
        <v>114304.2888960719</v>
      </c>
      <c r="D31" s="71">
        <f t="shared" si="5"/>
        <v>438.16644076827555</v>
      </c>
      <c r="E31" s="71">
        <f t="shared" si="6"/>
        <v>2389.8615136066223</v>
      </c>
      <c r="F31" s="71">
        <f t="shared" si="0"/>
        <v>2828.0279543748979</v>
      </c>
      <c r="G31" s="65">
        <f t="shared" si="1"/>
        <v>111914.42738246528</v>
      </c>
    </row>
    <row r="32" spans="1:13" x14ac:dyDescent="0.25">
      <c r="A32" s="69">
        <f t="shared" si="2"/>
        <v>44986</v>
      </c>
      <c r="B32" s="70">
        <f t="shared" si="3"/>
        <v>18</v>
      </c>
      <c r="C32" s="65">
        <f t="shared" si="4"/>
        <v>111914.42738246528</v>
      </c>
      <c r="D32" s="71">
        <f t="shared" si="5"/>
        <v>429.0053049661168</v>
      </c>
      <c r="E32" s="71">
        <f t="shared" si="6"/>
        <v>2399.022649408781</v>
      </c>
      <c r="F32" s="71">
        <f t="shared" si="0"/>
        <v>2828.0279543748979</v>
      </c>
      <c r="G32" s="65">
        <f t="shared" si="1"/>
        <v>109515.40473305649</v>
      </c>
    </row>
    <row r="33" spans="1:7" x14ac:dyDescent="0.25">
      <c r="A33" s="69">
        <f t="shared" si="2"/>
        <v>45017</v>
      </c>
      <c r="B33" s="70">
        <f t="shared" si="3"/>
        <v>19</v>
      </c>
      <c r="C33" s="65">
        <f t="shared" si="4"/>
        <v>109515.40473305649</v>
      </c>
      <c r="D33" s="71">
        <f t="shared" si="5"/>
        <v>419.80905147671655</v>
      </c>
      <c r="E33" s="71">
        <f t="shared" si="6"/>
        <v>2408.2189028981811</v>
      </c>
      <c r="F33" s="71">
        <f t="shared" si="0"/>
        <v>2828.0279543748975</v>
      </c>
      <c r="G33" s="65">
        <f t="shared" si="1"/>
        <v>107107.18583015831</v>
      </c>
    </row>
    <row r="34" spans="1:7" x14ac:dyDescent="0.25">
      <c r="A34" s="69">
        <f t="shared" si="2"/>
        <v>45047</v>
      </c>
      <c r="B34" s="70">
        <f t="shared" si="3"/>
        <v>20</v>
      </c>
      <c r="C34" s="65">
        <f t="shared" si="4"/>
        <v>107107.18583015831</v>
      </c>
      <c r="D34" s="71">
        <f t="shared" si="5"/>
        <v>410.57754568227358</v>
      </c>
      <c r="E34" s="71">
        <f t="shared" si="6"/>
        <v>2417.450408692624</v>
      </c>
      <c r="F34" s="71">
        <f t="shared" si="0"/>
        <v>2828.0279543748975</v>
      </c>
      <c r="G34" s="65">
        <f t="shared" si="1"/>
        <v>104689.7354214657</v>
      </c>
    </row>
    <row r="35" spans="1:7" x14ac:dyDescent="0.25">
      <c r="A35" s="69">
        <f t="shared" si="2"/>
        <v>45078</v>
      </c>
      <c r="B35" s="70">
        <f t="shared" si="3"/>
        <v>21</v>
      </c>
      <c r="C35" s="65">
        <f t="shared" si="4"/>
        <v>104689.7354214657</v>
      </c>
      <c r="D35" s="71">
        <f t="shared" si="5"/>
        <v>401.31065244895177</v>
      </c>
      <c r="E35" s="71">
        <f t="shared" si="6"/>
        <v>2426.7173019259458</v>
      </c>
      <c r="F35" s="71">
        <f t="shared" si="0"/>
        <v>2828.0279543748975</v>
      </c>
      <c r="G35" s="65">
        <f t="shared" si="1"/>
        <v>102263.01811953975</v>
      </c>
    </row>
    <row r="36" spans="1:7" x14ac:dyDescent="0.25">
      <c r="A36" s="69">
        <f t="shared" si="2"/>
        <v>45108</v>
      </c>
      <c r="B36" s="70">
        <f t="shared" si="3"/>
        <v>22</v>
      </c>
      <c r="C36" s="65">
        <f t="shared" si="4"/>
        <v>102263.01811953975</v>
      </c>
      <c r="D36" s="71">
        <f t="shared" si="5"/>
        <v>392.00823612490228</v>
      </c>
      <c r="E36" s="71">
        <f t="shared" si="6"/>
        <v>2436.0197182499955</v>
      </c>
      <c r="F36" s="71">
        <f t="shared" si="0"/>
        <v>2828.0279543748979</v>
      </c>
      <c r="G36" s="65">
        <f t="shared" si="1"/>
        <v>99826.998401289748</v>
      </c>
    </row>
    <row r="37" spans="1:7" x14ac:dyDescent="0.25">
      <c r="A37" s="69">
        <f t="shared" si="2"/>
        <v>45139</v>
      </c>
      <c r="B37" s="70">
        <f t="shared" si="3"/>
        <v>23</v>
      </c>
      <c r="C37" s="65">
        <f t="shared" si="4"/>
        <v>99826.998401289748</v>
      </c>
      <c r="D37" s="71">
        <f t="shared" si="5"/>
        <v>382.67016053827729</v>
      </c>
      <c r="E37" s="71">
        <f t="shared" si="6"/>
        <v>2445.3577938366207</v>
      </c>
      <c r="F37" s="71">
        <f t="shared" si="0"/>
        <v>2828.0279543748979</v>
      </c>
      <c r="G37" s="65">
        <f t="shared" si="1"/>
        <v>97381.640607453126</v>
      </c>
    </row>
    <row r="38" spans="1:7" x14ac:dyDescent="0.25">
      <c r="A38" s="69">
        <f t="shared" si="2"/>
        <v>45170</v>
      </c>
      <c r="B38" s="70">
        <f t="shared" si="3"/>
        <v>24</v>
      </c>
      <c r="C38" s="65">
        <f t="shared" si="4"/>
        <v>97381.640607453126</v>
      </c>
      <c r="D38" s="71">
        <f t="shared" si="5"/>
        <v>373.29628899523692</v>
      </c>
      <c r="E38" s="71">
        <f t="shared" si="6"/>
        <v>2454.7316653796611</v>
      </c>
      <c r="F38" s="71">
        <f t="shared" si="0"/>
        <v>2828.0279543748979</v>
      </c>
      <c r="G38" s="65">
        <f t="shared" si="1"/>
        <v>94926.908942073467</v>
      </c>
    </row>
    <row r="39" spans="1:7" x14ac:dyDescent="0.25">
      <c r="A39" s="69">
        <f t="shared" si="2"/>
        <v>45200</v>
      </c>
      <c r="B39" s="70">
        <f t="shared" si="3"/>
        <v>25</v>
      </c>
      <c r="C39" s="65">
        <f t="shared" si="4"/>
        <v>94926.908942073467</v>
      </c>
      <c r="D39" s="71">
        <f t="shared" si="5"/>
        <v>363.88648427794823</v>
      </c>
      <c r="E39" s="71">
        <f t="shared" si="6"/>
        <v>2464.1414700969494</v>
      </c>
      <c r="F39" s="71">
        <f t="shared" si="0"/>
        <v>2828.0279543748975</v>
      </c>
      <c r="G39" s="65">
        <f t="shared" si="1"/>
        <v>92462.76747197652</v>
      </c>
    </row>
    <row r="40" spans="1:7" x14ac:dyDescent="0.25">
      <c r="A40" s="69">
        <f t="shared" si="2"/>
        <v>45231</v>
      </c>
      <c r="B40" s="70">
        <f t="shared" si="3"/>
        <v>26</v>
      </c>
      <c r="C40" s="65">
        <f t="shared" si="4"/>
        <v>92462.76747197652</v>
      </c>
      <c r="D40" s="71">
        <f t="shared" si="5"/>
        <v>354.44060864257659</v>
      </c>
      <c r="E40" s="71">
        <f t="shared" si="6"/>
        <v>2473.587345732321</v>
      </c>
      <c r="F40" s="71">
        <f t="shared" si="0"/>
        <v>2828.0279543748975</v>
      </c>
      <c r="G40" s="65">
        <f t="shared" si="1"/>
        <v>89989.180126244202</v>
      </c>
    </row>
    <row r="41" spans="1:7" x14ac:dyDescent="0.25">
      <c r="A41" s="69">
        <f t="shared" si="2"/>
        <v>45261</v>
      </c>
      <c r="B41" s="70">
        <f t="shared" si="3"/>
        <v>27</v>
      </c>
      <c r="C41" s="65">
        <f t="shared" si="4"/>
        <v>89989.180126244202</v>
      </c>
      <c r="D41" s="71">
        <f t="shared" si="5"/>
        <v>344.95852381726939</v>
      </c>
      <c r="E41" s="71">
        <f t="shared" si="6"/>
        <v>2483.069430557628</v>
      </c>
      <c r="F41" s="71">
        <f t="shared" si="0"/>
        <v>2828.0279543748975</v>
      </c>
      <c r="G41" s="65">
        <f t="shared" si="1"/>
        <v>87506.11069568657</v>
      </c>
    </row>
    <row r="42" spans="1:7" x14ac:dyDescent="0.25">
      <c r="A42" s="69">
        <f t="shared" si="2"/>
        <v>45292</v>
      </c>
      <c r="B42" s="70">
        <f t="shared" si="3"/>
        <v>28</v>
      </c>
      <c r="C42" s="65">
        <f t="shared" si="4"/>
        <v>87506.11069568657</v>
      </c>
      <c r="D42" s="71">
        <f t="shared" si="5"/>
        <v>335.44009100013182</v>
      </c>
      <c r="E42" s="71">
        <f t="shared" si="6"/>
        <v>2492.5878633747661</v>
      </c>
      <c r="F42" s="71">
        <f t="shared" si="0"/>
        <v>2828.0279543748979</v>
      </c>
      <c r="G42" s="65">
        <f t="shared" si="1"/>
        <v>85013.522832311806</v>
      </c>
    </row>
    <row r="43" spans="1:7" x14ac:dyDescent="0.25">
      <c r="A43" s="69">
        <f t="shared" si="2"/>
        <v>45323</v>
      </c>
      <c r="B43" s="70">
        <f t="shared" si="3"/>
        <v>29</v>
      </c>
      <c r="C43" s="65">
        <f t="shared" si="4"/>
        <v>85013.522832311806</v>
      </c>
      <c r="D43" s="71">
        <f t="shared" si="5"/>
        <v>325.88517085719519</v>
      </c>
      <c r="E43" s="71">
        <f t="shared" si="6"/>
        <v>2502.1427835177024</v>
      </c>
      <c r="F43" s="71">
        <f t="shared" si="0"/>
        <v>2828.0279543748975</v>
      </c>
      <c r="G43" s="65">
        <f t="shared" si="1"/>
        <v>82511.380048794104</v>
      </c>
    </row>
    <row r="44" spans="1:7" x14ac:dyDescent="0.25">
      <c r="A44" s="69">
        <f t="shared" si="2"/>
        <v>45352</v>
      </c>
      <c r="B44" s="70">
        <f t="shared" si="3"/>
        <v>30</v>
      </c>
      <c r="C44" s="65">
        <f t="shared" si="4"/>
        <v>82511.380048794104</v>
      </c>
      <c r="D44" s="71">
        <f t="shared" si="5"/>
        <v>316.29362352037731</v>
      </c>
      <c r="E44" s="71">
        <f t="shared" si="6"/>
        <v>2511.7343308545205</v>
      </c>
      <c r="F44" s="71">
        <f t="shared" si="0"/>
        <v>2828.0279543748979</v>
      </c>
      <c r="G44" s="65">
        <f t="shared" si="1"/>
        <v>79999.64571793958</v>
      </c>
    </row>
    <row r="45" spans="1:7" x14ac:dyDescent="0.25">
      <c r="A45" s="69">
        <f t="shared" si="2"/>
        <v>45383</v>
      </c>
      <c r="B45" s="70">
        <f t="shared" si="3"/>
        <v>31</v>
      </c>
      <c r="C45" s="65">
        <f t="shared" si="4"/>
        <v>79999.64571793958</v>
      </c>
      <c r="D45" s="71">
        <f t="shared" si="5"/>
        <v>306.66530858543496</v>
      </c>
      <c r="E45" s="71">
        <f t="shared" si="6"/>
        <v>2521.3626457894625</v>
      </c>
      <c r="F45" s="71">
        <f t="shared" si="0"/>
        <v>2828.0279543748975</v>
      </c>
      <c r="G45" s="65">
        <f t="shared" si="1"/>
        <v>77478.283072150123</v>
      </c>
    </row>
    <row r="46" spans="1:7" x14ac:dyDescent="0.25">
      <c r="A46" s="69">
        <f t="shared" si="2"/>
        <v>45413</v>
      </c>
      <c r="B46" s="70">
        <f t="shared" si="3"/>
        <v>32</v>
      </c>
      <c r="C46" s="65">
        <f t="shared" si="4"/>
        <v>77478.283072150123</v>
      </c>
      <c r="D46" s="71">
        <f t="shared" si="5"/>
        <v>297.00008510990875</v>
      </c>
      <c r="E46" s="71">
        <f t="shared" si="6"/>
        <v>2531.027869264989</v>
      </c>
      <c r="F46" s="71">
        <f t="shared" si="0"/>
        <v>2828.0279543748979</v>
      </c>
      <c r="G46" s="65">
        <f t="shared" si="1"/>
        <v>74947.255202885135</v>
      </c>
    </row>
    <row r="47" spans="1:7" x14ac:dyDescent="0.25">
      <c r="A47" s="69">
        <f t="shared" si="2"/>
        <v>45444</v>
      </c>
      <c r="B47" s="70">
        <f t="shared" si="3"/>
        <v>33</v>
      </c>
      <c r="C47" s="65">
        <f t="shared" si="4"/>
        <v>74947.255202885135</v>
      </c>
      <c r="D47" s="71">
        <f t="shared" si="5"/>
        <v>287.29781161105961</v>
      </c>
      <c r="E47" s="71">
        <f t="shared" si="6"/>
        <v>2540.7301427638381</v>
      </c>
      <c r="F47" s="71">
        <f t="shared" si="0"/>
        <v>2828.0279543748975</v>
      </c>
      <c r="G47" s="65">
        <f t="shared" si="1"/>
        <v>72406.52506012129</v>
      </c>
    </row>
    <row r="48" spans="1:7" x14ac:dyDescent="0.25">
      <c r="A48" s="69">
        <f t="shared" si="2"/>
        <v>45474</v>
      </c>
      <c r="B48" s="70">
        <f t="shared" si="3"/>
        <v>34</v>
      </c>
      <c r="C48" s="65">
        <f t="shared" si="4"/>
        <v>72406.52506012129</v>
      </c>
      <c r="D48" s="71">
        <f t="shared" si="5"/>
        <v>277.55834606379824</v>
      </c>
      <c r="E48" s="71">
        <f t="shared" si="6"/>
        <v>2550.4696083110994</v>
      </c>
      <c r="F48" s="71">
        <f t="shared" si="0"/>
        <v>2828.0279543748975</v>
      </c>
      <c r="G48" s="65">
        <f t="shared" si="1"/>
        <v>69856.055451810185</v>
      </c>
    </row>
    <row r="49" spans="1:7" x14ac:dyDescent="0.25">
      <c r="A49" s="69">
        <f t="shared" si="2"/>
        <v>45505</v>
      </c>
      <c r="B49" s="70">
        <f t="shared" si="3"/>
        <v>35</v>
      </c>
      <c r="C49" s="65">
        <f t="shared" si="4"/>
        <v>69856.055451810185</v>
      </c>
      <c r="D49" s="71">
        <f t="shared" si="5"/>
        <v>267.7815458986056</v>
      </c>
      <c r="E49" s="71">
        <f t="shared" si="6"/>
        <v>2560.2464084762923</v>
      </c>
      <c r="F49" s="71">
        <f t="shared" si="0"/>
        <v>2828.0279543748979</v>
      </c>
      <c r="G49" s="65">
        <f t="shared" si="1"/>
        <v>67295.809043333895</v>
      </c>
    </row>
    <row r="50" spans="1:7" x14ac:dyDescent="0.25">
      <c r="A50" s="69">
        <f t="shared" si="2"/>
        <v>45536</v>
      </c>
      <c r="B50" s="70">
        <f t="shared" si="3"/>
        <v>36</v>
      </c>
      <c r="C50" s="65">
        <f t="shared" si="4"/>
        <v>67295.809043333895</v>
      </c>
      <c r="D50" s="71">
        <f t="shared" si="5"/>
        <v>257.96726799944656</v>
      </c>
      <c r="E50" s="71">
        <f t="shared" si="6"/>
        <v>2570.060686375451</v>
      </c>
      <c r="F50" s="71">
        <f t="shared" si="0"/>
        <v>2828.0279543748975</v>
      </c>
      <c r="G50" s="65">
        <f t="shared" si="1"/>
        <v>64725.748356958444</v>
      </c>
    </row>
    <row r="51" spans="1:7" x14ac:dyDescent="0.25">
      <c r="A51" s="69">
        <f t="shared" si="2"/>
        <v>45566</v>
      </c>
      <c r="B51" s="70">
        <f t="shared" si="3"/>
        <v>37</v>
      </c>
      <c r="C51" s="65">
        <f t="shared" si="4"/>
        <v>64725.748356958444</v>
      </c>
      <c r="D51" s="71">
        <f t="shared" si="5"/>
        <v>248.11536870167399</v>
      </c>
      <c r="E51" s="71">
        <f t="shared" si="6"/>
        <v>2579.9125856732235</v>
      </c>
      <c r="F51" s="71">
        <f t="shared" si="0"/>
        <v>2828.0279543748975</v>
      </c>
      <c r="G51" s="65">
        <f t="shared" si="1"/>
        <v>62145.835771285223</v>
      </c>
    </row>
    <row r="52" spans="1:7" x14ac:dyDescent="0.25">
      <c r="A52" s="69">
        <f t="shared" si="2"/>
        <v>45597</v>
      </c>
      <c r="B52" s="70">
        <f t="shared" si="3"/>
        <v>38</v>
      </c>
      <c r="C52" s="65">
        <f t="shared" si="4"/>
        <v>62145.835771285223</v>
      </c>
      <c r="D52" s="71">
        <f t="shared" si="5"/>
        <v>238.22570378992665</v>
      </c>
      <c r="E52" s="71">
        <f t="shared" si="6"/>
        <v>2589.8022505849708</v>
      </c>
      <c r="F52" s="71">
        <f t="shared" si="0"/>
        <v>2828.0279543748975</v>
      </c>
      <c r="G52" s="65">
        <f t="shared" si="1"/>
        <v>59556.03352070025</v>
      </c>
    </row>
    <row r="53" spans="1:7" x14ac:dyDescent="0.25">
      <c r="A53" s="69">
        <f t="shared" si="2"/>
        <v>45627</v>
      </c>
      <c r="B53" s="70">
        <f t="shared" si="3"/>
        <v>39</v>
      </c>
      <c r="C53" s="65">
        <f t="shared" si="4"/>
        <v>59556.03352070025</v>
      </c>
      <c r="D53" s="71">
        <f t="shared" si="5"/>
        <v>228.29812849601757</v>
      </c>
      <c r="E53" s="71">
        <f t="shared" si="6"/>
        <v>2599.7298258788796</v>
      </c>
      <c r="F53" s="71">
        <f t="shared" si="0"/>
        <v>2828.027954374897</v>
      </c>
      <c r="G53" s="65">
        <f t="shared" si="1"/>
        <v>56956.30369482137</v>
      </c>
    </row>
    <row r="54" spans="1:7" x14ac:dyDescent="0.25">
      <c r="A54" s="69">
        <f t="shared" si="2"/>
        <v>45658</v>
      </c>
      <c r="B54" s="70">
        <f t="shared" si="3"/>
        <v>40</v>
      </c>
      <c r="C54" s="65">
        <f t="shared" si="4"/>
        <v>56956.30369482137</v>
      </c>
      <c r="D54" s="71">
        <f t="shared" si="5"/>
        <v>218.33249749681522</v>
      </c>
      <c r="E54" s="71">
        <f t="shared" si="6"/>
        <v>2609.6954568780825</v>
      </c>
      <c r="F54" s="71">
        <f t="shared" si="0"/>
        <v>2828.0279543748975</v>
      </c>
      <c r="G54" s="65">
        <f t="shared" si="1"/>
        <v>54346.608237943285</v>
      </c>
    </row>
    <row r="55" spans="1:7" x14ac:dyDescent="0.25">
      <c r="A55" s="69">
        <f t="shared" si="2"/>
        <v>45689</v>
      </c>
      <c r="B55" s="70">
        <f t="shared" si="3"/>
        <v>41</v>
      </c>
      <c r="C55" s="65">
        <f t="shared" si="4"/>
        <v>54346.608237943285</v>
      </c>
      <c r="D55" s="71">
        <f t="shared" si="5"/>
        <v>208.3286649121159</v>
      </c>
      <c r="E55" s="71">
        <f t="shared" si="6"/>
        <v>2619.699289462782</v>
      </c>
      <c r="F55" s="71">
        <f t="shared" si="0"/>
        <v>2828.0279543748979</v>
      </c>
      <c r="G55" s="65">
        <f t="shared" si="1"/>
        <v>51726.908948480501</v>
      </c>
    </row>
    <row r="56" spans="1:7" x14ac:dyDescent="0.25">
      <c r="A56" s="69">
        <f t="shared" si="2"/>
        <v>45717</v>
      </c>
      <c r="B56" s="70">
        <f t="shared" si="3"/>
        <v>42</v>
      </c>
      <c r="C56" s="65">
        <f t="shared" si="4"/>
        <v>51726.908948480501</v>
      </c>
      <c r="D56" s="71">
        <f t="shared" si="5"/>
        <v>198.28648430250851</v>
      </c>
      <c r="E56" s="71">
        <f t="shared" si="6"/>
        <v>2629.7414700723889</v>
      </c>
      <c r="F56" s="71">
        <f t="shared" si="0"/>
        <v>2828.0279543748975</v>
      </c>
      <c r="G56" s="65">
        <f t="shared" si="1"/>
        <v>49097.167478408111</v>
      </c>
    </row>
    <row r="57" spans="1:7" x14ac:dyDescent="0.25">
      <c r="A57" s="69">
        <f t="shared" si="2"/>
        <v>45748</v>
      </c>
      <c r="B57" s="70">
        <f t="shared" si="3"/>
        <v>43</v>
      </c>
      <c r="C57" s="65">
        <f t="shared" si="4"/>
        <v>49097.167478408111</v>
      </c>
      <c r="D57" s="71">
        <f t="shared" si="5"/>
        <v>188.205808667231</v>
      </c>
      <c r="E57" s="71">
        <f t="shared" si="6"/>
        <v>2639.8221457076666</v>
      </c>
      <c r="F57" s="71">
        <f t="shared" si="0"/>
        <v>2828.0279543748975</v>
      </c>
      <c r="G57" s="65">
        <f t="shared" si="1"/>
        <v>46457.345332700446</v>
      </c>
    </row>
    <row r="58" spans="1:7" x14ac:dyDescent="0.25">
      <c r="A58" s="69">
        <f t="shared" si="2"/>
        <v>45778</v>
      </c>
      <c r="B58" s="70">
        <f t="shared" si="3"/>
        <v>44</v>
      </c>
      <c r="C58" s="65">
        <f t="shared" si="4"/>
        <v>46457.345332700446</v>
      </c>
      <c r="D58" s="71">
        <f t="shared" si="5"/>
        <v>178.08649044201834</v>
      </c>
      <c r="E58" s="71">
        <f t="shared" si="6"/>
        <v>2649.9414639328793</v>
      </c>
      <c r="F58" s="71">
        <f t="shared" si="0"/>
        <v>2828.0279543748975</v>
      </c>
      <c r="G58" s="65">
        <f t="shared" si="1"/>
        <v>43807.403868767564</v>
      </c>
    </row>
    <row r="59" spans="1:7" x14ac:dyDescent="0.25">
      <c r="A59" s="69">
        <f t="shared" si="2"/>
        <v>45809</v>
      </c>
      <c r="B59" s="70">
        <f t="shared" si="3"/>
        <v>45</v>
      </c>
      <c r="C59" s="65">
        <f t="shared" si="4"/>
        <v>43807.403868767564</v>
      </c>
      <c r="D59" s="71">
        <f t="shared" si="5"/>
        <v>167.92838149694228</v>
      </c>
      <c r="E59" s="71">
        <f t="shared" si="6"/>
        <v>2660.0995728779553</v>
      </c>
      <c r="F59" s="71">
        <f t="shared" si="0"/>
        <v>2828.0279543748975</v>
      </c>
      <c r="G59" s="65">
        <f t="shared" si="1"/>
        <v>41147.304295889611</v>
      </c>
    </row>
    <row r="60" spans="1:7" x14ac:dyDescent="0.25">
      <c r="A60" s="69">
        <f t="shared" si="2"/>
        <v>45839</v>
      </c>
      <c r="B60" s="70">
        <f t="shared" si="3"/>
        <v>46</v>
      </c>
      <c r="C60" s="65">
        <f t="shared" si="4"/>
        <v>41147.304295889611</v>
      </c>
      <c r="D60" s="71">
        <f t="shared" si="5"/>
        <v>157.73133313424347</v>
      </c>
      <c r="E60" s="71">
        <f t="shared" si="6"/>
        <v>2670.2966212406545</v>
      </c>
      <c r="F60" s="71">
        <f t="shared" si="0"/>
        <v>2828.0279543748979</v>
      </c>
      <c r="G60" s="65">
        <f t="shared" si="1"/>
        <v>38477.007674648958</v>
      </c>
    </row>
    <row r="61" spans="1:7" x14ac:dyDescent="0.25">
      <c r="A61" s="69">
        <f t="shared" si="2"/>
        <v>45870</v>
      </c>
      <c r="B61" s="70">
        <f t="shared" si="3"/>
        <v>47</v>
      </c>
      <c r="C61" s="65">
        <f t="shared" si="4"/>
        <v>38477.007674648958</v>
      </c>
      <c r="D61" s="71">
        <f t="shared" si="5"/>
        <v>147.49519608615429</v>
      </c>
      <c r="E61" s="71">
        <f t="shared" si="6"/>
        <v>2680.5327582887435</v>
      </c>
      <c r="F61" s="71">
        <f t="shared" si="0"/>
        <v>2828.0279543748979</v>
      </c>
      <c r="G61" s="65">
        <f t="shared" si="1"/>
        <v>35796.474916360217</v>
      </c>
    </row>
    <row r="62" spans="1:7" x14ac:dyDescent="0.25">
      <c r="A62" s="69">
        <f t="shared" si="2"/>
        <v>45901</v>
      </c>
      <c r="B62" s="70">
        <f t="shared" si="3"/>
        <v>48</v>
      </c>
      <c r="C62" s="65">
        <f t="shared" si="4"/>
        <v>35796.474916360217</v>
      </c>
      <c r="D62" s="71">
        <f t="shared" si="5"/>
        <v>137.21982051271414</v>
      </c>
      <c r="E62" s="71">
        <f t="shared" si="6"/>
        <v>2690.8081338621832</v>
      </c>
      <c r="F62" s="71">
        <f t="shared" si="0"/>
        <v>2828.0279543748975</v>
      </c>
      <c r="G62" s="65">
        <f t="shared" si="1"/>
        <v>33105.666782498032</v>
      </c>
    </row>
    <row r="63" spans="1:7" x14ac:dyDescent="0.25">
      <c r="A63" s="69">
        <f t="shared" si="2"/>
        <v>45931</v>
      </c>
      <c r="B63" s="70">
        <f t="shared" si="3"/>
        <v>49</v>
      </c>
      <c r="C63" s="65">
        <f t="shared" si="4"/>
        <v>33105.666782498032</v>
      </c>
      <c r="D63" s="71">
        <f t="shared" si="5"/>
        <v>126.90505599957575</v>
      </c>
      <c r="E63" s="71">
        <f t="shared" si="6"/>
        <v>2701.1228983753222</v>
      </c>
      <c r="F63" s="71">
        <f t="shared" si="0"/>
        <v>2828.0279543748979</v>
      </c>
      <c r="G63" s="65">
        <f t="shared" si="1"/>
        <v>30404.543884122711</v>
      </c>
    </row>
    <row r="64" spans="1:7" x14ac:dyDescent="0.25">
      <c r="A64" s="69">
        <f t="shared" si="2"/>
        <v>45962</v>
      </c>
      <c r="B64" s="70">
        <f t="shared" si="3"/>
        <v>50</v>
      </c>
      <c r="C64" s="65">
        <f t="shared" si="4"/>
        <v>30404.543884122711</v>
      </c>
      <c r="D64" s="71">
        <f t="shared" si="5"/>
        <v>116.55075155580367</v>
      </c>
      <c r="E64" s="71">
        <f t="shared" si="6"/>
        <v>2711.4772028190937</v>
      </c>
      <c r="F64" s="71">
        <f t="shared" si="0"/>
        <v>2828.0279543748975</v>
      </c>
      <c r="G64" s="65">
        <f t="shared" si="1"/>
        <v>27693.066681303619</v>
      </c>
    </row>
    <row r="65" spans="1:7" x14ac:dyDescent="0.25">
      <c r="A65" s="69">
        <f t="shared" si="2"/>
        <v>45992</v>
      </c>
      <c r="B65" s="70">
        <f t="shared" si="3"/>
        <v>51</v>
      </c>
      <c r="C65" s="65">
        <f t="shared" si="4"/>
        <v>27693.066681303619</v>
      </c>
      <c r="D65" s="71">
        <f t="shared" si="5"/>
        <v>106.15675561166383</v>
      </c>
      <c r="E65" s="71">
        <f t="shared" si="6"/>
        <v>2721.8711987632341</v>
      </c>
      <c r="F65" s="71">
        <f t="shared" si="0"/>
        <v>2828.0279543748979</v>
      </c>
      <c r="G65" s="65">
        <f t="shared" si="1"/>
        <v>24971.195482540385</v>
      </c>
    </row>
    <row r="66" spans="1:7" x14ac:dyDescent="0.25">
      <c r="A66" s="69">
        <f t="shared" si="2"/>
        <v>46023</v>
      </c>
      <c r="B66" s="70">
        <f t="shared" si="3"/>
        <v>52</v>
      </c>
      <c r="C66" s="65">
        <f t="shared" si="4"/>
        <v>24971.195482540385</v>
      </c>
      <c r="D66" s="71">
        <f t="shared" si="5"/>
        <v>95.722916016404767</v>
      </c>
      <c r="E66" s="71">
        <f t="shared" si="6"/>
        <v>2732.3050383584932</v>
      </c>
      <c r="F66" s="71">
        <f t="shared" si="0"/>
        <v>2828.0279543748979</v>
      </c>
      <c r="G66" s="65">
        <f t="shared" si="1"/>
        <v>22238.890444181892</v>
      </c>
    </row>
    <row r="67" spans="1:7" x14ac:dyDescent="0.25">
      <c r="A67" s="69">
        <f t="shared" si="2"/>
        <v>46054</v>
      </c>
      <c r="B67" s="70">
        <f t="shared" si="3"/>
        <v>53</v>
      </c>
      <c r="C67" s="65">
        <f t="shared" si="4"/>
        <v>22238.890444181892</v>
      </c>
      <c r="D67" s="71">
        <f t="shared" si="5"/>
        <v>85.24908003603052</v>
      </c>
      <c r="E67" s="71">
        <f t="shared" si="6"/>
        <v>2742.7788743388674</v>
      </c>
      <c r="F67" s="71">
        <f t="shared" si="0"/>
        <v>2828.0279543748979</v>
      </c>
      <c r="G67" s="65">
        <f t="shared" si="1"/>
        <v>19496.111569843026</v>
      </c>
    </row>
    <row r="68" spans="1:7" x14ac:dyDescent="0.25">
      <c r="A68" s="69">
        <f t="shared" si="2"/>
        <v>46082</v>
      </c>
      <c r="B68" s="70">
        <f t="shared" si="3"/>
        <v>54</v>
      </c>
      <c r="C68" s="65">
        <f t="shared" si="4"/>
        <v>19496.111569843026</v>
      </c>
      <c r="D68" s="71">
        <f t="shared" si="5"/>
        <v>74.735094351064873</v>
      </c>
      <c r="E68" s="71">
        <f t="shared" si="6"/>
        <v>2753.2928600238329</v>
      </c>
      <c r="F68" s="71">
        <f t="shared" si="0"/>
        <v>2828.0279543748979</v>
      </c>
      <c r="G68" s="65">
        <f t="shared" si="1"/>
        <v>16742.818709819192</v>
      </c>
    </row>
    <row r="69" spans="1:7" x14ac:dyDescent="0.25">
      <c r="A69" s="69">
        <f t="shared" si="2"/>
        <v>46113</v>
      </c>
      <c r="B69" s="70">
        <f t="shared" si="3"/>
        <v>55</v>
      </c>
      <c r="C69" s="65">
        <f t="shared" si="4"/>
        <v>16742.818709819192</v>
      </c>
      <c r="D69" s="71">
        <f t="shared" si="5"/>
        <v>64.180805054306845</v>
      </c>
      <c r="E69" s="71">
        <f t="shared" si="6"/>
        <v>2763.8471493205907</v>
      </c>
      <c r="F69" s="71">
        <f t="shared" si="0"/>
        <v>2828.0279543748975</v>
      </c>
      <c r="G69" s="65">
        <f t="shared" si="1"/>
        <v>13978.971560498601</v>
      </c>
    </row>
    <row r="70" spans="1:7" x14ac:dyDescent="0.25">
      <c r="A70" s="69">
        <f t="shared" si="2"/>
        <v>46143</v>
      </c>
      <c r="B70" s="70">
        <f t="shared" si="3"/>
        <v>56</v>
      </c>
      <c r="C70" s="65">
        <f t="shared" si="4"/>
        <v>13978.971560498601</v>
      </c>
      <c r="D70" s="71">
        <f t="shared" si="5"/>
        <v>53.586057648577921</v>
      </c>
      <c r="E70" s="71">
        <f t="shared" si="6"/>
        <v>2774.4418967263196</v>
      </c>
      <c r="F70" s="71">
        <f t="shared" si="0"/>
        <v>2828.0279543748975</v>
      </c>
      <c r="G70" s="65">
        <f t="shared" si="1"/>
        <v>11204.529663772282</v>
      </c>
    </row>
    <row r="71" spans="1:7" x14ac:dyDescent="0.25">
      <c r="A71" s="69">
        <f t="shared" si="2"/>
        <v>46174</v>
      </c>
      <c r="B71" s="70">
        <f t="shared" si="3"/>
        <v>57</v>
      </c>
      <c r="C71" s="65">
        <f t="shared" si="4"/>
        <v>11204.529663772282</v>
      </c>
      <c r="D71" s="71">
        <f t="shared" si="5"/>
        <v>42.950697044460348</v>
      </c>
      <c r="E71" s="71">
        <f t="shared" si="6"/>
        <v>2785.0772573304375</v>
      </c>
      <c r="F71" s="71">
        <f t="shared" si="0"/>
        <v>2828.0279543748979</v>
      </c>
      <c r="G71" s="65">
        <f t="shared" si="1"/>
        <v>8419.4524064418438</v>
      </c>
    </row>
    <row r="72" spans="1:7" x14ac:dyDescent="0.25">
      <c r="A72" s="69">
        <f t="shared" si="2"/>
        <v>46204</v>
      </c>
      <c r="B72" s="70">
        <f t="shared" si="3"/>
        <v>58</v>
      </c>
      <c r="C72" s="65">
        <f t="shared" si="4"/>
        <v>8419.4524064418438</v>
      </c>
      <c r="D72" s="71">
        <f t="shared" si="5"/>
        <v>32.274567558027009</v>
      </c>
      <c r="E72" s="71">
        <f t="shared" si="6"/>
        <v>2795.7533868168703</v>
      </c>
      <c r="F72" s="71">
        <f t="shared" si="0"/>
        <v>2828.0279543748975</v>
      </c>
      <c r="G72" s="65">
        <f t="shared" si="1"/>
        <v>5623.6990196249735</v>
      </c>
    </row>
    <row r="73" spans="1:7" x14ac:dyDescent="0.25">
      <c r="A73" s="69">
        <f t="shared" si="2"/>
        <v>46235</v>
      </c>
      <c r="B73" s="70">
        <f t="shared" si="3"/>
        <v>59</v>
      </c>
      <c r="C73" s="65">
        <f t="shared" si="4"/>
        <v>5623.6990196249735</v>
      </c>
      <c r="D73" s="71">
        <f t="shared" si="5"/>
        <v>21.557512908562337</v>
      </c>
      <c r="E73" s="71">
        <f t="shared" si="6"/>
        <v>2806.4704414663352</v>
      </c>
      <c r="F73" s="71">
        <f t="shared" si="0"/>
        <v>2828.0279543748975</v>
      </c>
      <c r="G73" s="65">
        <f t="shared" si="1"/>
        <v>2817.2285781586384</v>
      </c>
    </row>
    <row r="74" spans="1:7" x14ac:dyDescent="0.25">
      <c r="A74" s="69">
        <f t="shared" si="2"/>
        <v>46266</v>
      </c>
      <c r="B74" s="70">
        <f t="shared" si="3"/>
        <v>60</v>
      </c>
      <c r="C74" s="65">
        <f t="shared" si="4"/>
        <v>2817.2285781586384</v>
      </c>
      <c r="D74" s="71">
        <f t="shared" si="5"/>
        <v>10.799376216274723</v>
      </c>
      <c r="E74" s="71">
        <f t="shared" si="6"/>
        <v>2817.2285781586229</v>
      </c>
      <c r="F74" s="71">
        <f t="shared" si="0"/>
        <v>2828.0279543748975</v>
      </c>
      <c r="G74" s="65">
        <f t="shared" si="1"/>
        <v>1.546140993013978E-11</v>
      </c>
    </row>
    <row r="75" spans="1:7" x14ac:dyDescent="0.25">
      <c r="A75" s="69" t="str">
        <f t="shared" si="2"/>
        <v/>
      </c>
      <c r="B75" s="70" t="str">
        <f t="shared" si="3"/>
        <v/>
      </c>
      <c r="C75" s="65" t="str">
        <f t="shared" si="4"/>
        <v/>
      </c>
      <c r="D75" s="71" t="str">
        <f t="shared" si="5"/>
        <v/>
      </c>
      <c r="E75" s="71" t="str">
        <f t="shared" si="6"/>
        <v/>
      </c>
      <c r="F75" s="71" t="str">
        <f t="shared" ref="F75:F138" si="7">IF(B75="","",SUM(D75:E75))</f>
        <v/>
      </c>
      <c r="G75" s="65" t="str">
        <f t="shared" si="1"/>
        <v/>
      </c>
    </row>
    <row r="76" spans="1:7" x14ac:dyDescent="0.25">
      <c r="A76" s="69" t="str">
        <f t="shared" si="2"/>
        <v/>
      </c>
      <c r="B76" s="70" t="str">
        <f t="shared" si="3"/>
        <v/>
      </c>
      <c r="C76" s="65" t="str">
        <f t="shared" si="4"/>
        <v/>
      </c>
      <c r="D76" s="71" t="str">
        <f t="shared" si="5"/>
        <v/>
      </c>
      <c r="E76" s="71" t="str">
        <f t="shared" si="6"/>
        <v/>
      </c>
      <c r="F76" s="71" t="str">
        <f t="shared" si="7"/>
        <v/>
      </c>
      <c r="G76" s="65" t="str">
        <f t="shared" si="1"/>
        <v/>
      </c>
    </row>
    <row r="77" spans="1:7" x14ac:dyDescent="0.25">
      <c r="A77" s="69" t="str">
        <f t="shared" si="2"/>
        <v/>
      </c>
      <c r="B77" s="70" t="str">
        <f t="shared" si="3"/>
        <v/>
      </c>
      <c r="C77" s="65" t="str">
        <f t="shared" si="4"/>
        <v/>
      </c>
      <c r="D77" s="71" t="str">
        <f t="shared" si="5"/>
        <v/>
      </c>
      <c r="E77" s="71" t="str">
        <f t="shared" si="6"/>
        <v/>
      </c>
      <c r="F77" s="71" t="str">
        <f t="shared" si="7"/>
        <v/>
      </c>
      <c r="G77" s="65" t="str">
        <f t="shared" si="1"/>
        <v/>
      </c>
    </row>
    <row r="78" spans="1:7" x14ac:dyDescent="0.25">
      <c r="A78" s="69" t="str">
        <f t="shared" si="2"/>
        <v/>
      </c>
      <c r="B78" s="70" t="str">
        <f t="shared" si="3"/>
        <v/>
      </c>
      <c r="C78" s="65" t="str">
        <f t="shared" si="4"/>
        <v/>
      </c>
      <c r="D78" s="71" t="str">
        <f t="shared" si="5"/>
        <v/>
      </c>
      <c r="E78" s="71" t="str">
        <f t="shared" si="6"/>
        <v/>
      </c>
      <c r="F78" s="71" t="str">
        <f t="shared" si="7"/>
        <v/>
      </c>
      <c r="G78" s="65" t="str">
        <f t="shared" si="1"/>
        <v/>
      </c>
    </row>
    <row r="79" spans="1:7" x14ac:dyDescent="0.25">
      <c r="A79" s="69" t="str">
        <f t="shared" si="2"/>
        <v/>
      </c>
      <c r="B79" s="70" t="str">
        <f t="shared" si="3"/>
        <v/>
      </c>
      <c r="C79" s="65" t="str">
        <f t="shared" si="4"/>
        <v/>
      </c>
      <c r="D79" s="71" t="str">
        <f t="shared" si="5"/>
        <v/>
      </c>
      <c r="E79" s="71" t="str">
        <f t="shared" si="6"/>
        <v/>
      </c>
      <c r="F79" s="71" t="str">
        <f t="shared" si="7"/>
        <v/>
      </c>
      <c r="G79" s="65" t="str">
        <f t="shared" si="1"/>
        <v/>
      </c>
    </row>
    <row r="80" spans="1:7" x14ac:dyDescent="0.25">
      <c r="A80" s="69" t="str">
        <f t="shared" si="2"/>
        <v/>
      </c>
      <c r="B80" s="70" t="str">
        <f t="shared" si="3"/>
        <v/>
      </c>
      <c r="C80" s="65" t="str">
        <f t="shared" si="4"/>
        <v/>
      </c>
      <c r="D80" s="71" t="str">
        <f t="shared" si="5"/>
        <v/>
      </c>
      <c r="E80" s="71" t="str">
        <f t="shared" si="6"/>
        <v/>
      </c>
      <c r="F80" s="71" t="str">
        <f t="shared" si="7"/>
        <v/>
      </c>
      <c r="G80" s="65" t="str">
        <f t="shared" ref="G80:G143" si="8">IF(B80="","",SUM(C80)-SUM(E80))</f>
        <v/>
      </c>
    </row>
    <row r="81" spans="1:7" x14ac:dyDescent="0.25">
      <c r="A81" s="69" t="str">
        <f t="shared" ref="A81:A144" si="9">IF(B81="","",EDATE(A80,1))</f>
        <v/>
      </c>
      <c r="B81" s="70" t="str">
        <f t="shared" ref="B81:B144" si="10">IF(B80="","",IF(SUM(B80)+1&lt;=$E$7,SUM(B80)+1,""))</f>
        <v/>
      </c>
      <c r="C81" s="65" t="str">
        <f t="shared" ref="C81:C144" si="11">IF(B81="","",G80)</f>
        <v/>
      </c>
      <c r="D81" s="71" t="str">
        <f t="shared" ref="D81:D144" si="12">IF(B81="","",IPMT($E$11/12,B81-1,$E$7-1,-$C$16,$E$9,0))</f>
        <v/>
      </c>
      <c r="E81" s="71" t="str">
        <f t="shared" ref="E81:E144" si="13">IF(B81="","",PPMT($E$11/12,B81-1,$E$7-1,-$C$16,$E$9,0))</f>
        <v/>
      </c>
      <c r="F81" s="71" t="str">
        <f t="shared" si="7"/>
        <v/>
      </c>
      <c r="G81" s="65" t="str">
        <f t="shared" si="8"/>
        <v/>
      </c>
    </row>
    <row r="82" spans="1:7" x14ac:dyDescent="0.25">
      <c r="A82" s="69" t="str">
        <f t="shared" si="9"/>
        <v/>
      </c>
      <c r="B82" s="70" t="str">
        <f t="shared" si="10"/>
        <v/>
      </c>
      <c r="C82" s="65" t="str">
        <f t="shared" si="11"/>
        <v/>
      </c>
      <c r="D82" s="71" t="str">
        <f t="shared" si="12"/>
        <v/>
      </c>
      <c r="E82" s="71" t="str">
        <f t="shared" si="13"/>
        <v/>
      </c>
      <c r="F82" s="71" t="str">
        <f t="shared" si="7"/>
        <v/>
      </c>
      <c r="G82" s="65" t="str">
        <f t="shared" si="8"/>
        <v/>
      </c>
    </row>
    <row r="83" spans="1:7" x14ac:dyDescent="0.25">
      <c r="A83" s="69" t="str">
        <f t="shared" si="9"/>
        <v/>
      </c>
      <c r="B83" s="70" t="str">
        <f t="shared" si="10"/>
        <v/>
      </c>
      <c r="C83" s="65" t="str">
        <f t="shared" si="11"/>
        <v/>
      </c>
      <c r="D83" s="71" t="str">
        <f t="shared" si="12"/>
        <v/>
      </c>
      <c r="E83" s="71" t="str">
        <f t="shared" si="13"/>
        <v/>
      </c>
      <c r="F83" s="71" t="str">
        <f t="shared" si="7"/>
        <v/>
      </c>
      <c r="G83" s="65" t="str">
        <f t="shared" si="8"/>
        <v/>
      </c>
    </row>
    <row r="84" spans="1:7" x14ac:dyDescent="0.25">
      <c r="A84" s="69" t="str">
        <f t="shared" si="9"/>
        <v/>
      </c>
      <c r="B84" s="70" t="str">
        <f t="shared" si="10"/>
        <v/>
      </c>
      <c r="C84" s="65" t="str">
        <f t="shared" si="11"/>
        <v/>
      </c>
      <c r="D84" s="71" t="str">
        <f t="shared" si="12"/>
        <v/>
      </c>
      <c r="E84" s="71" t="str">
        <f t="shared" si="13"/>
        <v/>
      </c>
      <c r="F84" s="71" t="str">
        <f t="shared" si="7"/>
        <v/>
      </c>
      <c r="G84" s="65" t="str">
        <f t="shared" si="8"/>
        <v/>
      </c>
    </row>
    <row r="85" spans="1:7" x14ac:dyDescent="0.25">
      <c r="A85" s="69" t="str">
        <f t="shared" si="9"/>
        <v/>
      </c>
      <c r="B85" s="70" t="str">
        <f t="shared" si="10"/>
        <v/>
      </c>
      <c r="C85" s="65" t="str">
        <f t="shared" si="11"/>
        <v/>
      </c>
      <c r="D85" s="71" t="str">
        <f t="shared" si="12"/>
        <v/>
      </c>
      <c r="E85" s="71" t="str">
        <f t="shared" si="13"/>
        <v/>
      </c>
      <c r="F85" s="71" t="str">
        <f t="shared" si="7"/>
        <v/>
      </c>
      <c r="G85" s="65" t="str">
        <f t="shared" si="8"/>
        <v/>
      </c>
    </row>
    <row r="86" spans="1:7" x14ac:dyDescent="0.25">
      <c r="A86" s="69" t="str">
        <f t="shared" si="9"/>
        <v/>
      </c>
      <c r="B86" s="70" t="str">
        <f t="shared" si="10"/>
        <v/>
      </c>
      <c r="C86" s="65" t="str">
        <f t="shared" si="11"/>
        <v/>
      </c>
      <c r="D86" s="71" t="str">
        <f t="shared" si="12"/>
        <v/>
      </c>
      <c r="E86" s="71" t="str">
        <f t="shared" si="13"/>
        <v/>
      </c>
      <c r="F86" s="71" t="str">
        <f t="shared" si="7"/>
        <v/>
      </c>
      <c r="G86" s="65" t="str">
        <f t="shared" si="8"/>
        <v/>
      </c>
    </row>
    <row r="87" spans="1:7" x14ac:dyDescent="0.25">
      <c r="A87" s="69" t="str">
        <f t="shared" si="9"/>
        <v/>
      </c>
      <c r="B87" s="70" t="str">
        <f t="shared" si="10"/>
        <v/>
      </c>
      <c r="C87" s="65" t="str">
        <f t="shared" si="11"/>
        <v/>
      </c>
      <c r="D87" s="71" t="str">
        <f t="shared" si="12"/>
        <v/>
      </c>
      <c r="E87" s="71" t="str">
        <f t="shared" si="13"/>
        <v/>
      </c>
      <c r="F87" s="71" t="str">
        <f t="shared" si="7"/>
        <v/>
      </c>
      <c r="G87" s="65" t="str">
        <f t="shared" si="8"/>
        <v/>
      </c>
    </row>
    <row r="88" spans="1:7" x14ac:dyDescent="0.25">
      <c r="A88" s="69" t="str">
        <f t="shared" si="9"/>
        <v/>
      </c>
      <c r="B88" s="70" t="str">
        <f t="shared" si="10"/>
        <v/>
      </c>
      <c r="C88" s="65" t="str">
        <f t="shared" si="11"/>
        <v/>
      </c>
      <c r="D88" s="71" t="str">
        <f t="shared" si="12"/>
        <v/>
      </c>
      <c r="E88" s="71" t="str">
        <f t="shared" si="13"/>
        <v/>
      </c>
      <c r="F88" s="71" t="str">
        <f t="shared" si="7"/>
        <v/>
      </c>
      <c r="G88" s="65" t="str">
        <f t="shared" si="8"/>
        <v/>
      </c>
    </row>
    <row r="89" spans="1:7" x14ac:dyDescent="0.25">
      <c r="A89" s="69" t="str">
        <f t="shared" si="9"/>
        <v/>
      </c>
      <c r="B89" s="70" t="str">
        <f t="shared" si="10"/>
        <v/>
      </c>
      <c r="C89" s="65" t="str">
        <f t="shared" si="11"/>
        <v/>
      </c>
      <c r="D89" s="71" t="str">
        <f t="shared" si="12"/>
        <v/>
      </c>
      <c r="E89" s="71" t="str">
        <f t="shared" si="13"/>
        <v/>
      </c>
      <c r="F89" s="71" t="str">
        <f t="shared" si="7"/>
        <v/>
      </c>
      <c r="G89" s="65" t="str">
        <f t="shared" si="8"/>
        <v/>
      </c>
    </row>
    <row r="90" spans="1:7" x14ac:dyDescent="0.25">
      <c r="A90" s="69" t="str">
        <f t="shared" si="9"/>
        <v/>
      </c>
      <c r="B90" s="70" t="str">
        <f t="shared" si="10"/>
        <v/>
      </c>
      <c r="C90" s="65" t="str">
        <f t="shared" si="11"/>
        <v/>
      </c>
      <c r="D90" s="71" t="str">
        <f t="shared" si="12"/>
        <v/>
      </c>
      <c r="E90" s="71" t="str">
        <f t="shared" si="13"/>
        <v/>
      </c>
      <c r="F90" s="71" t="str">
        <f t="shared" si="7"/>
        <v/>
      </c>
      <c r="G90" s="65" t="str">
        <f t="shared" si="8"/>
        <v/>
      </c>
    </row>
    <row r="91" spans="1:7" x14ac:dyDescent="0.25">
      <c r="A91" s="69" t="str">
        <f t="shared" si="9"/>
        <v/>
      </c>
      <c r="B91" s="70" t="str">
        <f t="shared" si="10"/>
        <v/>
      </c>
      <c r="C91" s="65" t="str">
        <f t="shared" si="11"/>
        <v/>
      </c>
      <c r="D91" s="71" t="str">
        <f t="shared" si="12"/>
        <v/>
      </c>
      <c r="E91" s="71" t="str">
        <f t="shared" si="13"/>
        <v/>
      </c>
      <c r="F91" s="71" t="str">
        <f t="shared" si="7"/>
        <v/>
      </c>
      <c r="G91" s="65" t="str">
        <f t="shared" si="8"/>
        <v/>
      </c>
    </row>
    <row r="92" spans="1:7" x14ac:dyDescent="0.25">
      <c r="A92" s="69" t="str">
        <f t="shared" si="9"/>
        <v/>
      </c>
      <c r="B92" s="70" t="str">
        <f t="shared" si="10"/>
        <v/>
      </c>
      <c r="C92" s="65" t="str">
        <f t="shared" si="11"/>
        <v/>
      </c>
      <c r="D92" s="71" t="str">
        <f t="shared" si="12"/>
        <v/>
      </c>
      <c r="E92" s="71" t="str">
        <f t="shared" si="13"/>
        <v/>
      </c>
      <c r="F92" s="71" t="str">
        <f t="shared" si="7"/>
        <v/>
      </c>
      <c r="G92" s="65" t="str">
        <f t="shared" si="8"/>
        <v/>
      </c>
    </row>
    <row r="93" spans="1:7" x14ac:dyDescent="0.25">
      <c r="A93" s="69" t="str">
        <f t="shared" si="9"/>
        <v/>
      </c>
      <c r="B93" s="70" t="str">
        <f t="shared" si="10"/>
        <v/>
      </c>
      <c r="C93" s="65" t="str">
        <f t="shared" si="11"/>
        <v/>
      </c>
      <c r="D93" s="71" t="str">
        <f t="shared" si="12"/>
        <v/>
      </c>
      <c r="E93" s="71" t="str">
        <f t="shared" si="13"/>
        <v/>
      </c>
      <c r="F93" s="71" t="str">
        <f t="shared" si="7"/>
        <v/>
      </c>
      <c r="G93" s="65" t="str">
        <f t="shared" si="8"/>
        <v/>
      </c>
    </row>
    <row r="94" spans="1:7" x14ac:dyDescent="0.25">
      <c r="A94" s="69" t="str">
        <f t="shared" si="9"/>
        <v/>
      </c>
      <c r="B94" s="70" t="str">
        <f t="shared" si="10"/>
        <v/>
      </c>
      <c r="C94" s="65" t="str">
        <f t="shared" si="11"/>
        <v/>
      </c>
      <c r="D94" s="71" t="str">
        <f t="shared" si="12"/>
        <v/>
      </c>
      <c r="E94" s="71" t="str">
        <f t="shared" si="13"/>
        <v/>
      </c>
      <c r="F94" s="71" t="str">
        <f t="shared" si="7"/>
        <v/>
      </c>
      <c r="G94" s="65" t="str">
        <f t="shared" si="8"/>
        <v/>
      </c>
    </row>
    <row r="95" spans="1:7" x14ac:dyDescent="0.25">
      <c r="A95" s="69" t="str">
        <f t="shared" si="9"/>
        <v/>
      </c>
      <c r="B95" s="70" t="str">
        <f t="shared" si="10"/>
        <v/>
      </c>
      <c r="C95" s="65" t="str">
        <f t="shared" si="11"/>
        <v/>
      </c>
      <c r="D95" s="71" t="str">
        <f t="shared" si="12"/>
        <v/>
      </c>
      <c r="E95" s="71" t="str">
        <f t="shared" si="13"/>
        <v/>
      </c>
      <c r="F95" s="71" t="str">
        <f t="shared" si="7"/>
        <v/>
      </c>
      <c r="G95" s="65" t="str">
        <f t="shared" si="8"/>
        <v/>
      </c>
    </row>
    <row r="96" spans="1:7" x14ac:dyDescent="0.25">
      <c r="A96" s="69" t="str">
        <f t="shared" si="9"/>
        <v/>
      </c>
      <c r="B96" s="70" t="str">
        <f t="shared" si="10"/>
        <v/>
      </c>
      <c r="C96" s="65" t="str">
        <f t="shared" si="11"/>
        <v/>
      </c>
      <c r="D96" s="71" t="str">
        <f t="shared" si="12"/>
        <v/>
      </c>
      <c r="E96" s="71" t="str">
        <f t="shared" si="13"/>
        <v/>
      </c>
      <c r="F96" s="71" t="str">
        <f t="shared" si="7"/>
        <v/>
      </c>
      <c r="G96" s="65" t="str">
        <f t="shared" si="8"/>
        <v/>
      </c>
    </row>
    <row r="97" spans="1:7" x14ac:dyDescent="0.25">
      <c r="A97" s="69" t="str">
        <f t="shared" si="9"/>
        <v/>
      </c>
      <c r="B97" s="70" t="str">
        <f t="shared" si="10"/>
        <v/>
      </c>
      <c r="C97" s="65" t="str">
        <f t="shared" si="11"/>
        <v/>
      </c>
      <c r="D97" s="71" t="str">
        <f t="shared" si="12"/>
        <v/>
      </c>
      <c r="E97" s="71" t="str">
        <f t="shared" si="13"/>
        <v/>
      </c>
      <c r="F97" s="71" t="str">
        <f t="shared" si="7"/>
        <v/>
      </c>
      <c r="G97" s="65" t="str">
        <f t="shared" si="8"/>
        <v/>
      </c>
    </row>
    <row r="98" spans="1:7" x14ac:dyDescent="0.25">
      <c r="A98" s="69" t="str">
        <f t="shared" si="9"/>
        <v/>
      </c>
      <c r="B98" s="70" t="str">
        <f t="shared" si="10"/>
        <v/>
      </c>
      <c r="C98" s="65" t="str">
        <f t="shared" si="11"/>
        <v/>
      </c>
      <c r="D98" s="71" t="str">
        <f t="shared" si="12"/>
        <v/>
      </c>
      <c r="E98" s="71" t="str">
        <f t="shared" si="13"/>
        <v/>
      </c>
      <c r="F98" s="71" t="str">
        <f t="shared" si="7"/>
        <v/>
      </c>
      <c r="G98" s="65" t="str">
        <f t="shared" si="8"/>
        <v/>
      </c>
    </row>
    <row r="99" spans="1:7" x14ac:dyDescent="0.25">
      <c r="A99" s="69" t="str">
        <f t="shared" si="9"/>
        <v/>
      </c>
      <c r="B99" s="70" t="str">
        <f t="shared" si="10"/>
        <v/>
      </c>
      <c r="C99" s="65" t="str">
        <f t="shared" si="11"/>
        <v/>
      </c>
      <c r="D99" s="71" t="str">
        <f t="shared" si="12"/>
        <v/>
      </c>
      <c r="E99" s="71" t="str">
        <f t="shared" si="13"/>
        <v/>
      </c>
      <c r="F99" s="71" t="str">
        <f t="shared" si="7"/>
        <v/>
      </c>
      <c r="G99" s="65" t="str">
        <f t="shared" si="8"/>
        <v/>
      </c>
    </row>
    <row r="100" spans="1:7" x14ac:dyDescent="0.25">
      <c r="A100" s="69" t="str">
        <f t="shared" si="9"/>
        <v/>
      </c>
      <c r="B100" s="70" t="str">
        <f t="shared" si="10"/>
        <v/>
      </c>
      <c r="C100" s="65" t="str">
        <f t="shared" si="11"/>
        <v/>
      </c>
      <c r="D100" s="71" t="str">
        <f t="shared" si="12"/>
        <v/>
      </c>
      <c r="E100" s="71" t="str">
        <f t="shared" si="13"/>
        <v/>
      </c>
      <c r="F100" s="71" t="str">
        <f t="shared" si="7"/>
        <v/>
      </c>
      <c r="G100" s="65" t="str">
        <f t="shared" si="8"/>
        <v/>
      </c>
    </row>
    <row r="101" spans="1:7" x14ac:dyDescent="0.25">
      <c r="A101" s="69" t="str">
        <f t="shared" si="9"/>
        <v/>
      </c>
      <c r="B101" s="70" t="str">
        <f t="shared" si="10"/>
        <v/>
      </c>
      <c r="C101" s="65" t="str">
        <f t="shared" si="11"/>
        <v/>
      </c>
      <c r="D101" s="71" t="str">
        <f t="shared" si="12"/>
        <v/>
      </c>
      <c r="E101" s="71" t="str">
        <f t="shared" si="13"/>
        <v/>
      </c>
      <c r="F101" s="71" t="str">
        <f t="shared" si="7"/>
        <v/>
      </c>
      <c r="G101" s="65" t="str">
        <f t="shared" si="8"/>
        <v/>
      </c>
    </row>
    <row r="102" spans="1:7" x14ac:dyDescent="0.25">
      <c r="A102" s="69" t="str">
        <f t="shared" si="9"/>
        <v/>
      </c>
      <c r="B102" s="70" t="str">
        <f t="shared" si="10"/>
        <v/>
      </c>
      <c r="C102" s="65" t="str">
        <f t="shared" si="11"/>
        <v/>
      </c>
      <c r="D102" s="71" t="str">
        <f t="shared" si="12"/>
        <v/>
      </c>
      <c r="E102" s="71" t="str">
        <f t="shared" si="13"/>
        <v/>
      </c>
      <c r="F102" s="71" t="str">
        <f t="shared" si="7"/>
        <v/>
      </c>
      <c r="G102" s="65" t="str">
        <f t="shared" si="8"/>
        <v/>
      </c>
    </row>
    <row r="103" spans="1:7" x14ac:dyDescent="0.25">
      <c r="A103" s="69" t="str">
        <f t="shared" si="9"/>
        <v/>
      </c>
      <c r="B103" s="70" t="str">
        <f t="shared" si="10"/>
        <v/>
      </c>
      <c r="C103" s="65" t="str">
        <f t="shared" si="11"/>
        <v/>
      </c>
      <c r="D103" s="71" t="str">
        <f t="shared" si="12"/>
        <v/>
      </c>
      <c r="E103" s="71" t="str">
        <f t="shared" si="13"/>
        <v/>
      </c>
      <c r="F103" s="71" t="str">
        <f t="shared" si="7"/>
        <v/>
      </c>
      <c r="G103" s="65" t="str">
        <f t="shared" si="8"/>
        <v/>
      </c>
    </row>
    <row r="104" spans="1:7" x14ac:dyDescent="0.25">
      <c r="A104" s="69" t="str">
        <f t="shared" si="9"/>
        <v/>
      </c>
      <c r="B104" s="70" t="str">
        <f t="shared" si="10"/>
        <v/>
      </c>
      <c r="C104" s="65" t="str">
        <f t="shared" si="11"/>
        <v/>
      </c>
      <c r="D104" s="71" t="str">
        <f t="shared" si="12"/>
        <v/>
      </c>
      <c r="E104" s="71" t="str">
        <f t="shared" si="13"/>
        <v/>
      </c>
      <c r="F104" s="71" t="str">
        <f t="shared" si="7"/>
        <v/>
      </c>
      <c r="G104" s="65" t="str">
        <f t="shared" si="8"/>
        <v/>
      </c>
    </row>
    <row r="105" spans="1:7" x14ac:dyDescent="0.25">
      <c r="A105" s="69" t="str">
        <f t="shared" si="9"/>
        <v/>
      </c>
      <c r="B105" s="70" t="str">
        <f t="shared" si="10"/>
        <v/>
      </c>
      <c r="C105" s="65" t="str">
        <f t="shared" si="11"/>
        <v/>
      </c>
      <c r="D105" s="71" t="str">
        <f t="shared" si="12"/>
        <v/>
      </c>
      <c r="E105" s="71" t="str">
        <f t="shared" si="13"/>
        <v/>
      </c>
      <c r="F105" s="71" t="str">
        <f t="shared" si="7"/>
        <v/>
      </c>
      <c r="G105" s="65" t="str">
        <f t="shared" si="8"/>
        <v/>
      </c>
    </row>
    <row r="106" spans="1:7" x14ac:dyDescent="0.25">
      <c r="A106" s="69" t="str">
        <f t="shared" si="9"/>
        <v/>
      </c>
      <c r="B106" s="70" t="str">
        <f t="shared" si="10"/>
        <v/>
      </c>
      <c r="C106" s="65" t="str">
        <f t="shared" si="11"/>
        <v/>
      </c>
      <c r="D106" s="71" t="str">
        <f t="shared" si="12"/>
        <v/>
      </c>
      <c r="E106" s="71" t="str">
        <f t="shared" si="13"/>
        <v/>
      </c>
      <c r="F106" s="71" t="str">
        <f t="shared" si="7"/>
        <v/>
      </c>
      <c r="G106" s="65" t="str">
        <f t="shared" si="8"/>
        <v/>
      </c>
    </row>
    <row r="107" spans="1:7" x14ac:dyDescent="0.25">
      <c r="A107" s="69" t="str">
        <f t="shared" si="9"/>
        <v/>
      </c>
      <c r="B107" s="70" t="str">
        <f t="shared" si="10"/>
        <v/>
      </c>
      <c r="C107" s="65" t="str">
        <f t="shared" si="11"/>
        <v/>
      </c>
      <c r="D107" s="71" t="str">
        <f t="shared" si="12"/>
        <v/>
      </c>
      <c r="E107" s="71" t="str">
        <f t="shared" si="13"/>
        <v/>
      </c>
      <c r="F107" s="71" t="str">
        <f t="shared" si="7"/>
        <v/>
      </c>
      <c r="G107" s="65" t="str">
        <f t="shared" si="8"/>
        <v/>
      </c>
    </row>
    <row r="108" spans="1:7" x14ac:dyDescent="0.25">
      <c r="A108" s="69" t="str">
        <f t="shared" si="9"/>
        <v/>
      </c>
      <c r="B108" s="70" t="str">
        <f t="shared" si="10"/>
        <v/>
      </c>
      <c r="C108" s="65" t="str">
        <f t="shared" si="11"/>
        <v/>
      </c>
      <c r="D108" s="71" t="str">
        <f t="shared" si="12"/>
        <v/>
      </c>
      <c r="E108" s="71" t="str">
        <f t="shared" si="13"/>
        <v/>
      </c>
      <c r="F108" s="71" t="str">
        <f t="shared" si="7"/>
        <v/>
      </c>
      <c r="G108" s="65" t="str">
        <f t="shared" si="8"/>
        <v/>
      </c>
    </row>
    <row r="109" spans="1:7" x14ac:dyDescent="0.25">
      <c r="A109" s="69" t="str">
        <f t="shared" si="9"/>
        <v/>
      </c>
      <c r="B109" s="70" t="str">
        <f t="shared" si="10"/>
        <v/>
      </c>
      <c r="C109" s="65" t="str">
        <f t="shared" si="11"/>
        <v/>
      </c>
      <c r="D109" s="71" t="str">
        <f t="shared" si="12"/>
        <v/>
      </c>
      <c r="E109" s="71" t="str">
        <f t="shared" si="13"/>
        <v/>
      </c>
      <c r="F109" s="71" t="str">
        <f t="shared" si="7"/>
        <v/>
      </c>
      <c r="G109" s="65" t="str">
        <f t="shared" si="8"/>
        <v/>
      </c>
    </row>
    <row r="110" spans="1:7" x14ac:dyDescent="0.25">
      <c r="A110" s="69" t="str">
        <f t="shared" si="9"/>
        <v/>
      </c>
      <c r="B110" s="70" t="str">
        <f t="shared" si="10"/>
        <v/>
      </c>
      <c r="C110" s="65" t="str">
        <f t="shared" si="11"/>
        <v/>
      </c>
      <c r="D110" s="71" t="str">
        <f t="shared" si="12"/>
        <v/>
      </c>
      <c r="E110" s="71" t="str">
        <f t="shared" si="13"/>
        <v/>
      </c>
      <c r="F110" s="71" t="str">
        <f t="shared" si="7"/>
        <v/>
      </c>
      <c r="G110" s="65" t="str">
        <f t="shared" si="8"/>
        <v/>
      </c>
    </row>
    <row r="111" spans="1:7" x14ac:dyDescent="0.25">
      <c r="A111" s="69" t="str">
        <f t="shared" si="9"/>
        <v/>
      </c>
      <c r="B111" s="70" t="str">
        <f t="shared" si="10"/>
        <v/>
      </c>
      <c r="C111" s="65" t="str">
        <f t="shared" si="11"/>
        <v/>
      </c>
      <c r="D111" s="71" t="str">
        <f t="shared" si="12"/>
        <v/>
      </c>
      <c r="E111" s="71" t="str">
        <f t="shared" si="13"/>
        <v/>
      </c>
      <c r="F111" s="71" t="str">
        <f t="shared" si="7"/>
        <v/>
      </c>
      <c r="G111" s="65" t="str">
        <f t="shared" si="8"/>
        <v/>
      </c>
    </row>
    <row r="112" spans="1:7" x14ac:dyDescent="0.25">
      <c r="A112" s="69" t="str">
        <f t="shared" si="9"/>
        <v/>
      </c>
      <c r="B112" s="70" t="str">
        <f t="shared" si="10"/>
        <v/>
      </c>
      <c r="C112" s="65" t="str">
        <f t="shared" si="11"/>
        <v/>
      </c>
      <c r="D112" s="71" t="str">
        <f t="shared" si="12"/>
        <v/>
      </c>
      <c r="E112" s="71" t="str">
        <f t="shared" si="13"/>
        <v/>
      </c>
      <c r="F112" s="71" t="str">
        <f t="shared" si="7"/>
        <v/>
      </c>
      <c r="G112" s="65" t="str">
        <f t="shared" si="8"/>
        <v/>
      </c>
    </row>
    <row r="113" spans="1:7" x14ac:dyDescent="0.25">
      <c r="A113" s="69" t="str">
        <f t="shared" si="9"/>
        <v/>
      </c>
      <c r="B113" s="70" t="str">
        <f t="shared" si="10"/>
        <v/>
      </c>
      <c r="C113" s="65" t="str">
        <f t="shared" si="11"/>
        <v/>
      </c>
      <c r="D113" s="71" t="str">
        <f t="shared" si="12"/>
        <v/>
      </c>
      <c r="E113" s="71" t="str">
        <f t="shared" si="13"/>
        <v/>
      </c>
      <c r="F113" s="71" t="str">
        <f t="shared" si="7"/>
        <v/>
      </c>
      <c r="G113" s="65" t="str">
        <f t="shared" si="8"/>
        <v/>
      </c>
    </row>
    <row r="114" spans="1:7" x14ac:dyDescent="0.25">
      <c r="A114" s="69" t="str">
        <f t="shared" si="9"/>
        <v/>
      </c>
      <c r="B114" s="70" t="str">
        <f t="shared" si="10"/>
        <v/>
      </c>
      <c r="C114" s="65" t="str">
        <f t="shared" si="11"/>
        <v/>
      </c>
      <c r="D114" s="71" t="str">
        <f t="shared" si="12"/>
        <v/>
      </c>
      <c r="E114" s="71" t="str">
        <f t="shared" si="13"/>
        <v/>
      </c>
      <c r="F114" s="71" t="str">
        <f t="shared" si="7"/>
        <v/>
      </c>
      <c r="G114" s="65" t="str">
        <f t="shared" si="8"/>
        <v/>
      </c>
    </row>
    <row r="115" spans="1:7" x14ac:dyDescent="0.25">
      <c r="A115" s="69" t="str">
        <f t="shared" si="9"/>
        <v/>
      </c>
      <c r="B115" s="70" t="str">
        <f t="shared" si="10"/>
        <v/>
      </c>
      <c r="C115" s="65" t="str">
        <f t="shared" si="11"/>
        <v/>
      </c>
      <c r="D115" s="71" t="str">
        <f t="shared" si="12"/>
        <v/>
      </c>
      <c r="E115" s="71" t="str">
        <f t="shared" si="13"/>
        <v/>
      </c>
      <c r="F115" s="71" t="str">
        <f t="shared" si="7"/>
        <v/>
      </c>
      <c r="G115" s="65" t="str">
        <f t="shared" si="8"/>
        <v/>
      </c>
    </row>
    <row r="116" spans="1:7" x14ac:dyDescent="0.25">
      <c r="A116" s="69" t="str">
        <f t="shared" si="9"/>
        <v/>
      </c>
      <c r="B116" s="70" t="str">
        <f t="shared" si="10"/>
        <v/>
      </c>
      <c r="C116" s="65" t="str">
        <f t="shared" si="11"/>
        <v/>
      </c>
      <c r="D116" s="71" t="str">
        <f t="shared" si="12"/>
        <v/>
      </c>
      <c r="E116" s="71" t="str">
        <f t="shared" si="13"/>
        <v/>
      </c>
      <c r="F116" s="71" t="str">
        <f t="shared" si="7"/>
        <v/>
      </c>
      <c r="G116" s="65" t="str">
        <f t="shared" si="8"/>
        <v/>
      </c>
    </row>
    <row r="117" spans="1:7" x14ac:dyDescent="0.25">
      <c r="A117" s="69" t="str">
        <f t="shared" si="9"/>
        <v/>
      </c>
      <c r="B117" s="70" t="str">
        <f t="shared" si="10"/>
        <v/>
      </c>
      <c r="C117" s="65" t="str">
        <f t="shared" si="11"/>
        <v/>
      </c>
      <c r="D117" s="71" t="str">
        <f t="shared" si="12"/>
        <v/>
      </c>
      <c r="E117" s="71" t="str">
        <f t="shared" si="13"/>
        <v/>
      </c>
      <c r="F117" s="71" t="str">
        <f t="shared" si="7"/>
        <v/>
      </c>
      <c r="G117" s="65" t="str">
        <f t="shared" si="8"/>
        <v/>
      </c>
    </row>
    <row r="118" spans="1:7" x14ac:dyDescent="0.25">
      <c r="A118" s="69" t="str">
        <f t="shared" si="9"/>
        <v/>
      </c>
      <c r="B118" s="70" t="str">
        <f t="shared" si="10"/>
        <v/>
      </c>
      <c r="C118" s="65" t="str">
        <f t="shared" si="11"/>
        <v/>
      </c>
      <c r="D118" s="71" t="str">
        <f t="shared" si="12"/>
        <v/>
      </c>
      <c r="E118" s="71" t="str">
        <f t="shared" si="13"/>
        <v/>
      </c>
      <c r="F118" s="71" t="str">
        <f t="shared" si="7"/>
        <v/>
      </c>
      <c r="G118" s="65" t="str">
        <f t="shared" si="8"/>
        <v/>
      </c>
    </row>
    <row r="119" spans="1:7" x14ac:dyDescent="0.25">
      <c r="A119" s="69" t="str">
        <f t="shared" si="9"/>
        <v/>
      </c>
      <c r="B119" s="70" t="str">
        <f t="shared" si="10"/>
        <v/>
      </c>
      <c r="C119" s="65" t="str">
        <f t="shared" si="11"/>
        <v/>
      </c>
      <c r="D119" s="71" t="str">
        <f t="shared" si="12"/>
        <v/>
      </c>
      <c r="E119" s="71" t="str">
        <f t="shared" si="13"/>
        <v/>
      </c>
      <c r="F119" s="71" t="str">
        <f t="shared" si="7"/>
        <v/>
      </c>
      <c r="G119" s="65" t="str">
        <f t="shared" si="8"/>
        <v/>
      </c>
    </row>
    <row r="120" spans="1:7" x14ac:dyDescent="0.25">
      <c r="A120" s="69" t="str">
        <f t="shared" si="9"/>
        <v/>
      </c>
      <c r="B120" s="70" t="str">
        <f t="shared" si="10"/>
        <v/>
      </c>
      <c r="C120" s="65" t="str">
        <f t="shared" si="11"/>
        <v/>
      </c>
      <c r="D120" s="71" t="str">
        <f t="shared" si="12"/>
        <v/>
      </c>
      <c r="E120" s="71" t="str">
        <f t="shared" si="13"/>
        <v/>
      </c>
      <c r="F120" s="71" t="str">
        <f t="shared" si="7"/>
        <v/>
      </c>
      <c r="G120" s="65" t="str">
        <f t="shared" si="8"/>
        <v/>
      </c>
    </row>
    <row r="121" spans="1:7" x14ac:dyDescent="0.25">
      <c r="A121" s="69" t="str">
        <f t="shared" si="9"/>
        <v/>
      </c>
      <c r="B121" s="70" t="str">
        <f t="shared" si="10"/>
        <v/>
      </c>
      <c r="C121" s="65" t="str">
        <f t="shared" si="11"/>
        <v/>
      </c>
      <c r="D121" s="71" t="str">
        <f t="shared" si="12"/>
        <v/>
      </c>
      <c r="E121" s="71" t="str">
        <f t="shared" si="13"/>
        <v/>
      </c>
      <c r="F121" s="71" t="str">
        <f t="shared" si="7"/>
        <v/>
      </c>
      <c r="G121" s="65" t="str">
        <f t="shared" si="8"/>
        <v/>
      </c>
    </row>
    <row r="122" spans="1:7" x14ac:dyDescent="0.25">
      <c r="A122" s="69" t="str">
        <f t="shared" si="9"/>
        <v/>
      </c>
      <c r="B122" s="70" t="str">
        <f t="shared" si="10"/>
        <v/>
      </c>
      <c r="C122" s="65" t="str">
        <f t="shared" si="11"/>
        <v/>
      </c>
      <c r="D122" s="71" t="str">
        <f t="shared" si="12"/>
        <v/>
      </c>
      <c r="E122" s="71" t="str">
        <f t="shared" si="13"/>
        <v/>
      </c>
      <c r="F122" s="71" t="str">
        <f t="shared" si="7"/>
        <v/>
      </c>
      <c r="G122" s="65" t="str">
        <f t="shared" si="8"/>
        <v/>
      </c>
    </row>
    <row r="123" spans="1:7" x14ac:dyDescent="0.25">
      <c r="A123" s="69" t="str">
        <f t="shared" si="9"/>
        <v/>
      </c>
      <c r="B123" s="70" t="str">
        <f t="shared" si="10"/>
        <v/>
      </c>
      <c r="C123" s="65" t="str">
        <f t="shared" si="11"/>
        <v/>
      </c>
      <c r="D123" s="71" t="str">
        <f t="shared" si="12"/>
        <v/>
      </c>
      <c r="E123" s="71" t="str">
        <f t="shared" si="13"/>
        <v/>
      </c>
      <c r="F123" s="71" t="str">
        <f t="shared" si="7"/>
        <v/>
      </c>
      <c r="G123" s="65" t="str">
        <f t="shared" si="8"/>
        <v/>
      </c>
    </row>
    <row r="124" spans="1:7" x14ac:dyDescent="0.25">
      <c r="A124" s="69" t="str">
        <f t="shared" si="9"/>
        <v/>
      </c>
      <c r="B124" s="70" t="str">
        <f t="shared" si="10"/>
        <v/>
      </c>
      <c r="C124" s="65" t="str">
        <f t="shared" si="11"/>
        <v/>
      </c>
      <c r="D124" s="71" t="str">
        <f t="shared" si="12"/>
        <v/>
      </c>
      <c r="E124" s="71" t="str">
        <f t="shared" si="13"/>
        <v/>
      </c>
      <c r="F124" s="71" t="str">
        <f t="shared" si="7"/>
        <v/>
      </c>
      <c r="G124" s="65" t="str">
        <f t="shared" si="8"/>
        <v/>
      </c>
    </row>
    <row r="125" spans="1:7" x14ac:dyDescent="0.25">
      <c r="A125" s="69" t="str">
        <f t="shared" si="9"/>
        <v/>
      </c>
      <c r="B125" s="70" t="str">
        <f t="shared" si="10"/>
        <v/>
      </c>
      <c r="C125" s="65" t="str">
        <f t="shared" si="11"/>
        <v/>
      </c>
      <c r="D125" s="71" t="str">
        <f t="shared" si="12"/>
        <v/>
      </c>
      <c r="E125" s="71" t="str">
        <f t="shared" si="13"/>
        <v/>
      </c>
      <c r="F125" s="71" t="str">
        <f t="shared" si="7"/>
        <v/>
      </c>
      <c r="G125" s="65" t="str">
        <f t="shared" si="8"/>
        <v/>
      </c>
    </row>
    <row r="126" spans="1:7" x14ac:dyDescent="0.25">
      <c r="A126" s="69" t="str">
        <f t="shared" si="9"/>
        <v/>
      </c>
      <c r="B126" s="70" t="str">
        <f t="shared" si="10"/>
        <v/>
      </c>
      <c r="C126" s="65" t="str">
        <f t="shared" si="11"/>
        <v/>
      </c>
      <c r="D126" s="71" t="str">
        <f t="shared" si="12"/>
        <v/>
      </c>
      <c r="E126" s="71" t="str">
        <f t="shared" si="13"/>
        <v/>
      </c>
      <c r="F126" s="71" t="str">
        <f t="shared" si="7"/>
        <v/>
      </c>
      <c r="G126" s="65" t="str">
        <f t="shared" si="8"/>
        <v/>
      </c>
    </row>
    <row r="127" spans="1:7" x14ac:dyDescent="0.25">
      <c r="A127" s="69" t="str">
        <f t="shared" si="9"/>
        <v/>
      </c>
      <c r="B127" s="70" t="str">
        <f t="shared" si="10"/>
        <v/>
      </c>
      <c r="C127" s="65" t="str">
        <f t="shared" si="11"/>
        <v/>
      </c>
      <c r="D127" s="71" t="str">
        <f t="shared" si="12"/>
        <v/>
      </c>
      <c r="E127" s="71" t="str">
        <f t="shared" si="13"/>
        <v/>
      </c>
      <c r="F127" s="71" t="str">
        <f t="shared" si="7"/>
        <v/>
      </c>
      <c r="G127" s="65" t="str">
        <f t="shared" si="8"/>
        <v/>
      </c>
    </row>
    <row r="128" spans="1:7" x14ac:dyDescent="0.25">
      <c r="A128" s="69" t="str">
        <f t="shared" si="9"/>
        <v/>
      </c>
      <c r="B128" s="70" t="str">
        <f t="shared" si="10"/>
        <v/>
      </c>
      <c r="C128" s="65" t="str">
        <f t="shared" si="11"/>
        <v/>
      </c>
      <c r="D128" s="71" t="str">
        <f t="shared" si="12"/>
        <v/>
      </c>
      <c r="E128" s="71" t="str">
        <f t="shared" si="13"/>
        <v/>
      </c>
      <c r="F128" s="71" t="str">
        <f t="shared" si="7"/>
        <v/>
      </c>
      <c r="G128" s="65" t="str">
        <f t="shared" si="8"/>
        <v/>
      </c>
    </row>
    <row r="129" spans="1:7" x14ac:dyDescent="0.25">
      <c r="A129" s="69" t="str">
        <f t="shared" si="9"/>
        <v/>
      </c>
      <c r="B129" s="70" t="str">
        <f t="shared" si="10"/>
        <v/>
      </c>
      <c r="C129" s="65" t="str">
        <f t="shared" si="11"/>
        <v/>
      </c>
      <c r="D129" s="71" t="str">
        <f t="shared" si="12"/>
        <v/>
      </c>
      <c r="E129" s="71" t="str">
        <f t="shared" si="13"/>
        <v/>
      </c>
      <c r="F129" s="71" t="str">
        <f t="shared" si="7"/>
        <v/>
      </c>
      <c r="G129" s="65" t="str">
        <f t="shared" si="8"/>
        <v/>
      </c>
    </row>
    <row r="130" spans="1:7" x14ac:dyDescent="0.25">
      <c r="A130" s="69" t="str">
        <f t="shared" si="9"/>
        <v/>
      </c>
      <c r="B130" s="70" t="str">
        <f t="shared" si="10"/>
        <v/>
      </c>
      <c r="C130" s="65" t="str">
        <f t="shared" si="11"/>
        <v/>
      </c>
      <c r="D130" s="71" t="str">
        <f t="shared" si="12"/>
        <v/>
      </c>
      <c r="E130" s="71" t="str">
        <f t="shared" si="13"/>
        <v/>
      </c>
      <c r="F130" s="71" t="str">
        <f t="shared" si="7"/>
        <v/>
      </c>
      <c r="G130" s="65" t="str">
        <f t="shared" si="8"/>
        <v/>
      </c>
    </row>
    <row r="131" spans="1:7" x14ac:dyDescent="0.25">
      <c r="A131" s="69" t="str">
        <f t="shared" si="9"/>
        <v/>
      </c>
      <c r="B131" s="70" t="str">
        <f t="shared" si="10"/>
        <v/>
      </c>
      <c r="C131" s="65" t="str">
        <f t="shared" si="11"/>
        <v/>
      </c>
      <c r="D131" s="71" t="str">
        <f t="shared" si="12"/>
        <v/>
      </c>
      <c r="E131" s="71" t="str">
        <f t="shared" si="13"/>
        <v/>
      </c>
      <c r="F131" s="71" t="str">
        <f t="shared" si="7"/>
        <v/>
      </c>
      <c r="G131" s="65" t="str">
        <f t="shared" si="8"/>
        <v/>
      </c>
    </row>
    <row r="132" spans="1:7" x14ac:dyDescent="0.25">
      <c r="A132" s="69" t="str">
        <f t="shared" si="9"/>
        <v/>
      </c>
      <c r="B132" s="70" t="str">
        <f t="shared" si="10"/>
        <v/>
      </c>
      <c r="C132" s="65" t="str">
        <f t="shared" si="11"/>
        <v/>
      </c>
      <c r="D132" s="71" t="str">
        <f t="shared" si="12"/>
        <v/>
      </c>
      <c r="E132" s="71" t="str">
        <f t="shared" si="13"/>
        <v/>
      </c>
      <c r="F132" s="71" t="str">
        <f t="shared" si="7"/>
        <v/>
      </c>
      <c r="G132" s="65" t="str">
        <f t="shared" si="8"/>
        <v/>
      </c>
    </row>
    <row r="133" spans="1:7" x14ac:dyDescent="0.25">
      <c r="A133" s="69" t="str">
        <f t="shared" si="9"/>
        <v/>
      </c>
      <c r="B133" s="70" t="str">
        <f t="shared" si="10"/>
        <v/>
      </c>
      <c r="C133" s="65" t="str">
        <f t="shared" si="11"/>
        <v/>
      </c>
      <c r="D133" s="71" t="str">
        <f t="shared" si="12"/>
        <v/>
      </c>
      <c r="E133" s="71" t="str">
        <f t="shared" si="13"/>
        <v/>
      </c>
      <c r="F133" s="71" t="str">
        <f t="shared" si="7"/>
        <v/>
      </c>
      <c r="G133" s="65" t="str">
        <f t="shared" si="8"/>
        <v/>
      </c>
    </row>
    <row r="134" spans="1:7" x14ac:dyDescent="0.25">
      <c r="A134" s="69" t="str">
        <f t="shared" si="9"/>
        <v/>
      </c>
      <c r="B134" s="70" t="str">
        <f t="shared" si="10"/>
        <v/>
      </c>
      <c r="C134" s="65" t="str">
        <f t="shared" si="11"/>
        <v/>
      </c>
      <c r="D134" s="71" t="str">
        <f t="shared" si="12"/>
        <v/>
      </c>
      <c r="E134" s="71" t="str">
        <f t="shared" si="13"/>
        <v/>
      </c>
      <c r="F134" s="71" t="str">
        <f t="shared" si="7"/>
        <v/>
      </c>
      <c r="G134" s="65" t="str">
        <f t="shared" si="8"/>
        <v/>
      </c>
    </row>
    <row r="135" spans="1:7" x14ac:dyDescent="0.25">
      <c r="A135" s="69" t="str">
        <f t="shared" si="9"/>
        <v/>
      </c>
      <c r="B135" s="70" t="str">
        <f t="shared" si="10"/>
        <v/>
      </c>
      <c r="C135" s="65" t="str">
        <f t="shared" si="11"/>
        <v/>
      </c>
      <c r="D135" s="71" t="str">
        <f t="shared" si="12"/>
        <v/>
      </c>
      <c r="E135" s="71" t="str">
        <f t="shared" si="13"/>
        <v/>
      </c>
      <c r="F135" s="71" t="str">
        <f t="shared" si="7"/>
        <v/>
      </c>
      <c r="G135" s="65" t="str">
        <f t="shared" si="8"/>
        <v/>
      </c>
    </row>
    <row r="136" spans="1:7" x14ac:dyDescent="0.25">
      <c r="A136" s="69" t="str">
        <f t="shared" si="9"/>
        <v/>
      </c>
      <c r="B136" s="70" t="str">
        <f t="shared" si="10"/>
        <v/>
      </c>
      <c r="C136" s="65" t="str">
        <f t="shared" si="11"/>
        <v/>
      </c>
      <c r="D136" s="71" t="str">
        <f t="shared" si="12"/>
        <v/>
      </c>
      <c r="E136" s="71" t="str">
        <f t="shared" si="13"/>
        <v/>
      </c>
      <c r="F136" s="71" t="str">
        <f t="shared" si="7"/>
        <v/>
      </c>
      <c r="G136" s="65" t="str">
        <f t="shared" si="8"/>
        <v/>
      </c>
    </row>
    <row r="137" spans="1:7" x14ac:dyDescent="0.25">
      <c r="A137" s="69" t="str">
        <f t="shared" si="9"/>
        <v/>
      </c>
      <c r="B137" s="70" t="str">
        <f t="shared" si="10"/>
        <v/>
      </c>
      <c r="C137" s="65" t="str">
        <f t="shared" si="11"/>
        <v/>
      </c>
      <c r="D137" s="71" t="str">
        <f t="shared" si="12"/>
        <v/>
      </c>
      <c r="E137" s="71" t="str">
        <f t="shared" si="13"/>
        <v/>
      </c>
      <c r="F137" s="71" t="str">
        <f t="shared" si="7"/>
        <v/>
      </c>
      <c r="G137" s="65" t="str">
        <f t="shared" si="8"/>
        <v/>
      </c>
    </row>
    <row r="138" spans="1:7" x14ac:dyDescent="0.25">
      <c r="A138" s="69" t="str">
        <f t="shared" si="9"/>
        <v/>
      </c>
      <c r="B138" s="70" t="str">
        <f t="shared" si="10"/>
        <v/>
      </c>
      <c r="C138" s="65" t="str">
        <f t="shared" si="11"/>
        <v/>
      </c>
      <c r="D138" s="71" t="str">
        <f t="shared" si="12"/>
        <v/>
      </c>
      <c r="E138" s="71" t="str">
        <f t="shared" si="13"/>
        <v/>
      </c>
      <c r="F138" s="71" t="str">
        <f t="shared" si="7"/>
        <v/>
      </c>
      <c r="G138" s="65" t="str">
        <f t="shared" si="8"/>
        <v/>
      </c>
    </row>
    <row r="139" spans="1:7" x14ac:dyDescent="0.25">
      <c r="A139" s="69" t="str">
        <f t="shared" si="9"/>
        <v/>
      </c>
      <c r="B139" s="70" t="str">
        <f t="shared" si="10"/>
        <v/>
      </c>
      <c r="C139" s="65" t="str">
        <f t="shared" si="11"/>
        <v/>
      </c>
      <c r="D139" s="71" t="str">
        <f t="shared" si="12"/>
        <v/>
      </c>
      <c r="E139" s="71" t="str">
        <f t="shared" si="13"/>
        <v/>
      </c>
      <c r="F139" s="71" t="str">
        <f t="shared" ref="F139:F202" si="14">IF(B139="","",SUM(D139:E139))</f>
        <v/>
      </c>
      <c r="G139" s="65" t="str">
        <f t="shared" si="8"/>
        <v/>
      </c>
    </row>
    <row r="140" spans="1:7" x14ac:dyDescent="0.25">
      <c r="A140" s="69" t="str">
        <f t="shared" si="9"/>
        <v/>
      </c>
      <c r="B140" s="70" t="str">
        <f t="shared" si="10"/>
        <v/>
      </c>
      <c r="C140" s="65" t="str">
        <f t="shared" si="11"/>
        <v/>
      </c>
      <c r="D140" s="71" t="str">
        <f t="shared" si="12"/>
        <v/>
      </c>
      <c r="E140" s="71" t="str">
        <f t="shared" si="13"/>
        <v/>
      </c>
      <c r="F140" s="71" t="str">
        <f t="shared" si="14"/>
        <v/>
      </c>
      <c r="G140" s="65" t="str">
        <f t="shared" si="8"/>
        <v/>
      </c>
    </row>
    <row r="141" spans="1:7" x14ac:dyDescent="0.25">
      <c r="A141" s="69" t="str">
        <f t="shared" si="9"/>
        <v/>
      </c>
      <c r="B141" s="70" t="str">
        <f t="shared" si="10"/>
        <v/>
      </c>
      <c r="C141" s="65" t="str">
        <f t="shared" si="11"/>
        <v/>
      </c>
      <c r="D141" s="71" t="str">
        <f t="shared" si="12"/>
        <v/>
      </c>
      <c r="E141" s="71" t="str">
        <f t="shared" si="13"/>
        <v/>
      </c>
      <c r="F141" s="71" t="str">
        <f t="shared" si="14"/>
        <v/>
      </c>
      <c r="G141" s="65" t="str">
        <f t="shared" si="8"/>
        <v/>
      </c>
    </row>
    <row r="142" spans="1:7" x14ac:dyDescent="0.25">
      <c r="A142" s="69" t="str">
        <f t="shared" si="9"/>
        <v/>
      </c>
      <c r="B142" s="70" t="str">
        <f t="shared" si="10"/>
        <v/>
      </c>
      <c r="C142" s="65" t="str">
        <f t="shared" si="11"/>
        <v/>
      </c>
      <c r="D142" s="71" t="str">
        <f t="shared" si="12"/>
        <v/>
      </c>
      <c r="E142" s="71" t="str">
        <f t="shared" si="13"/>
        <v/>
      </c>
      <c r="F142" s="71" t="str">
        <f t="shared" si="14"/>
        <v/>
      </c>
      <c r="G142" s="65" t="str">
        <f t="shared" si="8"/>
        <v/>
      </c>
    </row>
    <row r="143" spans="1:7" x14ac:dyDescent="0.25">
      <c r="A143" s="69" t="str">
        <f t="shared" si="9"/>
        <v/>
      </c>
      <c r="B143" s="70" t="str">
        <f t="shared" si="10"/>
        <v/>
      </c>
      <c r="C143" s="65" t="str">
        <f t="shared" si="11"/>
        <v/>
      </c>
      <c r="D143" s="71" t="str">
        <f t="shared" si="12"/>
        <v/>
      </c>
      <c r="E143" s="71" t="str">
        <f t="shared" si="13"/>
        <v/>
      </c>
      <c r="F143" s="71" t="str">
        <f t="shared" si="14"/>
        <v/>
      </c>
      <c r="G143" s="65" t="str">
        <f t="shared" si="8"/>
        <v/>
      </c>
    </row>
    <row r="144" spans="1:7" x14ac:dyDescent="0.25">
      <c r="A144" s="69" t="str">
        <f t="shared" si="9"/>
        <v/>
      </c>
      <c r="B144" s="70" t="str">
        <f t="shared" si="10"/>
        <v/>
      </c>
      <c r="C144" s="65" t="str">
        <f t="shared" si="11"/>
        <v/>
      </c>
      <c r="D144" s="71" t="str">
        <f t="shared" si="12"/>
        <v/>
      </c>
      <c r="E144" s="71" t="str">
        <f t="shared" si="13"/>
        <v/>
      </c>
      <c r="F144" s="71" t="str">
        <f t="shared" si="14"/>
        <v/>
      </c>
      <c r="G144" s="65" t="str">
        <f t="shared" ref="G144:G207" si="15">IF(B144="","",SUM(C144)-SUM(E144))</f>
        <v/>
      </c>
    </row>
    <row r="145" spans="1:7" x14ac:dyDescent="0.25">
      <c r="A145" s="69" t="str">
        <f t="shared" ref="A145:A208" si="16">IF(B145="","",EDATE(A144,1))</f>
        <v/>
      </c>
      <c r="B145" s="70" t="str">
        <f t="shared" ref="B145:B208" si="17">IF(B144="","",IF(SUM(B144)+1&lt;=$E$7,SUM(B144)+1,""))</f>
        <v/>
      </c>
      <c r="C145" s="65" t="str">
        <f t="shared" ref="C145:C208" si="18">IF(B145="","",G144)</f>
        <v/>
      </c>
      <c r="D145" s="71" t="str">
        <f t="shared" ref="D145:D208" si="19">IF(B145="","",IPMT($E$11/12,B145-1,$E$7-1,-$C$16,$E$9,0))</f>
        <v/>
      </c>
      <c r="E145" s="71" t="str">
        <f t="shared" ref="E145:E208" si="20">IF(B145="","",PPMT($E$11/12,B145-1,$E$7-1,-$C$16,$E$9,0))</f>
        <v/>
      </c>
      <c r="F145" s="71" t="str">
        <f t="shared" si="14"/>
        <v/>
      </c>
      <c r="G145" s="65" t="str">
        <f t="shared" si="15"/>
        <v/>
      </c>
    </row>
    <row r="146" spans="1:7" x14ac:dyDescent="0.25">
      <c r="A146" s="69" t="str">
        <f t="shared" si="16"/>
        <v/>
      </c>
      <c r="B146" s="70" t="str">
        <f t="shared" si="17"/>
        <v/>
      </c>
      <c r="C146" s="65" t="str">
        <f t="shared" si="18"/>
        <v/>
      </c>
      <c r="D146" s="71" t="str">
        <f t="shared" si="19"/>
        <v/>
      </c>
      <c r="E146" s="71" t="str">
        <f t="shared" si="20"/>
        <v/>
      </c>
      <c r="F146" s="71" t="str">
        <f t="shared" si="14"/>
        <v/>
      </c>
      <c r="G146" s="65" t="str">
        <f t="shared" si="15"/>
        <v/>
      </c>
    </row>
    <row r="147" spans="1:7" x14ac:dyDescent="0.25">
      <c r="A147" s="69" t="str">
        <f t="shared" si="16"/>
        <v/>
      </c>
      <c r="B147" s="70" t="str">
        <f t="shared" si="17"/>
        <v/>
      </c>
      <c r="C147" s="65" t="str">
        <f t="shared" si="18"/>
        <v/>
      </c>
      <c r="D147" s="71" t="str">
        <f t="shared" si="19"/>
        <v/>
      </c>
      <c r="E147" s="71" t="str">
        <f t="shared" si="20"/>
        <v/>
      </c>
      <c r="F147" s="71" t="str">
        <f t="shared" si="14"/>
        <v/>
      </c>
      <c r="G147" s="65" t="str">
        <f t="shared" si="15"/>
        <v/>
      </c>
    </row>
    <row r="148" spans="1:7" x14ac:dyDescent="0.25">
      <c r="A148" s="69" t="str">
        <f t="shared" si="16"/>
        <v/>
      </c>
      <c r="B148" s="70" t="str">
        <f t="shared" si="17"/>
        <v/>
      </c>
      <c r="C148" s="65" t="str">
        <f t="shared" si="18"/>
        <v/>
      </c>
      <c r="D148" s="71" t="str">
        <f t="shared" si="19"/>
        <v/>
      </c>
      <c r="E148" s="71" t="str">
        <f t="shared" si="20"/>
        <v/>
      </c>
      <c r="F148" s="71" t="str">
        <f t="shared" si="14"/>
        <v/>
      </c>
      <c r="G148" s="65" t="str">
        <f t="shared" si="15"/>
        <v/>
      </c>
    </row>
    <row r="149" spans="1:7" x14ac:dyDescent="0.25">
      <c r="A149" s="69" t="str">
        <f t="shared" si="16"/>
        <v/>
      </c>
      <c r="B149" s="70" t="str">
        <f t="shared" si="17"/>
        <v/>
      </c>
      <c r="C149" s="65" t="str">
        <f t="shared" si="18"/>
        <v/>
      </c>
      <c r="D149" s="71" t="str">
        <f t="shared" si="19"/>
        <v/>
      </c>
      <c r="E149" s="71" t="str">
        <f t="shared" si="20"/>
        <v/>
      </c>
      <c r="F149" s="71" t="str">
        <f t="shared" si="14"/>
        <v/>
      </c>
      <c r="G149" s="65" t="str">
        <f t="shared" si="15"/>
        <v/>
      </c>
    </row>
    <row r="150" spans="1:7" x14ac:dyDescent="0.25">
      <c r="A150" s="69" t="str">
        <f t="shared" si="16"/>
        <v/>
      </c>
      <c r="B150" s="70" t="str">
        <f t="shared" si="17"/>
        <v/>
      </c>
      <c r="C150" s="65" t="str">
        <f t="shared" si="18"/>
        <v/>
      </c>
      <c r="D150" s="71" t="str">
        <f t="shared" si="19"/>
        <v/>
      </c>
      <c r="E150" s="71" t="str">
        <f t="shared" si="20"/>
        <v/>
      </c>
      <c r="F150" s="71" t="str">
        <f t="shared" si="14"/>
        <v/>
      </c>
      <c r="G150" s="65" t="str">
        <f t="shared" si="15"/>
        <v/>
      </c>
    </row>
    <row r="151" spans="1:7" x14ac:dyDescent="0.25">
      <c r="A151" s="69" t="str">
        <f t="shared" si="16"/>
        <v/>
      </c>
      <c r="B151" s="70" t="str">
        <f t="shared" si="17"/>
        <v/>
      </c>
      <c r="C151" s="65" t="str">
        <f t="shared" si="18"/>
        <v/>
      </c>
      <c r="D151" s="71" t="str">
        <f t="shared" si="19"/>
        <v/>
      </c>
      <c r="E151" s="71" t="str">
        <f t="shared" si="20"/>
        <v/>
      </c>
      <c r="F151" s="71" t="str">
        <f t="shared" si="14"/>
        <v/>
      </c>
      <c r="G151" s="65" t="str">
        <f t="shared" si="15"/>
        <v/>
      </c>
    </row>
    <row r="152" spans="1:7" x14ac:dyDescent="0.25">
      <c r="A152" s="69" t="str">
        <f t="shared" si="16"/>
        <v/>
      </c>
      <c r="B152" s="70" t="str">
        <f t="shared" si="17"/>
        <v/>
      </c>
      <c r="C152" s="65" t="str">
        <f t="shared" si="18"/>
        <v/>
      </c>
      <c r="D152" s="71" t="str">
        <f t="shared" si="19"/>
        <v/>
      </c>
      <c r="E152" s="71" t="str">
        <f t="shared" si="20"/>
        <v/>
      </c>
      <c r="F152" s="71" t="str">
        <f t="shared" si="14"/>
        <v/>
      </c>
      <c r="G152" s="65" t="str">
        <f t="shared" si="15"/>
        <v/>
      </c>
    </row>
    <row r="153" spans="1:7" x14ac:dyDescent="0.25">
      <c r="A153" s="69" t="str">
        <f t="shared" si="16"/>
        <v/>
      </c>
      <c r="B153" s="70" t="str">
        <f t="shared" si="17"/>
        <v/>
      </c>
      <c r="C153" s="65" t="str">
        <f t="shared" si="18"/>
        <v/>
      </c>
      <c r="D153" s="71" t="str">
        <f t="shared" si="19"/>
        <v/>
      </c>
      <c r="E153" s="71" t="str">
        <f t="shared" si="20"/>
        <v/>
      </c>
      <c r="F153" s="71" t="str">
        <f t="shared" si="14"/>
        <v/>
      </c>
      <c r="G153" s="65" t="str">
        <f t="shared" si="15"/>
        <v/>
      </c>
    </row>
    <row r="154" spans="1:7" x14ac:dyDescent="0.25">
      <c r="A154" s="69" t="str">
        <f t="shared" si="16"/>
        <v/>
      </c>
      <c r="B154" s="70" t="str">
        <f t="shared" si="17"/>
        <v/>
      </c>
      <c r="C154" s="65" t="str">
        <f t="shared" si="18"/>
        <v/>
      </c>
      <c r="D154" s="71" t="str">
        <f t="shared" si="19"/>
        <v/>
      </c>
      <c r="E154" s="71" t="str">
        <f t="shared" si="20"/>
        <v/>
      </c>
      <c r="F154" s="71" t="str">
        <f t="shared" si="14"/>
        <v/>
      </c>
      <c r="G154" s="65" t="str">
        <f t="shared" si="15"/>
        <v/>
      </c>
    </row>
    <row r="155" spans="1:7" x14ac:dyDescent="0.25">
      <c r="A155" s="69" t="str">
        <f t="shared" si="16"/>
        <v/>
      </c>
      <c r="B155" s="70" t="str">
        <f t="shared" si="17"/>
        <v/>
      </c>
      <c r="C155" s="65" t="str">
        <f t="shared" si="18"/>
        <v/>
      </c>
      <c r="D155" s="71" t="str">
        <f t="shared" si="19"/>
        <v/>
      </c>
      <c r="E155" s="71" t="str">
        <f t="shared" si="20"/>
        <v/>
      </c>
      <c r="F155" s="71" t="str">
        <f t="shared" si="14"/>
        <v/>
      </c>
      <c r="G155" s="65" t="str">
        <f t="shared" si="15"/>
        <v/>
      </c>
    </row>
    <row r="156" spans="1:7" x14ac:dyDescent="0.25">
      <c r="A156" s="69" t="str">
        <f t="shared" si="16"/>
        <v/>
      </c>
      <c r="B156" s="70" t="str">
        <f t="shared" si="17"/>
        <v/>
      </c>
      <c r="C156" s="65" t="str">
        <f t="shared" si="18"/>
        <v/>
      </c>
      <c r="D156" s="71" t="str">
        <f t="shared" si="19"/>
        <v/>
      </c>
      <c r="E156" s="71" t="str">
        <f t="shared" si="20"/>
        <v/>
      </c>
      <c r="F156" s="71" t="str">
        <f t="shared" si="14"/>
        <v/>
      </c>
      <c r="G156" s="65" t="str">
        <f t="shared" si="15"/>
        <v/>
      </c>
    </row>
    <row r="157" spans="1:7" x14ac:dyDescent="0.25">
      <c r="A157" s="69" t="str">
        <f t="shared" si="16"/>
        <v/>
      </c>
      <c r="B157" s="70" t="str">
        <f t="shared" si="17"/>
        <v/>
      </c>
      <c r="C157" s="65" t="str">
        <f t="shared" si="18"/>
        <v/>
      </c>
      <c r="D157" s="71" t="str">
        <f t="shared" si="19"/>
        <v/>
      </c>
      <c r="E157" s="71" t="str">
        <f t="shared" si="20"/>
        <v/>
      </c>
      <c r="F157" s="71" t="str">
        <f t="shared" si="14"/>
        <v/>
      </c>
      <c r="G157" s="65" t="str">
        <f t="shared" si="15"/>
        <v/>
      </c>
    </row>
    <row r="158" spans="1:7" x14ac:dyDescent="0.25">
      <c r="A158" s="69" t="str">
        <f t="shared" si="16"/>
        <v/>
      </c>
      <c r="B158" s="70" t="str">
        <f t="shared" si="17"/>
        <v/>
      </c>
      <c r="C158" s="65" t="str">
        <f t="shared" si="18"/>
        <v/>
      </c>
      <c r="D158" s="71" t="str">
        <f t="shared" si="19"/>
        <v/>
      </c>
      <c r="E158" s="71" t="str">
        <f t="shared" si="20"/>
        <v/>
      </c>
      <c r="F158" s="71" t="str">
        <f t="shared" si="14"/>
        <v/>
      </c>
      <c r="G158" s="65" t="str">
        <f t="shared" si="15"/>
        <v/>
      </c>
    </row>
    <row r="159" spans="1:7" x14ac:dyDescent="0.25">
      <c r="A159" s="69" t="str">
        <f t="shared" si="16"/>
        <v/>
      </c>
      <c r="B159" s="70" t="str">
        <f t="shared" si="17"/>
        <v/>
      </c>
      <c r="C159" s="65" t="str">
        <f t="shared" si="18"/>
        <v/>
      </c>
      <c r="D159" s="71" t="str">
        <f t="shared" si="19"/>
        <v/>
      </c>
      <c r="E159" s="71" t="str">
        <f t="shared" si="20"/>
        <v/>
      </c>
      <c r="F159" s="71" t="str">
        <f t="shared" si="14"/>
        <v/>
      </c>
      <c r="G159" s="65" t="str">
        <f t="shared" si="15"/>
        <v/>
      </c>
    </row>
    <row r="160" spans="1:7" x14ac:dyDescent="0.25">
      <c r="A160" s="69" t="str">
        <f t="shared" si="16"/>
        <v/>
      </c>
      <c r="B160" s="70" t="str">
        <f t="shared" si="17"/>
        <v/>
      </c>
      <c r="C160" s="65" t="str">
        <f t="shared" si="18"/>
        <v/>
      </c>
      <c r="D160" s="71" t="str">
        <f t="shared" si="19"/>
        <v/>
      </c>
      <c r="E160" s="71" t="str">
        <f t="shared" si="20"/>
        <v/>
      </c>
      <c r="F160" s="71" t="str">
        <f t="shared" si="14"/>
        <v/>
      </c>
      <c r="G160" s="65" t="str">
        <f t="shared" si="15"/>
        <v/>
      </c>
    </row>
    <row r="161" spans="1:7" x14ac:dyDescent="0.25">
      <c r="A161" s="69" t="str">
        <f t="shared" si="16"/>
        <v/>
      </c>
      <c r="B161" s="70" t="str">
        <f t="shared" si="17"/>
        <v/>
      </c>
      <c r="C161" s="65" t="str">
        <f t="shared" si="18"/>
        <v/>
      </c>
      <c r="D161" s="71" t="str">
        <f t="shared" si="19"/>
        <v/>
      </c>
      <c r="E161" s="71" t="str">
        <f t="shared" si="20"/>
        <v/>
      </c>
      <c r="F161" s="71" t="str">
        <f t="shared" si="14"/>
        <v/>
      </c>
      <c r="G161" s="65" t="str">
        <f t="shared" si="15"/>
        <v/>
      </c>
    </row>
    <row r="162" spans="1:7" x14ac:dyDescent="0.25">
      <c r="A162" s="69" t="str">
        <f t="shared" si="16"/>
        <v/>
      </c>
      <c r="B162" s="70" t="str">
        <f t="shared" si="17"/>
        <v/>
      </c>
      <c r="C162" s="65" t="str">
        <f t="shared" si="18"/>
        <v/>
      </c>
      <c r="D162" s="71" t="str">
        <f t="shared" si="19"/>
        <v/>
      </c>
      <c r="E162" s="71" t="str">
        <f t="shared" si="20"/>
        <v/>
      </c>
      <c r="F162" s="71" t="str">
        <f t="shared" si="14"/>
        <v/>
      </c>
      <c r="G162" s="65" t="str">
        <f t="shared" si="15"/>
        <v/>
      </c>
    </row>
    <row r="163" spans="1:7" x14ac:dyDescent="0.25">
      <c r="A163" s="69" t="str">
        <f t="shared" si="16"/>
        <v/>
      </c>
      <c r="B163" s="70" t="str">
        <f t="shared" si="17"/>
        <v/>
      </c>
      <c r="C163" s="65" t="str">
        <f t="shared" si="18"/>
        <v/>
      </c>
      <c r="D163" s="71" t="str">
        <f t="shared" si="19"/>
        <v/>
      </c>
      <c r="E163" s="71" t="str">
        <f t="shared" si="20"/>
        <v/>
      </c>
      <c r="F163" s="71" t="str">
        <f t="shared" si="14"/>
        <v/>
      </c>
      <c r="G163" s="65" t="str">
        <f t="shared" si="15"/>
        <v/>
      </c>
    </row>
    <row r="164" spans="1:7" x14ac:dyDescent="0.25">
      <c r="A164" s="69" t="str">
        <f t="shared" si="16"/>
        <v/>
      </c>
      <c r="B164" s="70" t="str">
        <f t="shared" si="17"/>
        <v/>
      </c>
      <c r="C164" s="65" t="str">
        <f t="shared" si="18"/>
        <v/>
      </c>
      <c r="D164" s="71" t="str">
        <f t="shared" si="19"/>
        <v/>
      </c>
      <c r="E164" s="71" t="str">
        <f t="shared" si="20"/>
        <v/>
      </c>
      <c r="F164" s="71" t="str">
        <f t="shared" si="14"/>
        <v/>
      </c>
      <c r="G164" s="65" t="str">
        <f t="shared" si="15"/>
        <v/>
      </c>
    </row>
    <row r="165" spans="1:7" x14ac:dyDescent="0.25">
      <c r="A165" s="69" t="str">
        <f t="shared" si="16"/>
        <v/>
      </c>
      <c r="B165" s="70" t="str">
        <f t="shared" si="17"/>
        <v/>
      </c>
      <c r="C165" s="65" t="str">
        <f t="shared" si="18"/>
        <v/>
      </c>
      <c r="D165" s="71" t="str">
        <f t="shared" si="19"/>
        <v/>
      </c>
      <c r="E165" s="71" t="str">
        <f t="shared" si="20"/>
        <v/>
      </c>
      <c r="F165" s="71" t="str">
        <f t="shared" si="14"/>
        <v/>
      </c>
      <c r="G165" s="65" t="str">
        <f t="shared" si="15"/>
        <v/>
      </c>
    </row>
    <row r="166" spans="1:7" x14ac:dyDescent="0.25">
      <c r="A166" s="69" t="str">
        <f t="shared" si="16"/>
        <v/>
      </c>
      <c r="B166" s="70" t="str">
        <f t="shared" si="17"/>
        <v/>
      </c>
      <c r="C166" s="65" t="str">
        <f t="shared" si="18"/>
        <v/>
      </c>
      <c r="D166" s="71" t="str">
        <f t="shared" si="19"/>
        <v/>
      </c>
      <c r="E166" s="71" t="str">
        <f t="shared" si="20"/>
        <v/>
      </c>
      <c r="F166" s="71" t="str">
        <f t="shared" si="14"/>
        <v/>
      </c>
      <c r="G166" s="65" t="str">
        <f t="shared" si="15"/>
        <v/>
      </c>
    </row>
    <row r="167" spans="1:7" x14ac:dyDescent="0.25">
      <c r="A167" s="69" t="str">
        <f t="shared" si="16"/>
        <v/>
      </c>
      <c r="B167" s="70" t="str">
        <f t="shared" si="17"/>
        <v/>
      </c>
      <c r="C167" s="65" t="str">
        <f t="shared" si="18"/>
        <v/>
      </c>
      <c r="D167" s="71" t="str">
        <f t="shared" si="19"/>
        <v/>
      </c>
      <c r="E167" s="71" t="str">
        <f t="shared" si="20"/>
        <v/>
      </c>
      <c r="F167" s="71" t="str">
        <f t="shared" si="14"/>
        <v/>
      </c>
      <c r="G167" s="65" t="str">
        <f t="shared" si="15"/>
        <v/>
      </c>
    </row>
    <row r="168" spans="1:7" x14ac:dyDescent="0.25">
      <c r="A168" s="69" t="str">
        <f t="shared" si="16"/>
        <v/>
      </c>
      <c r="B168" s="70" t="str">
        <f t="shared" si="17"/>
        <v/>
      </c>
      <c r="C168" s="65" t="str">
        <f t="shared" si="18"/>
        <v/>
      </c>
      <c r="D168" s="71" t="str">
        <f t="shared" si="19"/>
        <v/>
      </c>
      <c r="E168" s="71" t="str">
        <f t="shared" si="20"/>
        <v/>
      </c>
      <c r="F168" s="71" t="str">
        <f t="shared" si="14"/>
        <v/>
      </c>
      <c r="G168" s="65" t="str">
        <f t="shared" si="15"/>
        <v/>
      </c>
    </row>
    <row r="169" spans="1:7" x14ac:dyDescent="0.25">
      <c r="A169" s="69" t="str">
        <f t="shared" si="16"/>
        <v/>
      </c>
      <c r="B169" s="70" t="str">
        <f t="shared" si="17"/>
        <v/>
      </c>
      <c r="C169" s="65" t="str">
        <f t="shared" si="18"/>
        <v/>
      </c>
      <c r="D169" s="71" t="str">
        <f t="shared" si="19"/>
        <v/>
      </c>
      <c r="E169" s="71" t="str">
        <f t="shared" si="20"/>
        <v/>
      </c>
      <c r="F169" s="71" t="str">
        <f t="shared" si="14"/>
        <v/>
      </c>
      <c r="G169" s="65" t="str">
        <f t="shared" si="15"/>
        <v/>
      </c>
    </row>
    <row r="170" spans="1:7" x14ac:dyDescent="0.25">
      <c r="A170" s="69" t="str">
        <f t="shared" si="16"/>
        <v/>
      </c>
      <c r="B170" s="70" t="str">
        <f t="shared" si="17"/>
        <v/>
      </c>
      <c r="C170" s="65" t="str">
        <f t="shared" si="18"/>
        <v/>
      </c>
      <c r="D170" s="71" t="str">
        <f t="shared" si="19"/>
        <v/>
      </c>
      <c r="E170" s="71" t="str">
        <f t="shared" si="20"/>
        <v/>
      </c>
      <c r="F170" s="71" t="str">
        <f t="shared" si="14"/>
        <v/>
      </c>
      <c r="G170" s="65" t="str">
        <f t="shared" si="15"/>
        <v/>
      </c>
    </row>
    <row r="171" spans="1:7" x14ac:dyDescent="0.25">
      <c r="A171" s="69" t="str">
        <f t="shared" si="16"/>
        <v/>
      </c>
      <c r="B171" s="70" t="str">
        <f t="shared" si="17"/>
        <v/>
      </c>
      <c r="C171" s="65" t="str">
        <f t="shared" si="18"/>
        <v/>
      </c>
      <c r="D171" s="71" t="str">
        <f t="shared" si="19"/>
        <v/>
      </c>
      <c r="E171" s="71" t="str">
        <f t="shared" si="20"/>
        <v/>
      </c>
      <c r="F171" s="71" t="str">
        <f t="shared" si="14"/>
        <v/>
      </c>
      <c r="G171" s="65" t="str">
        <f t="shared" si="15"/>
        <v/>
      </c>
    </row>
    <row r="172" spans="1:7" x14ac:dyDescent="0.25">
      <c r="A172" s="69" t="str">
        <f t="shared" si="16"/>
        <v/>
      </c>
      <c r="B172" s="70" t="str">
        <f t="shared" si="17"/>
        <v/>
      </c>
      <c r="C172" s="65" t="str">
        <f t="shared" si="18"/>
        <v/>
      </c>
      <c r="D172" s="71" t="str">
        <f t="shared" si="19"/>
        <v/>
      </c>
      <c r="E172" s="71" t="str">
        <f t="shared" si="20"/>
        <v/>
      </c>
      <c r="F172" s="71" t="str">
        <f t="shared" si="14"/>
        <v/>
      </c>
      <c r="G172" s="65" t="str">
        <f t="shared" si="15"/>
        <v/>
      </c>
    </row>
    <row r="173" spans="1:7" x14ac:dyDescent="0.25">
      <c r="A173" s="69" t="str">
        <f t="shared" si="16"/>
        <v/>
      </c>
      <c r="B173" s="70" t="str">
        <f t="shared" si="17"/>
        <v/>
      </c>
      <c r="C173" s="65" t="str">
        <f t="shared" si="18"/>
        <v/>
      </c>
      <c r="D173" s="71" t="str">
        <f t="shared" si="19"/>
        <v/>
      </c>
      <c r="E173" s="71" t="str">
        <f t="shared" si="20"/>
        <v/>
      </c>
      <c r="F173" s="71" t="str">
        <f t="shared" si="14"/>
        <v/>
      </c>
      <c r="G173" s="65" t="str">
        <f t="shared" si="15"/>
        <v/>
      </c>
    </row>
    <row r="174" spans="1:7" x14ac:dyDescent="0.25">
      <c r="A174" s="69" t="str">
        <f t="shared" si="16"/>
        <v/>
      </c>
      <c r="B174" s="70" t="str">
        <f t="shared" si="17"/>
        <v/>
      </c>
      <c r="C174" s="65" t="str">
        <f t="shared" si="18"/>
        <v/>
      </c>
      <c r="D174" s="71" t="str">
        <f t="shared" si="19"/>
        <v/>
      </c>
      <c r="E174" s="71" t="str">
        <f t="shared" si="20"/>
        <v/>
      </c>
      <c r="F174" s="71" t="str">
        <f t="shared" si="14"/>
        <v/>
      </c>
      <c r="G174" s="65" t="str">
        <f t="shared" si="15"/>
        <v/>
      </c>
    </row>
    <row r="175" spans="1:7" x14ac:dyDescent="0.25">
      <c r="A175" s="69" t="str">
        <f t="shared" si="16"/>
        <v/>
      </c>
      <c r="B175" s="70" t="str">
        <f t="shared" si="17"/>
        <v/>
      </c>
      <c r="C175" s="65" t="str">
        <f t="shared" si="18"/>
        <v/>
      </c>
      <c r="D175" s="71" t="str">
        <f t="shared" si="19"/>
        <v/>
      </c>
      <c r="E175" s="71" t="str">
        <f t="shared" si="20"/>
        <v/>
      </c>
      <c r="F175" s="71" t="str">
        <f t="shared" si="14"/>
        <v/>
      </c>
      <c r="G175" s="65" t="str">
        <f t="shared" si="15"/>
        <v/>
      </c>
    </row>
    <row r="176" spans="1:7" x14ac:dyDescent="0.25">
      <c r="A176" s="69" t="str">
        <f t="shared" si="16"/>
        <v/>
      </c>
      <c r="B176" s="70" t="str">
        <f t="shared" si="17"/>
        <v/>
      </c>
      <c r="C176" s="65" t="str">
        <f t="shared" si="18"/>
        <v/>
      </c>
      <c r="D176" s="71" t="str">
        <f t="shared" si="19"/>
        <v/>
      </c>
      <c r="E176" s="71" t="str">
        <f t="shared" si="20"/>
        <v/>
      </c>
      <c r="F176" s="71" t="str">
        <f t="shared" si="14"/>
        <v/>
      </c>
      <c r="G176" s="65" t="str">
        <f t="shared" si="15"/>
        <v/>
      </c>
    </row>
    <row r="177" spans="1:7" x14ac:dyDescent="0.25">
      <c r="A177" s="69" t="str">
        <f t="shared" si="16"/>
        <v/>
      </c>
      <c r="B177" s="70" t="str">
        <f t="shared" si="17"/>
        <v/>
      </c>
      <c r="C177" s="65" t="str">
        <f t="shared" si="18"/>
        <v/>
      </c>
      <c r="D177" s="71" t="str">
        <f t="shared" si="19"/>
        <v/>
      </c>
      <c r="E177" s="71" t="str">
        <f t="shared" si="20"/>
        <v/>
      </c>
      <c r="F177" s="71" t="str">
        <f t="shared" si="14"/>
        <v/>
      </c>
      <c r="G177" s="65" t="str">
        <f t="shared" si="15"/>
        <v/>
      </c>
    </row>
    <row r="178" spans="1:7" x14ac:dyDescent="0.25">
      <c r="A178" s="69" t="str">
        <f t="shared" si="16"/>
        <v/>
      </c>
      <c r="B178" s="70" t="str">
        <f t="shared" si="17"/>
        <v/>
      </c>
      <c r="C178" s="65" t="str">
        <f t="shared" si="18"/>
        <v/>
      </c>
      <c r="D178" s="71" t="str">
        <f t="shared" si="19"/>
        <v/>
      </c>
      <c r="E178" s="71" t="str">
        <f t="shared" si="20"/>
        <v/>
      </c>
      <c r="F178" s="71" t="str">
        <f t="shared" si="14"/>
        <v/>
      </c>
      <c r="G178" s="65" t="str">
        <f t="shared" si="15"/>
        <v/>
      </c>
    </row>
    <row r="179" spans="1:7" x14ac:dyDescent="0.25">
      <c r="A179" s="69" t="str">
        <f t="shared" si="16"/>
        <v/>
      </c>
      <c r="B179" s="70" t="str">
        <f t="shared" si="17"/>
        <v/>
      </c>
      <c r="C179" s="65" t="str">
        <f t="shared" si="18"/>
        <v/>
      </c>
      <c r="D179" s="71" t="str">
        <f t="shared" si="19"/>
        <v/>
      </c>
      <c r="E179" s="71" t="str">
        <f t="shared" si="20"/>
        <v/>
      </c>
      <c r="F179" s="71" t="str">
        <f t="shared" si="14"/>
        <v/>
      </c>
      <c r="G179" s="65" t="str">
        <f t="shared" si="15"/>
        <v/>
      </c>
    </row>
    <row r="180" spans="1:7" x14ac:dyDescent="0.25">
      <c r="A180" s="69" t="str">
        <f t="shared" si="16"/>
        <v/>
      </c>
      <c r="B180" s="70" t="str">
        <f t="shared" si="17"/>
        <v/>
      </c>
      <c r="C180" s="65" t="str">
        <f t="shared" si="18"/>
        <v/>
      </c>
      <c r="D180" s="71" t="str">
        <f t="shared" si="19"/>
        <v/>
      </c>
      <c r="E180" s="71" t="str">
        <f t="shared" si="20"/>
        <v/>
      </c>
      <c r="F180" s="71" t="str">
        <f t="shared" si="14"/>
        <v/>
      </c>
      <c r="G180" s="65" t="str">
        <f t="shared" si="15"/>
        <v/>
      </c>
    </row>
    <row r="181" spans="1:7" x14ac:dyDescent="0.25">
      <c r="A181" s="69" t="str">
        <f t="shared" si="16"/>
        <v/>
      </c>
      <c r="B181" s="70" t="str">
        <f t="shared" si="17"/>
        <v/>
      </c>
      <c r="C181" s="65" t="str">
        <f t="shared" si="18"/>
        <v/>
      </c>
      <c r="D181" s="71" t="str">
        <f t="shared" si="19"/>
        <v/>
      </c>
      <c r="E181" s="71" t="str">
        <f t="shared" si="20"/>
        <v/>
      </c>
      <c r="F181" s="71" t="str">
        <f t="shared" si="14"/>
        <v/>
      </c>
      <c r="G181" s="65" t="str">
        <f t="shared" si="15"/>
        <v/>
      </c>
    </row>
    <row r="182" spans="1:7" x14ac:dyDescent="0.25">
      <c r="A182" s="69" t="str">
        <f t="shared" si="16"/>
        <v/>
      </c>
      <c r="B182" s="70" t="str">
        <f t="shared" si="17"/>
        <v/>
      </c>
      <c r="C182" s="65" t="str">
        <f t="shared" si="18"/>
        <v/>
      </c>
      <c r="D182" s="71" t="str">
        <f t="shared" si="19"/>
        <v/>
      </c>
      <c r="E182" s="71" t="str">
        <f t="shared" si="20"/>
        <v/>
      </c>
      <c r="F182" s="71" t="str">
        <f t="shared" si="14"/>
        <v/>
      </c>
      <c r="G182" s="65" t="str">
        <f t="shared" si="15"/>
        <v/>
      </c>
    </row>
    <row r="183" spans="1:7" x14ac:dyDescent="0.25">
      <c r="A183" s="69" t="str">
        <f t="shared" si="16"/>
        <v/>
      </c>
      <c r="B183" s="70" t="str">
        <f t="shared" si="17"/>
        <v/>
      </c>
      <c r="C183" s="65" t="str">
        <f t="shared" si="18"/>
        <v/>
      </c>
      <c r="D183" s="71" t="str">
        <f t="shared" si="19"/>
        <v/>
      </c>
      <c r="E183" s="71" t="str">
        <f t="shared" si="20"/>
        <v/>
      </c>
      <c r="F183" s="71" t="str">
        <f t="shared" si="14"/>
        <v/>
      </c>
      <c r="G183" s="65" t="str">
        <f t="shared" si="15"/>
        <v/>
      </c>
    </row>
    <row r="184" spans="1:7" x14ac:dyDescent="0.25">
      <c r="A184" s="69" t="str">
        <f t="shared" si="16"/>
        <v/>
      </c>
      <c r="B184" s="70" t="str">
        <f t="shared" si="17"/>
        <v/>
      </c>
      <c r="C184" s="65" t="str">
        <f t="shared" si="18"/>
        <v/>
      </c>
      <c r="D184" s="71" t="str">
        <f t="shared" si="19"/>
        <v/>
      </c>
      <c r="E184" s="71" t="str">
        <f t="shared" si="20"/>
        <v/>
      </c>
      <c r="F184" s="71" t="str">
        <f t="shared" si="14"/>
        <v/>
      </c>
      <c r="G184" s="65" t="str">
        <f t="shared" si="15"/>
        <v/>
      </c>
    </row>
    <row r="185" spans="1:7" x14ac:dyDescent="0.25">
      <c r="A185" s="69" t="str">
        <f t="shared" si="16"/>
        <v/>
      </c>
      <c r="B185" s="70" t="str">
        <f t="shared" si="17"/>
        <v/>
      </c>
      <c r="C185" s="65" t="str">
        <f t="shared" si="18"/>
        <v/>
      </c>
      <c r="D185" s="71" t="str">
        <f t="shared" si="19"/>
        <v/>
      </c>
      <c r="E185" s="71" t="str">
        <f t="shared" si="20"/>
        <v/>
      </c>
      <c r="F185" s="71" t="str">
        <f t="shared" si="14"/>
        <v/>
      </c>
      <c r="G185" s="65" t="str">
        <f t="shared" si="15"/>
        <v/>
      </c>
    </row>
    <row r="186" spans="1:7" x14ac:dyDescent="0.25">
      <c r="A186" s="69" t="str">
        <f t="shared" si="16"/>
        <v/>
      </c>
      <c r="B186" s="70" t="str">
        <f t="shared" si="17"/>
        <v/>
      </c>
      <c r="C186" s="65" t="str">
        <f t="shared" si="18"/>
        <v/>
      </c>
      <c r="D186" s="71" t="str">
        <f t="shared" si="19"/>
        <v/>
      </c>
      <c r="E186" s="71" t="str">
        <f t="shared" si="20"/>
        <v/>
      </c>
      <c r="F186" s="71" t="str">
        <f t="shared" si="14"/>
        <v/>
      </c>
      <c r="G186" s="65" t="str">
        <f t="shared" si="15"/>
        <v/>
      </c>
    </row>
    <row r="187" spans="1:7" x14ac:dyDescent="0.25">
      <c r="A187" s="69" t="str">
        <f t="shared" si="16"/>
        <v/>
      </c>
      <c r="B187" s="70" t="str">
        <f t="shared" si="17"/>
        <v/>
      </c>
      <c r="C187" s="65" t="str">
        <f t="shared" si="18"/>
        <v/>
      </c>
      <c r="D187" s="71" t="str">
        <f t="shared" si="19"/>
        <v/>
      </c>
      <c r="E187" s="71" t="str">
        <f t="shared" si="20"/>
        <v/>
      </c>
      <c r="F187" s="71" t="str">
        <f t="shared" si="14"/>
        <v/>
      </c>
      <c r="G187" s="65" t="str">
        <f t="shared" si="15"/>
        <v/>
      </c>
    </row>
    <row r="188" spans="1:7" x14ac:dyDescent="0.25">
      <c r="A188" s="69" t="str">
        <f t="shared" si="16"/>
        <v/>
      </c>
      <c r="B188" s="70" t="str">
        <f t="shared" si="17"/>
        <v/>
      </c>
      <c r="C188" s="65" t="str">
        <f t="shared" si="18"/>
        <v/>
      </c>
      <c r="D188" s="71" t="str">
        <f t="shared" si="19"/>
        <v/>
      </c>
      <c r="E188" s="71" t="str">
        <f t="shared" si="20"/>
        <v/>
      </c>
      <c r="F188" s="71" t="str">
        <f t="shared" si="14"/>
        <v/>
      </c>
      <c r="G188" s="65" t="str">
        <f t="shared" si="15"/>
        <v/>
      </c>
    </row>
    <row r="189" spans="1:7" x14ac:dyDescent="0.25">
      <c r="A189" s="69" t="str">
        <f t="shared" si="16"/>
        <v/>
      </c>
      <c r="B189" s="70" t="str">
        <f t="shared" si="17"/>
        <v/>
      </c>
      <c r="C189" s="65" t="str">
        <f t="shared" si="18"/>
        <v/>
      </c>
      <c r="D189" s="71" t="str">
        <f t="shared" si="19"/>
        <v/>
      </c>
      <c r="E189" s="71" t="str">
        <f t="shared" si="20"/>
        <v/>
      </c>
      <c r="F189" s="71" t="str">
        <f t="shared" si="14"/>
        <v/>
      </c>
      <c r="G189" s="65" t="str">
        <f t="shared" si="15"/>
        <v/>
      </c>
    </row>
    <row r="190" spans="1:7" x14ac:dyDescent="0.25">
      <c r="A190" s="69" t="str">
        <f t="shared" si="16"/>
        <v/>
      </c>
      <c r="B190" s="70" t="str">
        <f t="shared" si="17"/>
        <v/>
      </c>
      <c r="C190" s="65" t="str">
        <f t="shared" si="18"/>
        <v/>
      </c>
      <c r="D190" s="71" t="str">
        <f t="shared" si="19"/>
        <v/>
      </c>
      <c r="E190" s="71" t="str">
        <f t="shared" si="20"/>
        <v/>
      </c>
      <c r="F190" s="71" t="str">
        <f t="shared" si="14"/>
        <v/>
      </c>
      <c r="G190" s="65" t="str">
        <f t="shared" si="15"/>
        <v/>
      </c>
    </row>
    <row r="191" spans="1:7" x14ac:dyDescent="0.25">
      <c r="A191" s="69" t="str">
        <f t="shared" si="16"/>
        <v/>
      </c>
      <c r="B191" s="70" t="str">
        <f t="shared" si="17"/>
        <v/>
      </c>
      <c r="C191" s="65" t="str">
        <f t="shared" si="18"/>
        <v/>
      </c>
      <c r="D191" s="71" t="str">
        <f t="shared" si="19"/>
        <v/>
      </c>
      <c r="E191" s="71" t="str">
        <f t="shared" si="20"/>
        <v/>
      </c>
      <c r="F191" s="71" t="str">
        <f t="shared" si="14"/>
        <v/>
      </c>
      <c r="G191" s="65" t="str">
        <f t="shared" si="15"/>
        <v/>
      </c>
    </row>
    <row r="192" spans="1:7" x14ac:dyDescent="0.25">
      <c r="A192" s="69" t="str">
        <f t="shared" si="16"/>
        <v/>
      </c>
      <c r="B192" s="70" t="str">
        <f t="shared" si="17"/>
        <v/>
      </c>
      <c r="C192" s="65" t="str">
        <f t="shared" si="18"/>
        <v/>
      </c>
      <c r="D192" s="71" t="str">
        <f t="shared" si="19"/>
        <v/>
      </c>
      <c r="E192" s="71" t="str">
        <f t="shared" si="20"/>
        <v/>
      </c>
      <c r="F192" s="71" t="str">
        <f t="shared" si="14"/>
        <v/>
      </c>
      <c r="G192" s="65" t="str">
        <f t="shared" si="15"/>
        <v/>
      </c>
    </row>
    <row r="193" spans="1:7" x14ac:dyDescent="0.25">
      <c r="A193" s="69" t="str">
        <f t="shared" si="16"/>
        <v/>
      </c>
      <c r="B193" s="70" t="str">
        <f t="shared" si="17"/>
        <v/>
      </c>
      <c r="C193" s="65" t="str">
        <f t="shared" si="18"/>
        <v/>
      </c>
      <c r="D193" s="71" t="str">
        <f t="shared" si="19"/>
        <v/>
      </c>
      <c r="E193" s="71" t="str">
        <f t="shared" si="20"/>
        <v/>
      </c>
      <c r="F193" s="71" t="str">
        <f t="shared" si="14"/>
        <v/>
      </c>
      <c r="G193" s="65" t="str">
        <f t="shared" si="15"/>
        <v/>
      </c>
    </row>
    <row r="194" spans="1:7" x14ac:dyDescent="0.25">
      <c r="A194" s="69" t="str">
        <f t="shared" si="16"/>
        <v/>
      </c>
      <c r="B194" s="70" t="str">
        <f t="shared" si="17"/>
        <v/>
      </c>
      <c r="C194" s="65" t="str">
        <f t="shared" si="18"/>
        <v/>
      </c>
      <c r="D194" s="71" t="str">
        <f t="shared" si="19"/>
        <v/>
      </c>
      <c r="E194" s="71" t="str">
        <f t="shared" si="20"/>
        <v/>
      </c>
      <c r="F194" s="71" t="str">
        <f t="shared" si="14"/>
        <v/>
      </c>
      <c r="G194" s="65" t="str">
        <f t="shared" si="15"/>
        <v/>
      </c>
    </row>
    <row r="195" spans="1:7" x14ac:dyDescent="0.25">
      <c r="A195" s="69" t="str">
        <f t="shared" si="16"/>
        <v/>
      </c>
      <c r="B195" s="70" t="str">
        <f t="shared" si="17"/>
        <v/>
      </c>
      <c r="C195" s="65" t="str">
        <f t="shared" si="18"/>
        <v/>
      </c>
      <c r="D195" s="71" t="str">
        <f t="shared" si="19"/>
        <v/>
      </c>
      <c r="E195" s="71" t="str">
        <f t="shared" si="20"/>
        <v/>
      </c>
      <c r="F195" s="71" t="str">
        <f t="shared" si="14"/>
        <v/>
      </c>
      <c r="G195" s="65" t="str">
        <f t="shared" si="15"/>
        <v/>
      </c>
    </row>
    <row r="196" spans="1:7" x14ac:dyDescent="0.25">
      <c r="A196" s="69" t="str">
        <f t="shared" si="16"/>
        <v/>
      </c>
      <c r="B196" s="70" t="str">
        <f t="shared" si="17"/>
        <v/>
      </c>
      <c r="C196" s="65" t="str">
        <f t="shared" si="18"/>
        <v/>
      </c>
      <c r="D196" s="71" t="str">
        <f t="shared" si="19"/>
        <v/>
      </c>
      <c r="E196" s="71" t="str">
        <f t="shared" si="20"/>
        <v/>
      </c>
      <c r="F196" s="71" t="str">
        <f t="shared" si="14"/>
        <v/>
      </c>
      <c r="G196" s="65" t="str">
        <f t="shared" si="15"/>
        <v/>
      </c>
    </row>
    <row r="197" spans="1:7" x14ac:dyDescent="0.25">
      <c r="A197" s="69" t="str">
        <f t="shared" si="16"/>
        <v/>
      </c>
      <c r="B197" s="70" t="str">
        <f t="shared" si="17"/>
        <v/>
      </c>
      <c r="C197" s="65" t="str">
        <f t="shared" si="18"/>
        <v/>
      </c>
      <c r="D197" s="71" t="str">
        <f t="shared" si="19"/>
        <v/>
      </c>
      <c r="E197" s="71" t="str">
        <f t="shared" si="20"/>
        <v/>
      </c>
      <c r="F197" s="71" t="str">
        <f t="shared" si="14"/>
        <v/>
      </c>
      <c r="G197" s="65" t="str">
        <f t="shared" si="15"/>
        <v/>
      </c>
    </row>
    <row r="198" spans="1:7" x14ac:dyDescent="0.25">
      <c r="A198" s="69" t="str">
        <f t="shared" si="16"/>
        <v/>
      </c>
      <c r="B198" s="70" t="str">
        <f t="shared" si="17"/>
        <v/>
      </c>
      <c r="C198" s="65" t="str">
        <f t="shared" si="18"/>
        <v/>
      </c>
      <c r="D198" s="71" t="str">
        <f t="shared" si="19"/>
        <v/>
      </c>
      <c r="E198" s="71" t="str">
        <f t="shared" si="20"/>
        <v/>
      </c>
      <c r="F198" s="71" t="str">
        <f t="shared" si="14"/>
        <v/>
      </c>
      <c r="G198" s="65" t="str">
        <f t="shared" si="15"/>
        <v/>
      </c>
    </row>
    <row r="199" spans="1:7" x14ac:dyDescent="0.25">
      <c r="A199" s="69" t="str">
        <f t="shared" si="16"/>
        <v/>
      </c>
      <c r="B199" s="70" t="str">
        <f t="shared" si="17"/>
        <v/>
      </c>
      <c r="C199" s="65" t="str">
        <f t="shared" si="18"/>
        <v/>
      </c>
      <c r="D199" s="71" t="str">
        <f t="shared" si="19"/>
        <v/>
      </c>
      <c r="E199" s="71" t="str">
        <f t="shared" si="20"/>
        <v/>
      </c>
      <c r="F199" s="71" t="str">
        <f t="shared" si="14"/>
        <v/>
      </c>
      <c r="G199" s="65" t="str">
        <f t="shared" si="15"/>
        <v/>
      </c>
    </row>
    <row r="200" spans="1:7" x14ac:dyDescent="0.25">
      <c r="A200" s="69" t="str">
        <f t="shared" si="16"/>
        <v/>
      </c>
      <c r="B200" s="70" t="str">
        <f t="shared" si="17"/>
        <v/>
      </c>
      <c r="C200" s="65" t="str">
        <f t="shared" si="18"/>
        <v/>
      </c>
      <c r="D200" s="71" t="str">
        <f t="shared" si="19"/>
        <v/>
      </c>
      <c r="E200" s="71" t="str">
        <f t="shared" si="20"/>
        <v/>
      </c>
      <c r="F200" s="71" t="str">
        <f t="shared" si="14"/>
        <v/>
      </c>
      <c r="G200" s="65" t="str">
        <f t="shared" si="15"/>
        <v/>
      </c>
    </row>
    <row r="201" spans="1:7" x14ac:dyDescent="0.25">
      <c r="A201" s="69" t="str">
        <f t="shared" si="16"/>
        <v/>
      </c>
      <c r="B201" s="70" t="str">
        <f t="shared" si="17"/>
        <v/>
      </c>
      <c r="C201" s="65" t="str">
        <f t="shared" si="18"/>
        <v/>
      </c>
      <c r="D201" s="71" t="str">
        <f t="shared" si="19"/>
        <v/>
      </c>
      <c r="E201" s="71" t="str">
        <f t="shared" si="20"/>
        <v/>
      </c>
      <c r="F201" s="71" t="str">
        <f t="shared" si="14"/>
        <v/>
      </c>
      <c r="G201" s="65" t="str">
        <f t="shared" si="15"/>
        <v/>
      </c>
    </row>
    <row r="202" spans="1:7" x14ac:dyDescent="0.25">
      <c r="A202" s="69" t="str">
        <f t="shared" si="16"/>
        <v/>
      </c>
      <c r="B202" s="70" t="str">
        <f t="shared" si="17"/>
        <v/>
      </c>
      <c r="C202" s="65" t="str">
        <f t="shared" si="18"/>
        <v/>
      </c>
      <c r="D202" s="71" t="str">
        <f t="shared" si="19"/>
        <v/>
      </c>
      <c r="E202" s="71" t="str">
        <f t="shared" si="20"/>
        <v/>
      </c>
      <c r="F202" s="71" t="str">
        <f t="shared" si="14"/>
        <v/>
      </c>
      <c r="G202" s="65" t="str">
        <f t="shared" si="15"/>
        <v/>
      </c>
    </row>
    <row r="203" spans="1:7" x14ac:dyDescent="0.25">
      <c r="A203" s="69" t="str">
        <f t="shared" si="16"/>
        <v/>
      </c>
      <c r="B203" s="70" t="str">
        <f t="shared" si="17"/>
        <v/>
      </c>
      <c r="C203" s="65" t="str">
        <f t="shared" si="18"/>
        <v/>
      </c>
      <c r="D203" s="71" t="str">
        <f t="shared" si="19"/>
        <v/>
      </c>
      <c r="E203" s="71" t="str">
        <f t="shared" si="20"/>
        <v/>
      </c>
      <c r="F203" s="71" t="str">
        <f t="shared" ref="F203:F266" si="21">IF(B203="","",SUM(D203:E203))</f>
        <v/>
      </c>
      <c r="G203" s="65" t="str">
        <f t="shared" si="15"/>
        <v/>
      </c>
    </row>
    <row r="204" spans="1:7" x14ac:dyDescent="0.25">
      <c r="A204" s="69" t="str">
        <f t="shared" si="16"/>
        <v/>
      </c>
      <c r="B204" s="70" t="str">
        <f t="shared" si="17"/>
        <v/>
      </c>
      <c r="C204" s="65" t="str">
        <f t="shared" si="18"/>
        <v/>
      </c>
      <c r="D204" s="71" t="str">
        <f t="shared" si="19"/>
        <v/>
      </c>
      <c r="E204" s="71" t="str">
        <f t="shared" si="20"/>
        <v/>
      </c>
      <c r="F204" s="71" t="str">
        <f t="shared" si="21"/>
        <v/>
      </c>
      <c r="G204" s="65" t="str">
        <f t="shared" si="15"/>
        <v/>
      </c>
    </row>
    <row r="205" spans="1:7" x14ac:dyDescent="0.25">
      <c r="A205" s="69" t="str">
        <f t="shared" si="16"/>
        <v/>
      </c>
      <c r="B205" s="70" t="str">
        <f t="shared" si="17"/>
        <v/>
      </c>
      <c r="C205" s="65" t="str">
        <f t="shared" si="18"/>
        <v/>
      </c>
      <c r="D205" s="71" t="str">
        <f t="shared" si="19"/>
        <v/>
      </c>
      <c r="E205" s="71" t="str">
        <f t="shared" si="20"/>
        <v/>
      </c>
      <c r="F205" s="71" t="str">
        <f t="shared" si="21"/>
        <v/>
      </c>
      <c r="G205" s="65" t="str">
        <f t="shared" si="15"/>
        <v/>
      </c>
    </row>
    <row r="206" spans="1:7" x14ac:dyDescent="0.25">
      <c r="A206" s="69" t="str">
        <f t="shared" si="16"/>
        <v/>
      </c>
      <c r="B206" s="70" t="str">
        <f t="shared" si="17"/>
        <v/>
      </c>
      <c r="C206" s="65" t="str">
        <f t="shared" si="18"/>
        <v/>
      </c>
      <c r="D206" s="71" t="str">
        <f t="shared" si="19"/>
        <v/>
      </c>
      <c r="E206" s="71" t="str">
        <f t="shared" si="20"/>
        <v/>
      </c>
      <c r="F206" s="71" t="str">
        <f t="shared" si="21"/>
        <v/>
      </c>
      <c r="G206" s="65" t="str">
        <f t="shared" si="15"/>
        <v/>
      </c>
    </row>
    <row r="207" spans="1:7" x14ac:dyDescent="0.25">
      <c r="A207" s="69" t="str">
        <f t="shared" si="16"/>
        <v/>
      </c>
      <c r="B207" s="70" t="str">
        <f t="shared" si="17"/>
        <v/>
      </c>
      <c r="C207" s="65" t="str">
        <f t="shared" si="18"/>
        <v/>
      </c>
      <c r="D207" s="71" t="str">
        <f t="shared" si="19"/>
        <v/>
      </c>
      <c r="E207" s="71" t="str">
        <f t="shared" si="20"/>
        <v/>
      </c>
      <c r="F207" s="71" t="str">
        <f t="shared" si="21"/>
        <v/>
      </c>
      <c r="G207" s="65" t="str">
        <f t="shared" si="15"/>
        <v/>
      </c>
    </row>
    <row r="208" spans="1:7" x14ac:dyDescent="0.25">
      <c r="A208" s="69" t="str">
        <f t="shared" si="16"/>
        <v/>
      </c>
      <c r="B208" s="70" t="str">
        <f t="shared" si="17"/>
        <v/>
      </c>
      <c r="C208" s="65" t="str">
        <f t="shared" si="18"/>
        <v/>
      </c>
      <c r="D208" s="71" t="str">
        <f t="shared" si="19"/>
        <v/>
      </c>
      <c r="E208" s="71" t="str">
        <f t="shared" si="20"/>
        <v/>
      </c>
      <c r="F208" s="71" t="str">
        <f t="shared" si="21"/>
        <v/>
      </c>
      <c r="G208" s="65" t="str">
        <f t="shared" ref="G208:G271" si="22">IF(B208="","",SUM(C208)-SUM(E208))</f>
        <v/>
      </c>
    </row>
    <row r="209" spans="1:7" x14ac:dyDescent="0.25">
      <c r="A209" s="69" t="str">
        <f t="shared" ref="A209:A272" si="23">IF(B209="","",EDATE(A208,1))</f>
        <v/>
      </c>
      <c r="B209" s="70" t="str">
        <f t="shared" ref="B209:B272" si="24">IF(B208="","",IF(SUM(B208)+1&lt;=$E$7,SUM(B208)+1,""))</f>
        <v/>
      </c>
      <c r="C209" s="65" t="str">
        <f t="shared" ref="C209:C272" si="25">IF(B209="","",G208)</f>
        <v/>
      </c>
      <c r="D209" s="71" t="str">
        <f t="shared" ref="D209:D272" si="26">IF(B209="","",IPMT($E$11/12,B209-1,$E$7-1,-$C$16,$E$9,0))</f>
        <v/>
      </c>
      <c r="E209" s="71" t="str">
        <f t="shared" ref="E209:E272" si="27">IF(B209="","",PPMT($E$11/12,B209-1,$E$7-1,-$C$16,$E$9,0))</f>
        <v/>
      </c>
      <c r="F209" s="71" t="str">
        <f t="shared" si="21"/>
        <v/>
      </c>
      <c r="G209" s="65" t="str">
        <f t="shared" si="22"/>
        <v/>
      </c>
    </row>
    <row r="210" spans="1:7" x14ac:dyDescent="0.25">
      <c r="A210" s="69" t="str">
        <f t="shared" si="23"/>
        <v/>
      </c>
      <c r="B210" s="70" t="str">
        <f t="shared" si="24"/>
        <v/>
      </c>
      <c r="C210" s="65" t="str">
        <f t="shared" si="25"/>
        <v/>
      </c>
      <c r="D210" s="71" t="str">
        <f t="shared" si="26"/>
        <v/>
      </c>
      <c r="E210" s="71" t="str">
        <f t="shared" si="27"/>
        <v/>
      </c>
      <c r="F210" s="71" t="str">
        <f t="shared" si="21"/>
        <v/>
      </c>
      <c r="G210" s="65" t="str">
        <f t="shared" si="22"/>
        <v/>
      </c>
    </row>
    <row r="211" spans="1:7" x14ac:dyDescent="0.25">
      <c r="A211" s="69" t="str">
        <f t="shared" si="23"/>
        <v/>
      </c>
      <c r="B211" s="70" t="str">
        <f t="shared" si="24"/>
        <v/>
      </c>
      <c r="C211" s="65" t="str">
        <f t="shared" si="25"/>
        <v/>
      </c>
      <c r="D211" s="71" t="str">
        <f t="shared" si="26"/>
        <v/>
      </c>
      <c r="E211" s="71" t="str">
        <f t="shared" si="27"/>
        <v/>
      </c>
      <c r="F211" s="71" t="str">
        <f t="shared" si="21"/>
        <v/>
      </c>
      <c r="G211" s="65" t="str">
        <f t="shared" si="22"/>
        <v/>
      </c>
    </row>
    <row r="212" spans="1:7" x14ac:dyDescent="0.25">
      <c r="A212" s="69" t="str">
        <f t="shared" si="23"/>
        <v/>
      </c>
      <c r="B212" s="70" t="str">
        <f t="shared" si="24"/>
        <v/>
      </c>
      <c r="C212" s="65" t="str">
        <f t="shared" si="25"/>
        <v/>
      </c>
      <c r="D212" s="71" t="str">
        <f t="shared" si="26"/>
        <v/>
      </c>
      <c r="E212" s="71" t="str">
        <f t="shared" si="27"/>
        <v/>
      </c>
      <c r="F212" s="71" t="str">
        <f t="shared" si="21"/>
        <v/>
      </c>
      <c r="G212" s="65" t="str">
        <f t="shared" si="22"/>
        <v/>
      </c>
    </row>
    <row r="213" spans="1:7" x14ac:dyDescent="0.25">
      <c r="A213" s="69" t="str">
        <f t="shared" si="23"/>
        <v/>
      </c>
      <c r="B213" s="70" t="str">
        <f t="shared" si="24"/>
        <v/>
      </c>
      <c r="C213" s="65" t="str">
        <f t="shared" si="25"/>
        <v/>
      </c>
      <c r="D213" s="71" t="str">
        <f t="shared" si="26"/>
        <v/>
      </c>
      <c r="E213" s="71" t="str">
        <f t="shared" si="27"/>
        <v/>
      </c>
      <c r="F213" s="71" t="str">
        <f t="shared" si="21"/>
        <v/>
      </c>
      <c r="G213" s="65" t="str">
        <f t="shared" si="22"/>
        <v/>
      </c>
    </row>
    <row r="214" spans="1:7" x14ac:dyDescent="0.25">
      <c r="A214" s="69" t="str">
        <f t="shared" si="23"/>
        <v/>
      </c>
      <c r="B214" s="70" t="str">
        <f t="shared" si="24"/>
        <v/>
      </c>
      <c r="C214" s="65" t="str">
        <f t="shared" si="25"/>
        <v/>
      </c>
      <c r="D214" s="71" t="str">
        <f t="shared" si="26"/>
        <v/>
      </c>
      <c r="E214" s="71" t="str">
        <f t="shared" si="27"/>
        <v/>
      </c>
      <c r="F214" s="71" t="str">
        <f t="shared" si="21"/>
        <v/>
      </c>
      <c r="G214" s="65" t="str">
        <f t="shared" si="22"/>
        <v/>
      </c>
    </row>
    <row r="215" spans="1:7" x14ac:dyDescent="0.25">
      <c r="A215" s="69" t="str">
        <f t="shared" si="23"/>
        <v/>
      </c>
      <c r="B215" s="70" t="str">
        <f t="shared" si="24"/>
        <v/>
      </c>
      <c r="C215" s="65" t="str">
        <f t="shared" si="25"/>
        <v/>
      </c>
      <c r="D215" s="71" t="str">
        <f t="shared" si="26"/>
        <v/>
      </c>
      <c r="E215" s="71" t="str">
        <f t="shared" si="27"/>
        <v/>
      </c>
      <c r="F215" s="71" t="str">
        <f t="shared" si="21"/>
        <v/>
      </c>
      <c r="G215" s="65" t="str">
        <f t="shared" si="22"/>
        <v/>
      </c>
    </row>
    <row r="216" spans="1:7" x14ac:dyDescent="0.25">
      <c r="A216" s="69" t="str">
        <f t="shared" si="23"/>
        <v/>
      </c>
      <c r="B216" s="70" t="str">
        <f t="shared" si="24"/>
        <v/>
      </c>
      <c r="C216" s="65" t="str">
        <f t="shared" si="25"/>
        <v/>
      </c>
      <c r="D216" s="71" t="str">
        <f t="shared" si="26"/>
        <v/>
      </c>
      <c r="E216" s="71" t="str">
        <f t="shared" si="27"/>
        <v/>
      </c>
      <c r="F216" s="71" t="str">
        <f t="shared" si="21"/>
        <v/>
      </c>
      <c r="G216" s="65" t="str">
        <f t="shared" si="22"/>
        <v/>
      </c>
    </row>
    <row r="217" spans="1:7" x14ac:dyDescent="0.25">
      <c r="A217" s="69" t="str">
        <f t="shared" si="23"/>
        <v/>
      </c>
      <c r="B217" s="70" t="str">
        <f t="shared" si="24"/>
        <v/>
      </c>
      <c r="C217" s="65" t="str">
        <f t="shared" si="25"/>
        <v/>
      </c>
      <c r="D217" s="71" t="str">
        <f t="shared" si="26"/>
        <v/>
      </c>
      <c r="E217" s="71" t="str">
        <f t="shared" si="27"/>
        <v/>
      </c>
      <c r="F217" s="71" t="str">
        <f t="shared" si="21"/>
        <v/>
      </c>
      <c r="G217" s="65" t="str">
        <f t="shared" si="22"/>
        <v/>
      </c>
    </row>
    <row r="218" spans="1:7" x14ac:dyDescent="0.25">
      <c r="A218" s="69" t="str">
        <f t="shared" si="23"/>
        <v/>
      </c>
      <c r="B218" s="70" t="str">
        <f t="shared" si="24"/>
        <v/>
      </c>
      <c r="C218" s="65" t="str">
        <f t="shared" si="25"/>
        <v/>
      </c>
      <c r="D218" s="71" t="str">
        <f t="shared" si="26"/>
        <v/>
      </c>
      <c r="E218" s="71" t="str">
        <f t="shared" si="27"/>
        <v/>
      </c>
      <c r="F218" s="71" t="str">
        <f t="shared" si="21"/>
        <v/>
      </c>
      <c r="G218" s="65" t="str">
        <f t="shared" si="22"/>
        <v/>
      </c>
    </row>
    <row r="219" spans="1:7" x14ac:dyDescent="0.25">
      <c r="A219" s="69" t="str">
        <f t="shared" si="23"/>
        <v/>
      </c>
      <c r="B219" s="70" t="str">
        <f t="shared" si="24"/>
        <v/>
      </c>
      <c r="C219" s="65" t="str">
        <f t="shared" si="25"/>
        <v/>
      </c>
      <c r="D219" s="71" t="str">
        <f t="shared" si="26"/>
        <v/>
      </c>
      <c r="E219" s="71" t="str">
        <f t="shared" si="27"/>
        <v/>
      </c>
      <c r="F219" s="71" t="str">
        <f t="shared" si="21"/>
        <v/>
      </c>
      <c r="G219" s="65" t="str">
        <f t="shared" si="22"/>
        <v/>
      </c>
    </row>
    <row r="220" spans="1:7" x14ac:dyDescent="0.25">
      <c r="A220" s="69" t="str">
        <f t="shared" si="23"/>
        <v/>
      </c>
      <c r="B220" s="70" t="str">
        <f t="shared" si="24"/>
        <v/>
      </c>
      <c r="C220" s="65" t="str">
        <f t="shared" si="25"/>
        <v/>
      </c>
      <c r="D220" s="71" t="str">
        <f t="shared" si="26"/>
        <v/>
      </c>
      <c r="E220" s="71" t="str">
        <f t="shared" si="27"/>
        <v/>
      </c>
      <c r="F220" s="71" t="str">
        <f t="shared" si="21"/>
        <v/>
      </c>
      <c r="G220" s="65" t="str">
        <f t="shared" si="22"/>
        <v/>
      </c>
    </row>
    <row r="221" spans="1:7" x14ac:dyDescent="0.25">
      <c r="A221" s="69" t="str">
        <f t="shared" si="23"/>
        <v/>
      </c>
      <c r="B221" s="70" t="str">
        <f t="shared" si="24"/>
        <v/>
      </c>
      <c r="C221" s="65" t="str">
        <f t="shared" si="25"/>
        <v/>
      </c>
      <c r="D221" s="71" t="str">
        <f t="shared" si="26"/>
        <v/>
      </c>
      <c r="E221" s="71" t="str">
        <f t="shared" si="27"/>
        <v/>
      </c>
      <c r="F221" s="71" t="str">
        <f t="shared" si="21"/>
        <v/>
      </c>
      <c r="G221" s="65" t="str">
        <f t="shared" si="22"/>
        <v/>
      </c>
    </row>
    <row r="222" spans="1:7" x14ac:dyDescent="0.25">
      <c r="A222" s="69" t="str">
        <f t="shared" si="23"/>
        <v/>
      </c>
      <c r="B222" s="70" t="str">
        <f t="shared" si="24"/>
        <v/>
      </c>
      <c r="C222" s="65" t="str">
        <f t="shared" si="25"/>
        <v/>
      </c>
      <c r="D222" s="71" t="str">
        <f t="shared" si="26"/>
        <v/>
      </c>
      <c r="E222" s="71" t="str">
        <f t="shared" si="27"/>
        <v/>
      </c>
      <c r="F222" s="71" t="str">
        <f t="shared" si="21"/>
        <v/>
      </c>
      <c r="G222" s="65" t="str">
        <f t="shared" si="22"/>
        <v/>
      </c>
    </row>
    <row r="223" spans="1:7" x14ac:dyDescent="0.25">
      <c r="A223" s="69" t="str">
        <f t="shared" si="23"/>
        <v/>
      </c>
      <c r="B223" s="70" t="str">
        <f t="shared" si="24"/>
        <v/>
      </c>
      <c r="C223" s="65" t="str">
        <f t="shared" si="25"/>
        <v/>
      </c>
      <c r="D223" s="71" t="str">
        <f t="shared" si="26"/>
        <v/>
      </c>
      <c r="E223" s="71" t="str">
        <f t="shared" si="27"/>
        <v/>
      </c>
      <c r="F223" s="71" t="str">
        <f t="shared" si="21"/>
        <v/>
      </c>
      <c r="G223" s="65" t="str">
        <f t="shared" si="22"/>
        <v/>
      </c>
    </row>
    <row r="224" spans="1:7" x14ac:dyDescent="0.25">
      <c r="A224" s="69" t="str">
        <f t="shared" si="23"/>
        <v/>
      </c>
      <c r="B224" s="70" t="str">
        <f t="shared" si="24"/>
        <v/>
      </c>
      <c r="C224" s="65" t="str">
        <f t="shared" si="25"/>
        <v/>
      </c>
      <c r="D224" s="71" t="str">
        <f t="shared" si="26"/>
        <v/>
      </c>
      <c r="E224" s="71" t="str">
        <f t="shared" si="27"/>
        <v/>
      </c>
      <c r="F224" s="71" t="str">
        <f t="shared" si="21"/>
        <v/>
      </c>
      <c r="G224" s="65" t="str">
        <f t="shared" si="22"/>
        <v/>
      </c>
    </row>
    <row r="225" spans="1:7" x14ac:dyDescent="0.25">
      <c r="A225" s="69" t="str">
        <f t="shared" si="23"/>
        <v/>
      </c>
      <c r="B225" s="70" t="str">
        <f t="shared" si="24"/>
        <v/>
      </c>
      <c r="C225" s="65" t="str">
        <f t="shared" si="25"/>
        <v/>
      </c>
      <c r="D225" s="71" t="str">
        <f t="shared" si="26"/>
        <v/>
      </c>
      <c r="E225" s="71" t="str">
        <f t="shared" si="27"/>
        <v/>
      </c>
      <c r="F225" s="71" t="str">
        <f t="shared" si="21"/>
        <v/>
      </c>
      <c r="G225" s="65" t="str">
        <f t="shared" si="22"/>
        <v/>
      </c>
    </row>
    <row r="226" spans="1:7" x14ac:dyDescent="0.25">
      <c r="A226" s="69" t="str">
        <f t="shared" si="23"/>
        <v/>
      </c>
      <c r="B226" s="70" t="str">
        <f t="shared" si="24"/>
        <v/>
      </c>
      <c r="C226" s="65" t="str">
        <f t="shared" si="25"/>
        <v/>
      </c>
      <c r="D226" s="71" t="str">
        <f t="shared" si="26"/>
        <v/>
      </c>
      <c r="E226" s="71" t="str">
        <f t="shared" si="27"/>
        <v/>
      </c>
      <c r="F226" s="71" t="str">
        <f t="shared" si="21"/>
        <v/>
      </c>
      <c r="G226" s="65" t="str">
        <f t="shared" si="22"/>
        <v/>
      </c>
    </row>
    <row r="227" spans="1:7" x14ac:dyDescent="0.25">
      <c r="A227" s="69" t="str">
        <f t="shared" si="23"/>
        <v/>
      </c>
      <c r="B227" s="70" t="str">
        <f t="shared" si="24"/>
        <v/>
      </c>
      <c r="C227" s="65" t="str">
        <f t="shared" si="25"/>
        <v/>
      </c>
      <c r="D227" s="71" t="str">
        <f t="shared" si="26"/>
        <v/>
      </c>
      <c r="E227" s="71" t="str">
        <f t="shared" si="27"/>
        <v/>
      </c>
      <c r="F227" s="71" t="str">
        <f t="shared" si="21"/>
        <v/>
      </c>
      <c r="G227" s="65" t="str">
        <f t="shared" si="22"/>
        <v/>
      </c>
    </row>
    <row r="228" spans="1:7" x14ac:dyDescent="0.25">
      <c r="A228" s="69" t="str">
        <f t="shared" si="23"/>
        <v/>
      </c>
      <c r="B228" s="70" t="str">
        <f t="shared" si="24"/>
        <v/>
      </c>
      <c r="C228" s="65" t="str">
        <f t="shared" si="25"/>
        <v/>
      </c>
      <c r="D228" s="71" t="str">
        <f t="shared" si="26"/>
        <v/>
      </c>
      <c r="E228" s="71" t="str">
        <f t="shared" si="27"/>
        <v/>
      </c>
      <c r="F228" s="71" t="str">
        <f t="shared" si="21"/>
        <v/>
      </c>
      <c r="G228" s="65" t="str">
        <f t="shared" si="22"/>
        <v/>
      </c>
    </row>
    <row r="229" spans="1:7" x14ac:dyDescent="0.25">
      <c r="A229" s="69" t="str">
        <f t="shared" si="23"/>
        <v/>
      </c>
      <c r="B229" s="70" t="str">
        <f t="shared" si="24"/>
        <v/>
      </c>
      <c r="C229" s="65" t="str">
        <f t="shared" si="25"/>
        <v/>
      </c>
      <c r="D229" s="71" t="str">
        <f t="shared" si="26"/>
        <v/>
      </c>
      <c r="E229" s="71" t="str">
        <f t="shared" si="27"/>
        <v/>
      </c>
      <c r="F229" s="71" t="str">
        <f t="shared" si="21"/>
        <v/>
      </c>
      <c r="G229" s="65" t="str">
        <f t="shared" si="22"/>
        <v/>
      </c>
    </row>
    <row r="230" spans="1:7" x14ac:dyDescent="0.25">
      <c r="A230" s="69" t="str">
        <f t="shared" si="23"/>
        <v/>
      </c>
      <c r="B230" s="70" t="str">
        <f t="shared" si="24"/>
        <v/>
      </c>
      <c r="C230" s="65" t="str">
        <f t="shared" si="25"/>
        <v/>
      </c>
      <c r="D230" s="71" t="str">
        <f t="shared" si="26"/>
        <v/>
      </c>
      <c r="E230" s="71" t="str">
        <f t="shared" si="27"/>
        <v/>
      </c>
      <c r="F230" s="71" t="str">
        <f t="shared" si="21"/>
        <v/>
      </c>
      <c r="G230" s="65" t="str">
        <f t="shared" si="22"/>
        <v/>
      </c>
    </row>
    <row r="231" spans="1:7" x14ac:dyDescent="0.25">
      <c r="A231" s="69" t="str">
        <f t="shared" si="23"/>
        <v/>
      </c>
      <c r="B231" s="70" t="str">
        <f t="shared" si="24"/>
        <v/>
      </c>
      <c r="C231" s="65" t="str">
        <f t="shared" si="25"/>
        <v/>
      </c>
      <c r="D231" s="71" t="str">
        <f t="shared" si="26"/>
        <v/>
      </c>
      <c r="E231" s="71" t="str">
        <f t="shared" si="27"/>
        <v/>
      </c>
      <c r="F231" s="71" t="str">
        <f t="shared" si="21"/>
        <v/>
      </c>
      <c r="G231" s="65" t="str">
        <f t="shared" si="22"/>
        <v/>
      </c>
    </row>
    <row r="232" spans="1:7" x14ac:dyDescent="0.25">
      <c r="A232" s="69" t="str">
        <f t="shared" si="23"/>
        <v/>
      </c>
      <c r="B232" s="70" t="str">
        <f t="shared" si="24"/>
        <v/>
      </c>
      <c r="C232" s="65" t="str">
        <f t="shared" si="25"/>
        <v/>
      </c>
      <c r="D232" s="71" t="str">
        <f t="shared" si="26"/>
        <v/>
      </c>
      <c r="E232" s="71" t="str">
        <f t="shared" si="27"/>
        <v/>
      </c>
      <c r="F232" s="71" t="str">
        <f t="shared" si="21"/>
        <v/>
      </c>
      <c r="G232" s="65" t="str">
        <f t="shared" si="22"/>
        <v/>
      </c>
    </row>
    <row r="233" spans="1:7" x14ac:dyDescent="0.25">
      <c r="A233" s="69" t="str">
        <f t="shared" si="23"/>
        <v/>
      </c>
      <c r="B233" s="70" t="str">
        <f t="shared" si="24"/>
        <v/>
      </c>
      <c r="C233" s="65" t="str">
        <f t="shared" si="25"/>
        <v/>
      </c>
      <c r="D233" s="71" t="str">
        <f t="shared" si="26"/>
        <v/>
      </c>
      <c r="E233" s="71" t="str">
        <f t="shared" si="27"/>
        <v/>
      </c>
      <c r="F233" s="71" t="str">
        <f t="shared" si="21"/>
        <v/>
      </c>
      <c r="G233" s="65" t="str">
        <f t="shared" si="22"/>
        <v/>
      </c>
    </row>
    <row r="234" spans="1:7" x14ac:dyDescent="0.25">
      <c r="A234" s="69" t="str">
        <f t="shared" si="23"/>
        <v/>
      </c>
      <c r="B234" s="70" t="str">
        <f t="shared" si="24"/>
        <v/>
      </c>
      <c r="C234" s="65" t="str">
        <f t="shared" si="25"/>
        <v/>
      </c>
      <c r="D234" s="71" t="str">
        <f t="shared" si="26"/>
        <v/>
      </c>
      <c r="E234" s="71" t="str">
        <f t="shared" si="27"/>
        <v/>
      </c>
      <c r="F234" s="71" t="str">
        <f t="shared" si="21"/>
        <v/>
      </c>
      <c r="G234" s="65" t="str">
        <f t="shared" si="22"/>
        <v/>
      </c>
    </row>
    <row r="235" spans="1:7" x14ac:dyDescent="0.25">
      <c r="A235" s="69" t="str">
        <f t="shared" si="23"/>
        <v/>
      </c>
      <c r="B235" s="70" t="str">
        <f t="shared" si="24"/>
        <v/>
      </c>
      <c r="C235" s="65" t="str">
        <f t="shared" si="25"/>
        <v/>
      </c>
      <c r="D235" s="71" t="str">
        <f t="shared" si="26"/>
        <v/>
      </c>
      <c r="E235" s="71" t="str">
        <f t="shared" si="27"/>
        <v/>
      </c>
      <c r="F235" s="71" t="str">
        <f t="shared" si="21"/>
        <v/>
      </c>
      <c r="G235" s="65" t="str">
        <f t="shared" si="22"/>
        <v/>
      </c>
    </row>
    <row r="236" spans="1:7" x14ac:dyDescent="0.25">
      <c r="A236" s="69" t="str">
        <f t="shared" si="23"/>
        <v/>
      </c>
      <c r="B236" s="70" t="str">
        <f t="shared" si="24"/>
        <v/>
      </c>
      <c r="C236" s="65" t="str">
        <f t="shared" si="25"/>
        <v/>
      </c>
      <c r="D236" s="71" t="str">
        <f t="shared" si="26"/>
        <v/>
      </c>
      <c r="E236" s="71" t="str">
        <f t="shared" si="27"/>
        <v/>
      </c>
      <c r="F236" s="71" t="str">
        <f t="shared" si="21"/>
        <v/>
      </c>
      <c r="G236" s="65" t="str">
        <f t="shared" si="22"/>
        <v/>
      </c>
    </row>
    <row r="237" spans="1:7" x14ac:dyDescent="0.25">
      <c r="A237" s="69" t="str">
        <f t="shared" si="23"/>
        <v/>
      </c>
      <c r="B237" s="70" t="str">
        <f t="shared" si="24"/>
        <v/>
      </c>
      <c r="C237" s="65" t="str">
        <f t="shared" si="25"/>
        <v/>
      </c>
      <c r="D237" s="71" t="str">
        <f t="shared" si="26"/>
        <v/>
      </c>
      <c r="E237" s="71" t="str">
        <f t="shared" si="27"/>
        <v/>
      </c>
      <c r="F237" s="71" t="str">
        <f t="shared" si="21"/>
        <v/>
      </c>
      <c r="G237" s="65" t="str">
        <f t="shared" si="22"/>
        <v/>
      </c>
    </row>
    <row r="238" spans="1:7" x14ac:dyDescent="0.25">
      <c r="A238" s="69" t="str">
        <f t="shared" si="23"/>
        <v/>
      </c>
      <c r="B238" s="70" t="str">
        <f t="shared" si="24"/>
        <v/>
      </c>
      <c r="C238" s="65" t="str">
        <f t="shared" si="25"/>
        <v/>
      </c>
      <c r="D238" s="71" t="str">
        <f t="shared" si="26"/>
        <v/>
      </c>
      <c r="E238" s="71" t="str">
        <f t="shared" si="27"/>
        <v/>
      </c>
      <c r="F238" s="71" t="str">
        <f t="shared" si="21"/>
        <v/>
      </c>
      <c r="G238" s="65" t="str">
        <f t="shared" si="22"/>
        <v/>
      </c>
    </row>
    <row r="239" spans="1:7" x14ac:dyDescent="0.25">
      <c r="A239" s="69" t="str">
        <f t="shared" si="23"/>
        <v/>
      </c>
      <c r="B239" s="70" t="str">
        <f t="shared" si="24"/>
        <v/>
      </c>
      <c r="C239" s="65" t="str">
        <f t="shared" si="25"/>
        <v/>
      </c>
      <c r="D239" s="71" t="str">
        <f t="shared" si="26"/>
        <v/>
      </c>
      <c r="E239" s="71" t="str">
        <f t="shared" si="27"/>
        <v/>
      </c>
      <c r="F239" s="71" t="str">
        <f t="shared" si="21"/>
        <v/>
      </c>
      <c r="G239" s="65" t="str">
        <f t="shared" si="22"/>
        <v/>
      </c>
    </row>
    <row r="240" spans="1:7" x14ac:dyDescent="0.25">
      <c r="A240" s="69" t="str">
        <f t="shared" si="23"/>
        <v/>
      </c>
      <c r="B240" s="70" t="str">
        <f t="shared" si="24"/>
        <v/>
      </c>
      <c r="C240" s="65" t="str">
        <f t="shared" si="25"/>
        <v/>
      </c>
      <c r="D240" s="71" t="str">
        <f t="shared" si="26"/>
        <v/>
      </c>
      <c r="E240" s="71" t="str">
        <f t="shared" si="27"/>
        <v/>
      </c>
      <c r="F240" s="71" t="str">
        <f t="shared" si="21"/>
        <v/>
      </c>
      <c r="G240" s="65" t="str">
        <f t="shared" si="22"/>
        <v/>
      </c>
    </row>
    <row r="241" spans="1:7" x14ac:dyDescent="0.25">
      <c r="A241" s="69" t="str">
        <f t="shared" si="23"/>
        <v/>
      </c>
      <c r="B241" s="70" t="str">
        <f t="shared" si="24"/>
        <v/>
      </c>
      <c r="C241" s="65" t="str">
        <f t="shared" si="25"/>
        <v/>
      </c>
      <c r="D241" s="71" t="str">
        <f t="shared" si="26"/>
        <v/>
      </c>
      <c r="E241" s="71" t="str">
        <f t="shared" si="27"/>
        <v/>
      </c>
      <c r="F241" s="71" t="str">
        <f t="shared" si="21"/>
        <v/>
      </c>
      <c r="G241" s="65" t="str">
        <f t="shared" si="22"/>
        <v/>
      </c>
    </row>
    <row r="242" spans="1:7" x14ac:dyDescent="0.25">
      <c r="A242" s="69" t="str">
        <f t="shared" si="23"/>
        <v/>
      </c>
      <c r="B242" s="70" t="str">
        <f t="shared" si="24"/>
        <v/>
      </c>
      <c r="C242" s="65" t="str">
        <f t="shared" si="25"/>
        <v/>
      </c>
      <c r="D242" s="71" t="str">
        <f t="shared" si="26"/>
        <v/>
      </c>
      <c r="E242" s="71" t="str">
        <f t="shared" si="27"/>
        <v/>
      </c>
      <c r="F242" s="71" t="str">
        <f t="shared" si="21"/>
        <v/>
      </c>
      <c r="G242" s="65" t="str">
        <f t="shared" si="22"/>
        <v/>
      </c>
    </row>
    <row r="243" spans="1:7" x14ac:dyDescent="0.25">
      <c r="A243" s="69" t="str">
        <f t="shared" si="23"/>
        <v/>
      </c>
      <c r="B243" s="70" t="str">
        <f t="shared" si="24"/>
        <v/>
      </c>
      <c r="C243" s="65" t="str">
        <f t="shared" si="25"/>
        <v/>
      </c>
      <c r="D243" s="71" t="str">
        <f t="shared" si="26"/>
        <v/>
      </c>
      <c r="E243" s="71" t="str">
        <f t="shared" si="27"/>
        <v/>
      </c>
      <c r="F243" s="71" t="str">
        <f t="shared" si="21"/>
        <v/>
      </c>
      <c r="G243" s="65" t="str">
        <f t="shared" si="22"/>
        <v/>
      </c>
    </row>
    <row r="244" spans="1:7" x14ac:dyDescent="0.25">
      <c r="A244" s="69" t="str">
        <f t="shared" si="23"/>
        <v/>
      </c>
      <c r="B244" s="70" t="str">
        <f t="shared" si="24"/>
        <v/>
      </c>
      <c r="C244" s="65" t="str">
        <f t="shared" si="25"/>
        <v/>
      </c>
      <c r="D244" s="71" t="str">
        <f t="shared" si="26"/>
        <v/>
      </c>
      <c r="E244" s="71" t="str">
        <f t="shared" si="27"/>
        <v/>
      </c>
      <c r="F244" s="71" t="str">
        <f t="shared" si="21"/>
        <v/>
      </c>
      <c r="G244" s="65" t="str">
        <f t="shared" si="22"/>
        <v/>
      </c>
    </row>
    <row r="245" spans="1:7" x14ac:dyDescent="0.25">
      <c r="A245" s="69" t="str">
        <f t="shared" si="23"/>
        <v/>
      </c>
      <c r="B245" s="70" t="str">
        <f t="shared" si="24"/>
        <v/>
      </c>
      <c r="C245" s="65" t="str">
        <f t="shared" si="25"/>
        <v/>
      </c>
      <c r="D245" s="71" t="str">
        <f t="shared" si="26"/>
        <v/>
      </c>
      <c r="E245" s="71" t="str">
        <f t="shared" si="27"/>
        <v/>
      </c>
      <c r="F245" s="71" t="str">
        <f t="shared" si="21"/>
        <v/>
      </c>
      <c r="G245" s="65" t="str">
        <f t="shared" si="22"/>
        <v/>
      </c>
    </row>
    <row r="246" spans="1:7" x14ac:dyDescent="0.25">
      <c r="A246" s="69" t="str">
        <f t="shared" si="23"/>
        <v/>
      </c>
      <c r="B246" s="70" t="str">
        <f t="shared" si="24"/>
        <v/>
      </c>
      <c r="C246" s="65" t="str">
        <f t="shared" si="25"/>
        <v/>
      </c>
      <c r="D246" s="71" t="str">
        <f t="shared" si="26"/>
        <v/>
      </c>
      <c r="E246" s="71" t="str">
        <f t="shared" si="27"/>
        <v/>
      </c>
      <c r="F246" s="71" t="str">
        <f t="shared" si="21"/>
        <v/>
      </c>
      <c r="G246" s="65" t="str">
        <f t="shared" si="22"/>
        <v/>
      </c>
    </row>
    <row r="247" spans="1:7" x14ac:dyDescent="0.25">
      <c r="A247" s="69" t="str">
        <f t="shared" si="23"/>
        <v/>
      </c>
      <c r="B247" s="70" t="str">
        <f t="shared" si="24"/>
        <v/>
      </c>
      <c r="C247" s="65" t="str">
        <f t="shared" si="25"/>
        <v/>
      </c>
      <c r="D247" s="71" t="str">
        <f t="shared" si="26"/>
        <v/>
      </c>
      <c r="E247" s="71" t="str">
        <f t="shared" si="27"/>
        <v/>
      </c>
      <c r="F247" s="71" t="str">
        <f t="shared" si="21"/>
        <v/>
      </c>
      <c r="G247" s="65" t="str">
        <f t="shared" si="22"/>
        <v/>
      </c>
    </row>
    <row r="248" spans="1:7" x14ac:dyDescent="0.25">
      <c r="A248" s="69" t="str">
        <f t="shared" si="23"/>
        <v/>
      </c>
      <c r="B248" s="70" t="str">
        <f t="shared" si="24"/>
        <v/>
      </c>
      <c r="C248" s="65" t="str">
        <f t="shared" si="25"/>
        <v/>
      </c>
      <c r="D248" s="71" t="str">
        <f t="shared" si="26"/>
        <v/>
      </c>
      <c r="E248" s="71" t="str">
        <f t="shared" si="27"/>
        <v/>
      </c>
      <c r="F248" s="71" t="str">
        <f t="shared" si="21"/>
        <v/>
      </c>
      <c r="G248" s="65" t="str">
        <f t="shared" si="22"/>
        <v/>
      </c>
    </row>
    <row r="249" spans="1:7" x14ac:dyDescent="0.25">
      <c r="A249" s="69" t="str">
        <f t="shared" si="23"/>
        <v/>
      </c>
      <c r="B249" s="70" t="str">
        <f t="shared" si="24"/>
        <v/>
      </c>
      <c r="C249" s="65" t="str">
        <f t="shared" si="25"/>
        <v/>
      </c>
      <c r="D249" s="71" t="str">
        <f t="shared" si="26"/>
        <v/>
      </c>
      <c r="E249" s="71" t="str">
        <f t="shared" si="27"/>
        <v/>
      </c>
      <c r="F249" s="71" t="str">
        <f t="shared" si="21"/>
        <v/>
      </c>
      <c r="G249" s="65" t="str">
        <f t="shared" si="22"/>
        <v/>
      </c>
    </row>
    <row r="250" spans="1:7" x14ac:dyDescent="0.25">
      <c r="A250" s="69" t="str">
        <f t="shared" si="23"/>
        <v/>
      </c>
      <c r="B250" s="70" t="str">
        <f t="shared" si="24"/>
        <v/>
      </c>
      <c r="C250" s="65" t="str">
        <f t="shared" si="25"/>
        <v/>
      </c>
      <c r="D250" s="71" t="str">
        <f t="shared" si="26"/>
        <v/>
      </c>
      <c r="E250" s="71" t="str">
        <f t="shared" si="27"/>
        <v/>
      </c>
      <c r="F250" s="71" t="str">
        <f t="shared" si="21"/>
        <v/>
      </c>
      <c r="G250" s="65" t="str">
        <f t="shared" si="22"/>
        <v/>
      </c>
    </row>
    <row r="251" spans="1:7" x14ac:dyDescent="0.25">
      <c r="A251" s="69" t="str">
        <f t="shared" si="23"/>
        <v/>
      </c>
      <c r="B251" s="70" t="str">
        <f t="shared" si="24"/>
        <v/>
      </c>
      <c r="C251" s="65" t="str">
        <f t="shared" si="25"/>
        <v/>
      </c>
      <c r="D251" s="71" t="str">
        <f t="shared" si="26"/>
        <v/>
      </c>
      <c r="E251" s="71" t="str">
        <f t="shared" si="27"/>
        <v/>
      </c>
      <c r="F251" s="71" t="str">
        <f t="shared" si="21"/>
        <v/>
      </c>
      <c r="G251" s="65" t="str">
        <f t="shared" si="22"/>
        <v/>
      </c>
    </row>
    <row r="252" spans="1:7" x14ac:dyDescent="0.25">
      <c r="A252" s="69" t="str">
        <f t="shared" si="23"/>
        <v/>
      </c>
      <c r="B252" s="70" t="str">
        <f t="shared" si="24"/>
        <v/>
      </c>
      <c r="C252" s="65" t="str">
        <f t="shared" si="25"/>
        <v/>
      </c>
      <c r="D252" s="71" t="str">
        <f t="shared" si="26"/>
        <v/>
      </c>
      <c r="E252" s="71" t="str">
        <f t="shared" si="27"/>
        <v/>
      </c>
      <c r="F252" s="71" t="str">
        <f t="shared" si="21"/>
        <v/>
      </c>
      <c r="G252" s="65" t="str">
        <f t="shared" si="22"/>
        <v/>
      </c>
    </row>
    <row r="253" spans="1:7" x14ac:dyDescent="0.25">
      <c r="A253" s="69" t="str">
        <f t="shared" si="23"/>
        <v/>
      </c>
      <c r="B253" s="70" t="str">
        <f t="shared" si="24"/>
        <v/>
      </c>
      <c r="C253" s="65" t="str">
        <f t="shared" si="25"/>
        <v/>
      </c>
      <c r="D253" s="71" t="str">
        <f t="shared" si="26"/>
        <v/>
      </c>
      <c r="E253" s="71" t="str">
        <f t="shared" si="27"/>
        <v/>
      </c>
      <c r="F253" s="71" t="str">
        <f t="shared" si="21"/>
        <v/>
      </c>
      <c r="G253" s="65" t="str">
        <f t="shared" si="22"/>
        <v/>
      </c>
    </row>
    <row r="254" spans="1:7" x14ac:dyDescent="0.25">
      <c r="A254" s="69" t="str">
        <f t="shared" si="23"/>
        <v/>
      </c>
      <c r="B254" s="70" t="str">
        <f t="shared" si="24"/>
        <v/>
      </c>
      <c r="C254" s="65" t="str">
        <f t="shared" si="25"/>
        <v/>
      </c>
      <c r="D254" s="71" t="str">
        <f t="shared" si="26"/>
        <v/>
      </c>
      <c r="E254" s="71" t="str">
        <f t="shared" si="27"/>
        <v/>
      </c>
      <c r="F254" s="71" t="str">
        <f t="shared" si="21"/>
        <v/>
      </c>
      <c r="G254" s="65" t="str">
        <f t="shared" si="22"/>
        <v/>
      </c>
    </row>
    <row r="255" spans="1:7" x14ac:dyDescent="0.25">
      <c r="A255" s="69" t="str">
        <f t="shared" si="23"/>
        <v/>
      </c>
      <c r="B255" s="70" t="str">
        <f t="shared" si="24"/>
        <v/>
      </c>
      <c r="C255" s="65" t="str">
        <f t="shared" si="25"/>
        <v/>
      </c>
      <c r="D255" s="71" t="str">
        <f t="shared" si="26"/>
        <v/>
      </c>
      <c r="E255" s="71" t="str">
        <f t="shared" si="27"/>
        <v/>
      </c>
      <c r="F255" s="71" t="str">
        <f t="shared" si="21"/>
        <v/>
      </c>
      <c r="G255" s="65" t="str">
        <f t="shared" si="22"/>
        <v/>
      </c>
    </row>
    <row r="256" spans="1:7" x14ac:dyDescent="0.25">
      <c r="A256" s="69" t="str">
        <f t="shared" si="23"/>
        <v/>
      </c>
      <c r="B256" s="70" t="str">
        <f t="shared" si="24"/>
        <v/>
      </c>
      <c r="C256" s="65" t="str">
        <f t="shared" si="25"/>
        <v/>
      </c>
      <c r="D256" s="71" t="str">
        <f t="shared" si="26"/>
        <v/>
      </c>
      <c r="E256" s="71" t="str">
        <f t="shared" si="27"/>
        <v/>
      </c>
      <c r="F256" s="71" t="str">
        <f t="shared" si="21"/>
        <v/>
      </c>
      <c r="G256" s="65" t="str">
        <f t="shared" si="22"/>
        <v/>
      </c>
    </row>
    <row r="257" spans="1:7" x14ac:dyDescent="0.25">
      <c r="A257" s="69" t="str">
        <f t="shared" si="23"/>
        <v/>
      </c>
      <c r="B257" s="70" t="str">
        <f t="shared" si="24"/>
        <v/>
      </c>
      <c r="C257" s="65" t="str">
        <f t="shared" si="25"/>
        <v/>
      </c>
      <c r="D257" s="71" t="str">
        <f t="shared" si="26"/>
        <v/>
      </c>
      <c r="E257" s="71" t="str">
        <f t="shared" si="27"/>
        <v/>
      </c>
      <c r="F257" s="71" t="str">
        <f t="shared" si="21"/>
        <v/>
      </c>
      <c r="G257" s="65" t="str">
        <f t="shared" si="22"/>
        <v/>
      </c>
    </row>
    <row r="258" spans="1:7" x14ac:dyDescent="0.25">
      <c r="A258" s="69" t="str">
        <f t="shared" si="23"/>
        <v/>
      </c>
      <c r="B258" s="70" t="str">
        <f t="shared" si="24"/>
        <v/>
      </c>
      <c r="C258" s="65" t="str">
        <f t="shared" si="25"/>
        <v/>
      </c>
      <c r="D258" s="71" t="str">
        <f t="shared" si="26"/>
        <v/>
      </c>
      <c r="E258" s="71" t="str">
        <f t="shared" si="27"/>
        <v/>
      </c>
      <c r="F258" s="71" t="str">
        <f t="shared" si="21"/>
        <v/>
      </c>
      <c r="G258" s="65" t="str">
        <f t="shared" si="22"/>
        <v/>
      </c>
    </row>
    <row r="259" spans="1:7" x14ac:dyDescent="0.25">
      <c r="A259" s="69" t="str">
        <f t="shared" si="23"/>
        <v/>
      </c>
      <c r="B259" s="70" t="str">
        <f t="shared" si="24"/>
        <v/>
      </c>
      <c r="C259" s="65" t="str">
        <f t="shared" si="25"/>
        <v/>
      </c>
      <c r="D259" s="71" t="str">
        <f t="shared" si="26"/>
        <v/>
      </c>
      <c r="E259" s="71" t="str">
        <f t="shared" si="27"/>
        <v/>
      </c>
      <c r="F259" s="71" t="str">
        <f t="shared" si="21"/>
        <v/>
      </c>
      <c r="G259" s="65" t="str">
        <f t="shared" si="22"/>
        <v/>
      </c>
    </row>
    <row r="260" spans="1:7" x14ac:dyDescent="0.25">
      <c r="A260" s="69" t="str">
        <f t="shared" si="23"/>
        <v/>
      </c>
      <c r="B260" s="70" t="str">
        <f t="shared" si="24"/>
        <v/>
      </c>
      <c r="C260" s="65" t="str">
        <f t="shared" si="25"/>
        <v/>
      </c>
      <c r="D260" s="71" t="str">
        <f t="shared" si="26"/>
        <v/>
      </c>
      <c r="E260" s="71" t="str">
        <f t="shared" si="27"/>
        <v/>
      </c>
      <c r="F260" s="71" t="str">
        <f t="shared" si="21"/>
        <v/>
      </c>
      <c r="G260" s="65" t="str">
        <f t="shared" si="22"/>
        <v/>
      </c>
    </row>
    <row r="261" spans="1:7" x14ac:dyDescent="0.25">
      <c r="A261" s="69" t="str">
        <f t="shared" si="23"/>
        <v/>
      </c>
      <c r="B261" s="70" t="str">
        <f t="shared" si="24"/>
        <v/>
      </c>
      <c r="C261" s="65" t="str">
        <f t="shared" si="25"/>
        <v/>
      </c>
      <c r="D261" s="71" t="str">
        <f t="shared" si="26"/>
        <v/>
      </c>
      <c r="E261" s="71" t="str">
        <f t="shared" si="27"/>
        <v/>
      </c>
      <c r="F261" s="71" t="str">
        <f t="shared" si="21"/>
        <v/>
      </c>
      <c r="G261" s="65" t="str">
        <f t="shared" si="22"/>
        <v/>
      </c>
    </row>
    <row r="262" spans="1:7" x14ac:dyDescent="0.25">
      <c r="A262" s="69" t="str">
        <f t="shared" si="23"/>
        <v/>
      </c>
      <c r="B262" s="70" t="str">
        <f t="shared" si="24"/>
        <v/>
      </c>
      <c r="C262" s="65" t="str">
        <f t="shared" si="25"/>
        <v/>
      </c>
      <c r="D262" s="71" t="str">
        <f t="shared" si="26"/>
        <v/>
      </c>
      <c r="E262" s="71" t="str">
        <f t="shared" si="27"/>
        <v/>
      </c>
      <c r="F262" s="71" t="str">
        <f t="shared" si="21"/>
        <v/>
      </c>
      <c r="G262" s="65" t="str">
        <f t="shared" si="22"/>
        <v/>
      </c>
    </row>
    <row r="263" spans="1:7" x14ac:dyDescent="0.25">
      <c r="A263" s="69" t="str">
        <f t="shared" si="23"/>
        <v/>
      </c>
      <c r="B263" s="70" t="str">
        <f t="shared" si="24"/>
        <v/>
      </c>
      <c r="C263" s="65" t="str">
        <f t="shared" si="25"/>
        <v/>
      </c>
      <c r="D263" s="71" t="str">
        <f t="shared" si="26"/>
        <v/>
      </c>
      <c r="E263" s="71" t="str">
        <f t="shared" si="27"/>
        <v/>
      </c>
      <c r="F263" s="71" t="str">
        <f t="shared" si="21"/>
        <v/>
      </c>
      <c r="G263" s="65" t="str">
        <f t="shared" si="22"/>
        <v/>
      </c>
    </row>
    <row r="264" spans="1:7" x14ac:dyDescent="0.25">
      <c r="A264" s="69" t="str">
        <f t="shared" si="23"/>
        <v/>
      </c>
      <c r="B264" s="70" t="str">
        <f t="shared" si="24"/>
        <v/>
      </c>
      <c r="C264" s="65" t="str">
        <f t="shared" si="25"/>
        <v/>
      </c>
      <c r="D264" s="71" t="str">
        <f t="shared" si="26"/>
        <v/>
      </c>
      <c r="E264" s="71" t="str">
        <f t="shared" si="27"/>
        <v/>
      </c>
      <c r="F264" s="71" t="str">
        <f t="shared" si="21"/>
        <v/>
      </c>
      <c r="G264" s="65" t="str">
        <f t="shared" si="22"/>
        <v/>
      </c>
    </row>
    <row r="265" spans="1:7" x14ac:dyDescent="0.25">
      <c r="A265" s="69" t="str">
        <f t="shared" si="23"/>
        <v/>
      </c>
      <c r="B265" s="70" t="str">
        <f t="shared" si="24"/>
        <v/>
      </c>
      <c r="C265" s="65" t="str">
        <f t="shared" si="25"/>
        <v/>
      </c>
      <c r="D265" s="71" t="str">
        <f t="shared" si="26"/>
        <v/>
      </c>
      <c r="E265" s="71" t="str">
        <f t="shared" si="27"/>
        <v/>
      </c>
      <c r="F265" s="71" t="str">
        <f t="shared" si="21"/>
        <v/>
      </c>
      <c r="G265" s="65" t="str">
        <f t="shared" si="22"/>
        <v/>
      </c>
    </row>
    <row r="266" spans="1:7" x14ac:dyDescent="0.25">
      <c r="A266" s="69" t="str">
        <f t="shared" si="23"/>
        <v/>
      </c>
      <c r="B266" s="70" t="str">
        <f t="shared" si="24"/>
        <v/>
      </c>
      <c r="C266" s="65" t="str">
        <f t="shared" si="25"/>
        <v/>
      </c>
      <c r="D266" s="71" t="str">
        <f t="shared" si="26"/>
        <v/>
      </c>
      <c r="E266" s="71" t="str">
        <f t="shared" si="27"/>
        <v/>
      </c>
      <c r="F266" s="71" t="str">
        <f t="shared" si="21"/>
        <v/>
      </c>
      <c r="G266" s="65" t="str">
        <f t="shared" si="22"/>
        <v/>
      </c>
    </row>
    <row r="267" spans="1:7" x14ac:dyDescent="0.25">
      <c r="A267" s="69" t="str">
        <f t="shared" si="23"/>
        <v/>
      </c>
      <c r="B267" s="70" t="str">
        <f t="shared" si="24"/>
        <v/>
      </c>
      <c r="C267" s="65" t="str">
        <f t="shared" si="25"/>
        <v/>
      </c>
      <c r="D267" s="71" t="str">
        <f t="shared" si="26"/>
        <v/>
      </c>
      <c r="E267" s="71" t="str">
        <f t="shared" si="27"/>
        <v/>
      </c>
      <c r="F267" s="71" t="str">
        <f t="shared" ref="F267:F330" si="28">IF(B267="","",SUM(D267:E267))</f>
        <v/>
      </c>
      <c r="G267" s="65" t="str">
        <f t="shared" si="22"/>
        <v/>
      </c>
    </row>
    <row r="268" spans="1:7" x14ac:dyDescent="0.25">
      <c r="A268" s="69" t="str">
        <f t="shared" si="23"/>
        <v/>
      </c>
      <c r="B268" s="70" t="str">
        <f t="shared" si="24"/>
        <v/>
      </c>
      <c r="C268" s="65" t="str">
        <f t="shared" si="25"/>
        <v/>
      </c>
      <c r="D268" s="71" t="str">
        <f t="shared" si="26"/>
        <v/>
      </c>
      <c r="E268" s="71" t="str">
        <f t="shared" si="27"/>
        <v/>
      </c>
      <c r="F268" s="71" t="str">
        <f t="shared" si="28"/>
        <v/>
      </c>
      <c r="G268" s="65" t="str">
        <f t="shared" si="22"/>
        <v/>
      </c>
    </row>
    <row r="269" spans="1:7" x14ac:dyDescent="0.25">
      <c r="A269" s="69" t="str">
        <f t="shared" si="23"/>
        <v/>
      </c>
      <c r="B269" s="70" t="str">
        <f t="shared" si="24"/>
        <v/>
      </c>
      <c r="C269" s="65" t="str">
        <f t="shared" si="25"/>
        <v/>
      </c>
      <c r="D269" s="71" t="str">
        <f t="shared" si="26"/>
        <v/>
      </c>
      <c r="E269" s="71" t="str">
        <f t="shared" si="27"/>
        <v/>
      </c>
      <c r="F269" s="71" t="str">
        <f t="shared" si="28"/>
        <v/>
      </c>
      <c r="G269" s="65" t="str">
        <f t="shared" si="22"/>
        <v/>
      </c>
    </row>
    <row r="270" spans="1:7" x14ac:dyDescent="0.25">
      <c r="A270" s="69" t="str">
        <f t="shared" si="23"/>
        <v/>
      </c>
      <c r="B270" s="70" t="str">
        <f t="shared" si="24"/>
        <v/>
      </c>
      <c r="C270" s="65" t="str">
        <f t="shared" si="25"/>
        <v/>
      </c>
      <c r="D270" s="71" t="str">
        <f t="shared" si="26"/>
        <v/>
      </c>
      <c r="E270" s="71" t="str">
        <f t="shared" si="27"/>
        <v/>
      </c>
      <c r="F270" s="71" t="str">
        <f t="shared" si="28"/>
        <v/>
      </c>
      <c r="G270" s="65" t="str">
        <f t="shared" si="22"/>
        <v/>
      </c>
    </row>
    <row r="271" spans="1:7" x14ac:dyDescent="0.25">
      <c r="A271" s="69" t="str">
        <f t="shared" si="23"/>
        <v/>
      </c>
      <c r="B271" s="70" t="str">
        <f t="shared" si="24"/>
        <v/>
      </c>
      <c r="C271" s="65" t="str">
        <f t="shared" si="25"/>
        <v/>
      </c>
      <c r="D271" s="71" t="str">
        <f t="shared" si="26"/>
        <v/>
      </c>
      <c r="E271" s="71" t="str">
        <f t="shared" si="27"/>
        <v/>
      </c>
      <c r="F271" s="71" t="str">
        <f t="shared" si="28"/>
        <v/>
      </c>
      <c r="G271" s="65" t="str">
        <f t="shared" si="22"/>
        <v/>
      </c>
    </row>
    <row r="272" spans="1:7" x14ac:dyDescent="0.25">
      <c r="A272" s="69" t="str">
        <f t="shared" si="23"/>
        <v/>
      </c>
      <c r="B272" s="70" t="str">
        <f t="shared" si="24"/>
        <v/>
      </c>
      <c r="C272" s="65" t="str">
        <f t="shared" si="25"/>
        <v/>
      </c>
      <c r="D272" s="71" t="str">
        <f t="shared" si="26"/>
        <v/>
      </c>
      <c r="E272" s="71" t="str">
        <f t="shared" si="27"/>
        <v/>
      </c>
      <c r="F272" s="71" t="str">
        <f t="shared" si="28"/>
        <v/>
      </c>
      <c r="G272" s="65" t="str">
        <f t="shared" ref="G272:G335" si="29">IF(B272="","",SUM(C272)-SUM(E272))</f>
        <v/>
      </c>
    </row>
    <row r="273" spans="1:7" x14ac:dyDescent="0.25">
      <c r="A273" s="69" t="str">
        <f t="shared" ref="A273:A336" si="30">IF(B273="","",EDATE(A272,1))</f>
        <v/>
      </c>
      <c r="B273" s="70" t="str">
        <f t="shared" ref="B273:B336" si="31">IF(B272="","",IF(SUM(B272)+1&lt;=$E$7,SUM(B272)+1,""))</f>
        <v/>
      </c>
      <c r="C273" s="65" t="str">
        <f t="shared" ref="C273:C336" si="32">IF(B273="","",G272)</f>
        <v/>
      </c>
      <c r="D273" s="71" t="str">
        <f t="shared" ref="D273:D336" si="33">IF(B273="","",IPMT($E$11/12,B273-1,$E$7-1,-$C$16,$E$9,0))</f>
        <v/>
      </c>
      <c r="E273" s="71" t="str">
        <f t="shared" ref="E273:E336" si="34">IF(B273="","",PPMT($E$11/12,B273-1,$E$7-1,-$C$16,$E$9,0))</f>
        <v/>
      </c>
      <c r="F273" s="71" t="str">
        <f t="shared" si="28"/>
        <v/>
      </c>
      <c r="G273" s="65" t="str">
        <f t="shared" si="29"/>
        <v/>
      </c>
    </row>
    <row r="274" spans="1:7" x14ac:dyDescent="0.25">
      <c r="A274" s="69" t="str">
        <f t="shared" si="30"/>
        <v/>
      </c>
      <c r="B274" s="70" t="str">
        <f t="shared" si="31"/>
        <v/>
      </c>
      <c r="C274" s="65" t="str">
        <f t="shared" si="32"/>
        <v/>
      </c>
      <c r="D274" s="71" t="str">
        <f t="shared" si="33"/>
        <v/>
      </c>
      <c r="E274" s="71" t="str">
        <f t="shared" si="34"/>
        <v/>
      </c>
      <c r="F274" s="71" t="str">
        <f t="shared" si="28"/>
        <v/>
      </c>
      <c r="G274" s="65" t="str">
        <f t="shared" si="29"/>
        <v/>
      </c>
    </row>
    <row r="275" spans="1:7" x14ac:dyDescent="0.25">
      <c r="A275" s="69" t="str">
        <f t="shared" si="30"/>
        <v/>
      </c>
      <c r="B275" s="70" t="str">
        <f t="shared" si="31"/>
        <v/>
      </c>
      <c r="C275" s="65" t="str">
        <f t="shared" si="32"/>
        <v/>
      </c>
      <c r="D275" s="71" t="str">
        <f t="shared" si="33"/>
        <v/>
      </c>
      <c r="E275" s="71" t="str">
        <f t="shared" si="34"/>
        <v/>
      </c>
      <c r="F275" s="71" t="str">
        <f t="shared" si="28"/>
        <v/>
      </c>
      <c r="G275" s="65" t="str">
        <f t="shared" si="29"/>
        <v/>
      </c>
    </row>
    <row r="276" spans="1:7" x14ac:dyDescent="0.25">
      <c r="A276" s="69" t="str">
        <f t="shared" si="30"/>
        <v/>
      </c>
      <c r="B276" s="70" t="str">
        <f t="shared" si="31"/>
        <v/>
      </c>
      <c r="C276" s="65" t="str">
        <f t="shared" si="32"/>
        <v/>
      </c>
      <c r="D276" s="71" t="str">
        <f t="shared" si="33"/>
        <v/>
      </c>
      <c r="E276" s="71" t="str">
        <f t="shared" si="34"/>
        <v/>
      </c>
      <c r="F276" s="71" t="str">
        <f t="shared" si="28"/>
        <v/>
      </c>
      <c r="G276" s="65" t="str">
        <f t="shared" si="29"/>
        <v/>
      </c>
    </row>
    <row r="277" spans="1:7" x14ac:dyDescent="0.25">
      <c r="A277" s="69" t="str">
        <f t="shared" si="30"/>
        <v/>
      </c>
      <c r="B277" s="70" t="str">
        <f t="shared" si="31"/>
        <v/>
      </c>
      <c r="C277" s="65" t="str">
        <f t="shared" si="32"/>
        <v/>
      </c>
      <c r="D277" s="71" t="str">
        <f t="shared" si="33"/>
        <v/>
      </c>
      <c r="E277" s="71" t="str">
        <f t="shared" si="34"/>
        <v/>
      </c>
      <c r="F277" s="71" t="str">
        <f t="shared" si="28"/>
        <v/>
      </c>
      <c r="G277" s="65" t="str">
        <f t="shared" si="29"/>
        <v/>
      </c>
    </row>
    <row r="278" spans="1:7" x14ac:dyDescent="0.25">
      <c r="A278" s="69" t="str">
        <f t="shared" si="30"/>
        <v/>
      </c>
      <c r="B278" s="70" t="str">
        <f t="shared" si="31"/>
        <v/>
      </c>
      <c r="C278" s="65" t="str">
        <f t="shared" si="32"/>
        <v/>
      </c>
      <c r="D278" s="71" t="str">
        <f t="shared" si="33"/>
        <v/>
      </c>
      <c r="E278" s="71" t="str">
        <f t="shared" si="34"/>
        <v/>
      </c>
      <c r="F278" s="71" t="str">
        <f t="shared" si="28"/>
        <v/>
      </c>
      <c r="G278" s="65" t="str">
        <f t="shared" si="29"/>
        <v/>
      </c>
    </row>
    <row r="279" spans="1:7" x14ac:dyDescent="0.25">
      <c r="A279" s="69" t="str">
        <f t="shared" si="30"/>
        <v/>
      </c>
      <c r="B279" s="70" t="str">
        <f t="shared" si="31"/>
        <v/>
      </c>
      <c r="C279" s="65" t="str">
        <f t="shared" si="32"/>
        <v/>
      </c>
      <c r="D279" s="71" t="str">
        <f t="shared" si="33"/>
        <v/>
      </c>
      <c r="E279" s="71" t="str">
        <f t="shared" si="34"/>
        <v/>
      </c>
      <c r="F279" s="71" t="str">
        <f t="shared" si="28"/>
        <v/>
      </c>
      <c r="G279" s="65" t="str">
        <f t="shared" si="29"/>
        <v/>
      </c>
    </row>
    <row r="280" spans="1:7" x14ac:dyDescent="0.25">
      <c r="A280" s="69" t="str">
        <f t="shared" si="30"/>
        <v/>
      </c>
      <c r="B280" s="70" t="str">
        <f t="shared" si="31"/>
        <v/>
      </c>
      <c r="C280" s="65" t="str">
        <f t="shared" si="32"/>
        <v/>
      </c>
      <c r="D280" s="71" t="str">
        <f t="shared" si="33"/>
        <v/>
      </c>
      <c r="E280" s="71" t="str">
        <f t="shared" si="34"/>
        <v/>
      </c>
      <c r="F280" s="71" t="str">
        <f t="shared" si="28"/>
        <v/>
      </c>
      <c r="G280" s="65" t="str">
        <f t="shared" si="29"/>
        <v/>
      </c>
    </row>
    <row r="281" spans="1:7" x14ac:dyDescent="0.25">
      <c r="A281" s="69" t="str">
        <f t="shared" si="30"/>
        <v/>
      </c>
      <c r="B281" s="70" t="str">
        <f t="shared" si="31"/>
        <v/>
      </c>
      <c r="C281" s="65" t="str">
        <f t="shared" si="32"/>
        <v/>
      </c>
      <c r="D281" s="71" t="str">
        <f t="shared" si="33"/>
        <v/>
      </c>
      <c r="E281" s="71" t="str">
        <f t="shared" si="34"/>
        <v/>
      </c>
      <c r="F281" s="71" t="str">
        <f t="shared" si="28"/>
        <v/>
      </c>
      <c r="G281" s="65" t="str">
        <f t="shared" si="29"/>
        <v/>
      </c>
    </row>
    <row r="282" spans="1:7" x14ac:dyDescent="0.25">
      <c r="A282" s="69" t="str">
        <f t="shared" si="30"/>
        <v/>
      </c>
      <c r="B282" s="70" t="str">
        <f t="shared" si="31"/>
        <v/>
      </c>
      <c r="C282" s="65" t="str">
        <f t="shared" si="32"/>
        <v/>
      </c>
      <c r="D282" s="71" t="str">
        <f t="shared" si="33"/>
        <v/>
      </c>
      <c r="E282" s="71" t="str">
        <f t="shared" si="34"/>
        <v/>
      </c>
      <c r="F282" s="71" t="str">
        <f t="shared" si="28"/>
        <v/>
      </c>
      <c r="G282" s="65" t="str">
        <f t="shared" si="29"/>
        <v/>
      </c>
    </row>
    <row r="283" spans="1:7" x14ac:dyDescent="0.25">
      <c r="A283" s="69" t="str">
        <f t="shared" si="30"/>
        <v/>
      </c>
      <c r="B283" s="70" t="str">
        <f t="shared" si="31"/>
        <v/>
      </c>
      <c r="C283" s="65" t="str">
        <f t="shared" si="32"/>
        <v/>
      </c>
      <c r="D283" s="71" t="str">
        <f t="shared" si="33"/>
        <v/>
      </c>
      <c r="E283" s="71" t="str">
        <f t="shared" si="34"/>
        <v/>
      </c>
      <c r="F283" s="71" t="str">
        <f t="shared" si="28"/>
        <v/>
      </c>
      <c r="G283" s="65" t="str">
        <f t="shared" si="29"/>
        <v/>
      </c>
    </row>
    <row r="284" spans="1:7" x14ac:dyDescent="0.25">
      <c r="A284" s="69" t="str">
        <f t="shared" si="30"/>
        <v/>
      </c>
      <c r="B284" s="70" t="str">
        <f t="shared" si="31"/>
        <v/>
      </c>
      <c r="C284" s="65" t="str">
        <f t="shared" si="32"/>
        <v/>
      </c>
      <c r="D284" s="71" t="str">
        <f t="shared" si="33"/>
        <v/>
      </c>
      <c r="E284" s="71" t="str">
        <f t="shared" si="34"/>
        <v/>
      </c>
      <c r="F284" s="71" t="str">
        <f t="shared" si="28"/>
        <v/>
      </c>
      <c r="G284" s="65" t="str">
        <f t="shared" si="29"/>
        <v/>
      </c>
    </row>
    <row r="285" spans="1:7" x14ac:dyDescent="0.25">
      <c r="A285" s="69" t="str">
        <f t="shared" si="30"/>
        <v/>
      </c>
      <c r="B285" s="70" t="str">
        <f t="shared" si="31"/>
        <v/>
      </c>
      <c r="C285" s="65" t="str">
        <f t="shared" si="32"/>
        <v/>
      </c>
      <c r="D285" s="71" t="str">
        <f t="shared" si="33"/>
        <v/>
      </c>
      <c r="E285" s="71" t="str">
        <f t="shared" si="34"/>
        <v/>
      </c>
      <c r="F285" s="71" t="str">
        <f t="shared" si="28"/>
        <v/>
      </c>
      <c r="G285" s="65" t="str">
        <f t="shared" si="29"/>
        <v/>
      </c>
    </row>
    <row r="286" spans="1:7" x14ac:dyDescent="0.25">
      <c r="A286" s="69" t="str">
        <f t="shared" si="30"/>
        <v/>
      </c>
      <c r="B286" s="70" t="str">
        <f t="shared" si="31"/>
        <v/>
      </c>
      <c r="C286" s="65" t="str">
        <f t="shared" si="32"/>
        <v/>
      </c>
      <c r="D286" s="71" t="str">
        <f t="shared" si="33"/>
        <v/>
      </c>
      <c r="E286" s="71" t="str">
        <f t="shared" si="34"/>
        <v/>
      </c>
      <c r="F286" s="71" t="str">
        <f t="shared" si="28"/>
        <v/>
      </c>
      <c r="G286" s="65" t="str">
        <f t="shared" si="29"/>
        <v/>
      </c>
    </row>
    <row r="287" spans="1:7" x14ac:dyDescent="0.25">
      <c r="A287" s="69" t="str">
        <f t="shared" si="30"/>
        <v/>
      </c>
      <c r="B287" s="70" t="str">
        <f t="shared" si="31"/>
        <v/>
      </c>
      <c r="C287" s="65" t="str">
        <f t="shared" si="32"/>
        <v/>
      </c>
      <c r="D287" s="71" t="str">
        <f t="shared" si="33"/>
        <v/>
      </c>
      <c r="E287" s="71" t="str">
        <f t="shared" si="34"/>
        <v/>
      </c>
      <c r="F287" s="71" t="str">
        <f t="shared" si="28"/>
        <v/>
      </c>
      <c r="G287" s="65" t="str">
        <f t="shared" si="29"/>
        <v/>
      </c>
    </row>
    <row r="288" spans="1:7" x14ac:dyDescent="0.25">
      <c r="A288" s="69" t="str">
        <f t="shared" si="30"/>
        <v/>
      </c>
      <c r="B288" s="70" t="str">
        <f t="shared" si="31"/>
        <v/>
      </c>
      <c r="C288" s="65" t="str">
        <f t="shared" si="32"/>
        <v/>
      </c>
      <c r="D288" s="71" t="str">
        <f t="shared" si="33"/>
        <v/>
      </c>
      <c r="E288" s="71" t="str">
        <f t="shared" si="34"/>
        <v/>
      </c>
      <c r="F288" s="71" t="str">
        <f t="shared" si="28"/>
        <v/>
      </c>
      <c r="G288" s="65" t="str">
        <f t="shared" si="29"/>
        <v/>
      </c>
    </row>
    <row r="289" spans="1:7" x14ac:dyDescent="0.25">
      <c r="A289" s="69" t="str">
        <f t="shared" si="30"/>
        <v/>
      </c>
      <c r="B289" s="70" t="str">
        <f t="shared" si="31"/>
        <v/>
      </c>
      <c r="C289" s="65" t="str">
        <f t="shared" si="32"/>
        <v/>
      </c>
      <c r="D289" s="71" t="str">
        <f t="shared" si="33"/>
        <v/>
      </c>
      <c r="E289" s="71" t="str">
        <f t="shared" si="34"/>
        <v/>
      </c>
      <c r="F289" s="71" t="str">
        <f t="shared" si="28"/>
        <v/>
      </c>
      <c r="G289" s="65" t="str">
        <f t="shared" si="29"/>
        <v/>
      </c>
    </row>
    <row r="290" spans="1:7" x14ac:dyDescent="0.25">
      <c r="A290" s="69" t="str">
        <f t="shared" si="30"/>
        <v/>
      </c>
      <c r="B290" s="70" t="str">
        <f t="shared" si="31"/>
        <v/>
      </c>
      <c r="C290" s="65" t="str">
        <f t="shared" si="32"/>
        <v/>
      </c>
      <c r="D290" s="71" t="str">
        <f t="shared" si="33"/>
        <v/>
      </c>
      <c r="E290" s="71" t="str">
        <f t="shared" si="34"/>
        <v/>
      </c>
      <c r="F290" s="71" t="str">
        <f t="shared" si="28"/>
        <v/>
      </c>
      <c r="G290" s="65" t="str">
        <f t="shared" si="29"/>
        <v/>
      </c>
    </row>
    <row r="291" spans="1:7" x14ac:dyDescent="0.25">
      <c r="A291" s="69" t="str">
        <f t="shared" si="30"/>
        <v/>
      </c>
      <c r="B291" s="70" t="str">
        <f t="shared" si="31"/>
        <v/>
      </c>
      <c r="C291" s="65" t="str">
        <f t="shared" si="32"/>
        <v/>
      </c>
      <c r="D291" s="71" t="str">
        <f t="shared" si="33"/>
        <v/>
      </c>
      <c r="E291" s="71" t="str">
        <f t="shared" si="34"/>
        <v/>
      </c>
      <c r="F291" s="71" t="str">
        <f t="shared" si="28"/>
        <v/>
      </c>
      <c r="G291" s="65" t="str">
        <f t="shared" si="29"/>
        <v/>
      </c>
    </row>
    <row r="292" spans="1:7" x14ac:dyDescent="0.25">
      <c r="A292" s="69" t="str">
        <f t="shared" si="30"/>
        <v/>
      </c>
      <c r="B292" s="70" t="str">
        <f t="shared" si="31"/>
        <v/>
      </c>
      <c r="C292" s="65" t="str">
        <f t="shared" si="32"/>
        <v/>
      </c>
      <c r="D292" s="71" t="str">
        <f t="shared" si="33"/>
        <v/>
      </c>
      <c r="E292" s="71" t="str">
        <f t="shared" si="34"/>
        <v/>
      </c>
      <c r="F292" s="71" t="str">
        <f t="shared" si="28"/>
        <v/>
      </c>
      <c r="G292" s="65" t="str">
        <f t="shared" si="29"/>
        <v/>
      </c>
    </row>
    <row r="293" spans="1:7" x14ac:dyDescent="0.25">
      <c r="A293" s="69" t="str">
        <f t="shared" si="30"/>
        <v/>
      </c>
      <c r="B293" s="70" t="str">
        <f t="shared" si="31"/>
        <v/>
      </c>
      <c r="C293" s="65" t="str">
        <f t="shared" si="32"/>
        <v/>
      </c>
      <c r="D293" s="71" t="str">
        <f t="shared" si="33"/>
        <v/>
      </c>
      <c r="E293" s="71" t="str">
        <f t="shared" si="34"/>
        <v/>
      </c>
      <c r="F293" s="71" t="str">
        <f t="shared" si="28"/>
        <v/>
      </c>
      <c r="G293" s="65" t="str">
        <f t="shared" si="29"/>
        <v/>
      </c>
    </row>
    <row r="294" spans="1:7" x14ac:dyDescent="0.25">
      <c r="A294" s="69" t="str">
        <f t="shared" si="30"/>
        <v/>
      </c>
      <c r="B294" s="70" t="str">
        <f t="shared" si="31"/>
        <v/>
      </c>
      <c r="C294" s="65" t="str">
        <f t="shared" si="32"/>
        <v/>
      </c>
      <c r="D294" s="71" t="str">
        <f t="shared" si="33"/>
        <v/>
      </c>
      <c r="E294" s="71" t="str">
        <f t="shared" si="34"/>
        <v/>
      </c>
      <c r="F294" s="71" t="str">
        <f t="shared" si="28"/>
        <v/>
      </c>
      <c r="G294" s="65" t="str">
        <f t="shared" si="29"/>
        <v/>
      </c>
    </row>
    <row r="295" spans="1:7" x14ac:dyDescent="0.25">
      <c r="A295" s="69" t="str">
        <f t="shared" si="30"/>
        <v/>
      </c>
      <c r="B295" s="70" t="str">
        <f t="shared" si="31"/>
        <v/>
      </c>
      <c r="C295" s="65" t="str">
        <f t="shared" si="32"/>
        <v/>
      </c>
      <c r="D295" s="71" t="str">
        <f t="shared" si="33"/>
        <v/>
      </c>
      <c r="E295" s="71" t="str">
        <f t="shared" si="34"/>
        <v/>
      </c>
      <c r="F295" s="71" t="str">
        <f t="shared" si="28"/>
        <v/>
      </c>
      <c r="G295" s="65" t="str">
        <f t="shared" si="29"/>
        <v/>
      </c>
    </row>
    <row r="296" spans="1:7" x14ac:dyDescent="0.25">
      <c r="A296" s="69" t="str">
        <f t="shared" si="30"/>
        <v/>
      </c>
      <c r="B296" s="70" t="str">
        <f t="shared" si="31"/>
        <v/>
      </c>
      <c r="C296" s="65" t="str">
        <f t="shared" si="32"/>
        <v/>
      </c>
      <c r="D296" s="71" t="str">
        <f t="shared" si="33"/>
        <v/>
      </c>
      <c r="E296" s="71" t="str">
        <f t="shared" si="34"/>
        <v/>
      </c>
      <c r="F296" s="71" t="str">
        <f t="shared" si="28"/>
        <v/>
      </c>
      <c r="G296" s="65" t="str">
        <f t="shared" si="29"/>
        <v/>
      </c>
    </row>
    <row r="297" spans="1:7" x14ac:dyDescent="0.25">
      <c r="A297" s="69" t="str">
        <f t="shared" si="30"/>
        <v/>
      </c>
      <c r="B297" s="70" t="str">
        <f t="shared" si="31"/>
        <v/>
      </c>
      <c r="C297" s="65" t="str">
        <f t="shared" si="32"/>
        <v/>
      </c>
      <c r="D297" s="71" t="str">
        <f t="shared" si="33"/>
        <v/>
      </c>
      <c r="E297" s="71" t="str">
        <f t="shared" si="34"/>
        <v/>
      </c>
      <c r="F297" s="71" t="str">
        <f t="shared" si="28"/>
        <v/>
      </c>
      <c r="G297" s="65" t="str">
        <f t="shared" si="29"/>
        <v/>
      </c>
    </row>
    <row r="298" spans="1:7" x14ac:dyDescent="0.25">
      <c r="A298" s="69" t="str">
        <f t="shared" si="30"/>
        <v/>
      </c>
      <c r="B298" s="70" t="str">
        <f t="shared" si="31"/>
        <v/>
      </c>
      <c r="C298" s="65" t="str">
        <f t="shared" si="32"/>
        <v/>
      </c>
      <c r="D298" s="71" t="str">
        <f t="shared" si="33"/>
        <v/>
      </c>
      <c r="E298" s="71" t="str">
        <f t="shared" si="34"/>
        <v/>
      </c>
      <c r="F298" s="71" t="str">
        <f t="shared" si="28"/>
        <v/>
      </c>
      <c r="G298" s="65" t="str">
        <f t="shared" si="29"/>
        <v/>
      </c>
    </row>
    <row r="299" spans="1:7" x14ac:dyDescent="0.25">
      <c r="A299" s="69" t="str">
        <f t="shared" si="30"/>
        <v/>
      </c>
      <c r="B299" s="70" t="str">
        <f t="shared" si="31"/>
        <v/>
      </c>
      <c r="C299" s="65" t="str">
        <f t="shared" si="32"/>
        <v/>
      </c>
      <c r="D299" s="71" t="str">
        <f t="shared" si="33"/>
        <v/>
      </c>
      <c r="E299" s="71" t="str">
        <f t="shared" si="34"/>
        <v/>
      </c>
      <c r="F299" s="71" t="str">
        <f t="shared" si="28"/>
        <v/>
      </c>
      <c r="G299" s="65" t="str">
        <f t="shared" si="29"/>
        <v/>
      </c>
    </row>
    <row r="300" spans="1:7" x14ac:dyDescent="0.25">
      <c r="A300" s="69" t="str">
        <f t="shared" si="30"/>
        <v/>
      </c>
      <c r="B300" s="70" t="str">
        <f t="shared" si="31"/>
        <v/>
      </c>
      <c r="C300" s="65" t="str">
        <f t="shared" si="32"/>
        <v/>
      </c>
      <c r="D300" s="71" t="str">
        <f t="shared" si="33"/>
        <v/>
      </c>
      <c r="E300" s="71" t="str">
        <f t="shared" si="34"/>
        <v/>
      </c>
      <c r="F300" s="71" t="str">
        <f t="shared" si="28"/>
        <v/>
      </c>
      <c r="G300" s="65" t="str">
        <f t="shared" si="29"/>
        <v/>
      </c>
    </row>
    <row r="301" spans="1:7" x14ac:dyDescent="0.25">
      <c r="A301" s="69" t="str">
        <f t="shared" si="30"/>
        <v/>
      </c>
      <c r="B301" s="70" t="str">
        <f t="shared" si="31"/>
        <v/>
      </c>
      <c r="C301" s="65" t="str">
        <f t="shared" si="32"/>
        <v/>
      </c>
      <c r="D301" s="71" t="str">
        <f t="shared" si="33"/>
        <v/>
      </c>
      <c r="E301" s="71" t="str">
        <f t="shared" si="34"/>
        <v/>
      </c>
      <c r="F301" s="71" t="str">
        <f t="shared" si="28"/>
        <v/>
      </c>
      <c r="G301" s="65" t="str">
        <f t="shared" si="29"/>
        <v/>
      </c>
    </row>
    <row r="302" spans="1:7" x14ac:dyDescent="0.25">
      <c r="A302" s="69" t="str">
        <f t="shared" si="30"/>
        <v/>
      </c>
      <c r="B302" s="70" t="str">
        <f t="shared" si="31"/>
        <v/>
      </c>
      <c r="C302" s="65" t="str">
        <f t="shared" si="32"/>
        <v/>
      </c>
      <c r="D302" s="71" t="str">
        <f t="shared" si="33"/>
        <v/>
      </c>
      <c r="E302" s="71" t="str">
        <f t="shared" si="34"/>
        <v/>
      </c>
      <c r="F302" s="71" t="str">
        <f t="shared" si="28"/>
        <v/>
      </c>
      <c r="G302" s="65" t="str">
        <f t="shared" si="29"/>
        <v/>
      </c>
    </row>
    <row r="303" spans="1:7" x14ac:dyDescent="0.25">
      <c r="A303" s="69" t="str">
        <f t="shared" si="30"/>
        <v/>
      </c>
      <c r="B303" s="70" t="str">
        <f t="shared" si="31"/>
        <v/>
      </c>
      <c r="C303" s="65" t="str">
        <f t="shared" si="32"/>
        <v/>
      </c>
      <c r="D303" s="71" t="str">
        <f t="shared" si="33"/>
        <v/>
      </c>
      <c r="E303" s="71" t="str">
        <f t="shared" si="34"/>
        <v/>
      </c>
      <c r="F303" s="71" t="str">
        <f t="shared" si="28"/>
        <v/>
      </c>
      <c r="G303" s="65" t="str">
        <f t="shared" si="29"/>
        <v/>
      </c>
    </row>
    <row r="304" spans="1:7" x14ac:dyDescent="0.25">
      <c r="A304" s="69" t="str">
        <f t="shared" si="30"/>
        <v/>
      </c>
      <c r="B304" s="70" t="str">
        <f t="shared" si="31"/>
        <v/>
      </c>
      <c r="C304" s="65" t="str">
        <f t="shared" si="32"/>
        <v/>
      </c>
      <c r="D304" s="71" t="str">
        <f t="shared" si="33"/>
        <v/>
      </c>
      <c r="E304" s="71" t="str">
        <f t="shared" si="34"/>
        <v/>
      </c>
      <c r="F304" s="71" t="str">
        <f t="shared" si="28"/>
        <v/>
      </c>
      <c r="G304" s="65" t="str">
        <f t="shared" si="29"/>
        <v/>
      </c>
    </row>
    <row r="305" spans="1:7" x14ac:dyDescent="0.25">
      <c r="A305" s="69" t="str">
        <f t="shared" si="30"/>
        <v/>
      </c>
      <c r="B305" s="70" t="str">
        <f t="shared" si="31"/>
        <v/>
      </c>
      <c r="C305" s="65" t="str">
        <f t="shared" si="32"/>
        <v/>
      </c>
      <c r="D305" s="71" t="str">
        <f t="shared" si="33"/>
        <v/>
      </c>
      <c r="E305" s="71" t="str">
        <f t="shared" si="34"/>
        <v/>
      </c>
      <c r="F305" s="71" t="str">
        <f t="shared" si="28"/>
        <v/>
      </c>
      <c r="G305" s="65" t="str">
        <f t="shared" si="29"/>
        <v/>
      </c>
    </row>
    <row r="306" spans="1:7" x14ac:dyDescent="0.25">
      <c r="A306" s="69" t="str">
        <f t="shared" si="30"/>
        <v/>
      </c>
      <c r="B306" s="70" t="str">
        <f t="shared" si="31"/>
        <v/>
      </c>
      <c r="C306" s="65" t="str">
        <f t="shared" si="32"/>
        <v/>
      </c>
      <c r="D306" s="71" t="str">
        <f t="shared" si="33"/>
        <v/>
      </c>
      <c r="E306" s="71" t="str">
        <f t="shared" si="34"/>
        <v/>
      </c>
      <c r="F306" s="71" t="str">
        <f t="shared" si="28"/>
        <v/>
      </c>
      <c r="G306" s="65" t="str">
        <f t="shared" si="29"/>
        <v/>
      </c>
    </row>
    <row r="307" spans="1:7" x14ac:dyDescent="0.25">
      <c r="A307" s="69" t="str">
        <f t="shared" si="30"/>
        <v/>
      </c>
      <c r="B307" s="70" t="str">
        <f t="shared" si="31"/>
        <v/>
      </c>
      <c r="C307" s="65" t="str">
        <f t="shared" si="32"/>
        <v/>
      </c>
      <c r="D307" s="71" t="str">
        <f t="shared" si="33"/>
        <v/>
      </c>
      <c r="E307" s="71" t="str">
        <f t="shared" si="34"/>
        <v/>
      </c>
      <c r="F307" s="71" t="str">
        <f t="shared" si="28"/>
        <v/>
      </c>
      <c r="G307" s="65" t="str">
        <f t="shared" si="29"/>
        <v/>
      </c>
    </row>
    <row r="308" spans="1:7" x14ac:dyDescent="0.25">
      <c r="A308" s="69" t="str">
        <f t="shared" si="30"/>
        <v/>
      </c>
      <c r="B308" s="70" t="str">
        <f t="shared" si="31"/>
        <v/>
      </c>
      <c r="C308" s="65" t="str">
        <f t="shared" si="32"/>
        <v/>
      </c>
      <c r="D308" s="71" t="str">
        <f t="shared" si="33"/>
        <v/>
      </c>
      <c r="E308" s="71" t="str">
        <f t="shared" si="34"/>
        <v/>
      </c>
      <c r="F308" s="71" t="str">
        <f t="shared" si="28"/>
        <v/>
      </c>
      <c r="G308" s="65" t="str">
        <f t="shared" si="29"/>
        <v/>
      </c>
    </row>
    <row r="309" spans="1:7" x14ac:dyDescent="0.25">
      <c r="A309" s="69" t="str">
        <f t="shared" si="30"/>
        <v/>
      </c>
      <c r="B309" s="70" t="str">
        <f t="shared" si="31"/>
        <v/>
      </c>
      <c r="C309" s="65" t="str">
        <f t="shared" si="32"/>
        <v/>
      </c>
      <c r="D309" s="71" t="str">
        <f t="shared" si="33"/>
        <v/>
      </c>
      <c r="E309" s="71" t="str">
        <f t="shared" si="34"/>
        <v/>
      </c>
      <c r="F309" s="71" t="str">
        <f t="shared" si="28"/>
        <v/>
      </c>
      <c r="G309" s="65" t="str">
        <f t="shared" si="29"/>
        <v/>
      </c>
    </row>
    <row r="310" spans="1:7" x14ac:dyDescent="0.25">
      <c r="A310" s="69" t="str">
        <f t="shared" si="30"/>
        <v/>
      </c>
      <c r="B310" s="70" t="str">
        <f t="shared" si="31"/>
        <v/>
      </c>
      <c r="C310" s="65" t="str">
        <f t="shared" si="32"/>
        <v/>
      </c>
      <c r="D310" s="71" t="str">
        <f t="shared" si="33"/>
        <v/>
      </c>
      <c r="E310" s="71" t="str">
        <f t="shared" si="34"/>
        <v/>
      </c>
      <c r="F310" s="71" t="str">
        <f t="shared" si="28"/>
        <v/>
      </c>
      <c r="G310" s="65" t="str">
        <f t="shared" si="29"/>
        <v/>
      </c>
    </row>
    <row r="311" spans="1:7" x14ac:dyDescent="0.25">
      <c r="A311" s="69" t="str">
        <f t="shared" si="30"/>
        <v/>
      </c>
      <c r="B311" s="70" t="str">
        <f t="shared" si="31"/>
        <v/>
      </c>
      <c r="C311" s="65" t="str">
        <f t="shared" si="32"/>
        <v/>
      </c>
      <c r="D311" s="71" t="str">
        <f t="shared" si="33"/>
        <v/>
      </c>
      <c r="E311" s="71" t="str">
        <f t="shared" si="34"/>
        <v/>
      </c>
      <c r="F311" s="71" t="str">
        <f t="shared" si="28"/>
        <v/>
      </c>
      <c r="G311" s="65" t="str">
        <f t="shared" si="29"/>
        <v/>
      </c>
    </row>
    <row r="312" spans="1:7" x14ac:dyDescent="0.25">
      <c r="A312" s="69" t="str">
        <f t="shared" si="30"/>
        <v/>
      </c>
      <c r="B312" s="70" t="str">
        <f t="shared" si="31"/>
        <v/>
      </c>
      <c r="C312" s="65" t="str">
        <f t="shared" si="32"/>
        <v/>
      </c>
      <c r="D312" s="71" t="str">
        <f t="shared" si="33"/>
        <v/>
      </c>
      <c r="E312" s="71" t="str">
        <f t="shared" si="34"/>
        <v/>
      </c>
      <c r="F312" s="71" t="str">
        <f t="shared" si="28"/>
        <v/>
      </c>
      <c r="G312" s="65" t="str">
        <f t="shared" si="29"/>
        <v/>
      </c>
    </row>
    <row r="313" spans="1:7" x14ac:dyDescent="0.25">
      <c r="A313" s="69" t="str">
        <f t="shared" si="30"/>
        <v/>
      </c>
      <c r="B313" s="70" t="str">
        <f t="shared" si="31"/>
        <v/>
      </c>
      <c r="C313" s="65" t="str">
        <f t="shared" si="32"/>
        <v/>
      </c>
      <c r="D313" s="71" t="str">
        <f t="shared" si="33"/>
        <v/>
      </c>
      <c r="E313" s="71" t="str">
        <f t="shared" si="34"/>
        <v/>
      </c>
      <c r="F313" s="71" t="str">
        <f t="shared" si="28"/>
        <v/>
      </c>
      <c r="G313" s="65" t="str">
        <f t="shared" si="29"/>
        <v/>
      </c>
    </row>
    <row r="314" spans="1:7" x14ac:dyDescent="0.25">
      <c r="A314" s="69" t="str">
        <f t="shared" si="30"/>
        <v/>
      </c>
      <c r="B314" s="70" t="str">
        <f t="shared" si="31"/>
        <v/>
      </c>
      <c r="C314" s="65" t="str">
        <f t="shared" si="32"/>
        <v/>
      </c>
      <c r="D314" s="71" t="str">
        <f t="shared" si="33"/>
        <v/>
      </c>
      <c r="E314" s="71" t="str">
        <f t="shared" si="34"/>
        <v/>
      </c>
      <c r="F314" s="71" t="str">
        <f t="shared" si="28"/>
        <v/>
      </c>
      <c r="G314" s="65" t="str">
        <f t="shared" si="29"/>
        <v/>
      </c>
    </row>
    <row r="315" spans="1:7" x14ac:dyDescent="0.25">
      <c r="A315" s="69" t="str">
        <f t="shared" si="30"/>
        <v/>
      </c>
      <c r="B315" s="70" t="str">
        <f t="shared" si="31"/>
        <v/>
      </c>
      <c r="C315" s="65" t="str">
        <f t="shared" si="32"/>
        <v/>
      </c>
      <c r="D315" s="71" t="str">
        <f t="shared" si="33"/>
        <v/>
      </c>
      <c r="E315" s="71" t="str">
        <f t="shared" si="34"/>
        <v/>
      </c>
      <c r="F315" s="71" t="str">
        <f t="shared" si="28"/>
        <v/>
      </c>
      <c r="G315" s="65" t="str">
        <f t="shared" si="29"/>
        <v/>
      </c>
    </row>
    <row r="316" spans="1:7" x14ac:dyDescent="0.25">
      <c r="A316" s="69" t="str">
        <f t="shared" si="30"/>
        <v/>
      </c>
      <c r="B316" s="70" t="str">
        <f t="shared" si="31"/>
        <v/>
      </c>
      <c r="C316" s="65" t="str">
        <f t="shared" si="32"/>
        <v/>
      </c>
      <c r="D316" s="71" t="str">
        <f t="shared" si="33"/>
        <v/>
      </c>
      <c r="E316" s="71" t="str">
        <f t="shared" si="34"/>
        <v/>
      </c>
      <c r="F316" s="71" t="str">
        <f t="shared" si="28"/>
        <v/>
      </c>
      <c r="G316" s="65" t="str">
        <f t="shared" si="29"/>
        <v/>
      </c>
    </row>
    <row r="317" spans="1:7" x14ac:dyDescent="0.25">
      <c r="A317" s="69" t="str">
        <f t="shared" si="30"/>
        <v/>
      </c>
      <c r="B317" s="70" t="str">
        <f t="shared" si="31"/>
        <v/>
      </c>
      <c r="C317" s="65" t="str">
        <f t="shared" si="32"/>
        <v/>
      </c>
      <c r="D317" s="71" t="str">
        <f t="shared" si="33"/>
        <v/>
      </c>
      <c r="E317" s="71" t="str">
        <f t="shared" si="34"/>
        <v/>
      </c>
      <c r="F317" s="71" t="str">
        <f t="shared" si="28"/>
        <v/>
      </c>
      <c r="G317" s="65" t="str">
        <f t="shared" si="29"/>
        <v/>
      </c>
    </row>
    <row r="318" spans="1:7" x14ac:dyDescent="0.25">
      <c r="A318" s="69" t="str">
        <f t="shared" si="30"/>
        <v/>
      </c>
      <c r="B318" s="70" t="str">
        <f t="shared" si="31"/>
        <v/>
      </c>
      <c r="C318" s="65" t="str">
        <f t="shared" si="32"/>
        <v/>
      </c>
      <c r="D318" s="71" t="str">
        <f t="shared" si="33"/>
        <v/>
      </c>
      <c r="E318" s="71" t="str">
        <f t="shared" si="34"/>
        <v/>
      </c>
      <c r="F318" s="71" t="str">
        <f t="shared" si="28"/>
        <v/>
      </c>
      <c r="G318" s="65" t="str">
        <f t="shared" si="29"/>
        <v/>
      </c>
    </row>
    <row r="319" spans="1:7" x14ac:dyDescent="0.25">
      <c r="A319" s="69" t="str">
        <f t="shared" si="30"/>
        <v/>
      </c>
      <c r="B319" s="70" t="str">
        <f t="shared" si="31"/>
        <v/>
      </c>
      <c r="C319" s="65" t="str">
        <f t="shared" si="32"/>
        <v/>
      </c>
      <c r="D319" s="71" t="str">
        <f t="shared" si="33"/>
        <v/>
      </c>
      <c r="E319" s="71" t="str">
        <f t="shared" si="34"/>
        <v/>
      </c>
      <c r="F319" s="71" t="str">
        <f t="shared" si="28"/>
        <v/>
      </c>
      <c r="G319" s="65" t="str">
        <f t="shared" si="29"/>
        <v/>
      </c>
    </row>
    <row r="320" spans="1:7" x14ac:dyDescent="0.25">
      <c r="A320" s="69" t="str">
        <f t="shared" si="30"/>
        <v/>
      </c>
      <c r="B320" s="70" t="str">
        <f t="shared" si="31"/>
        <v/>
      </c>
      <c r="C320" s="65" t="str">
        <f t="shared" si="32"/>
        <v/>
      </c>
      <c r="D320" s="71" t="str">
        <f t="shared" si="33"/>
        <v/>
      </c>
      <c r="E320" s="71" t="str">
        <f t="shared" si="34"/>
        <v/>
      </c>
      <c r="F320" s="71" t="str">
        <f t="shared" si="28"/>
        <v/>
      </c>
      <c r="G320" s="65" t="str">
        <f t="shared" si="29"/>
        <v/>
      </c>
    </row>
    <row r="321" spans="1:7" x14ac:dyDescent="0.25">
      <c r="A321" s="69" t="str">
        <f t="shared" si="30"/>
        <v/>
      </c>
      <c r="B321" s="70" t="str">
        <f t="shared" si="31"/>
        <v/>
      </c>
      <c r="C321" s="65" t="str">
        <f t="shared" si="32"/>
        <v/>
      </c>
      <c r="D321" s="71" t="str">
        <f t="shared" si="33"/>
        <v/>
      </c>
      <c r="E321" s="71" t="str">
        <f t="shared" si="34"/>
        <v/>
      </c>
      <c r="F321" s="71" t="str">
        <f t="shared" si="28"/>
        <v/>
      </c>
      <c r="G321" s="65" t="str">
        <f t="shared" si="29"/>
        <v/>
      </c>
    </row>
    <row r="322" spans="1:7" x14ac:dyDescent="0.25">
      <c r="A322" s="69" t="str">
        <f t="shared" si="30"/>
        <v/>
      </c>
      <c r="B322" s="70" t="str">
        <f t="shared" si="31"/>
        <v/>
      </c>
      <c r="C322" s="65" t="str">
        <f t="shared" si="32"/>
        <v/>
      </c>
      <c r="D322" s="71" t="str">
        <f t="shared" si="33"/>
        <v/>
      </c>
      <c r="E322" s="71" t="str">
        <f t="shared" si="34"/>
        <v/>
      </c>
      <c r="F322" s="71" t="str">
        <f t="shared" si="28"/>
        <v/>
      </c>
      <c r="G322" s="65" t="str">
        <f t="shared" si="29"/>
        <v/>
      </c>
    </row>
    <row r="323" spans="1:7" x14ac:dyDescent="0.25">
      <c r="A323" s="69" t="str">
        <f t="shared" si="30"/>
        <v/>
      </c>
      <c r="B323" s="70" t="str">
        <f t="shared" si="31"/>
        <v/>
      </c>
      <c r="C323" s="65" t="str">
        <f t="shared" si="32"/>
        <v/>
      </c>
      <c r="D323" s="71" t="str">
        <f t="shared" si="33"/>
        <v/>
      </c>
      <c r="E323" s="71" t="str">
        <f t="shared" si="34"/>
        <v/>
      </c>
      <c r="F323" s="71" t="str">
        <f t="shared" si="28"/>
        <v/>
      </c>
      <c r="G323" s="65" t="str">
        <f t="shared" si="29"/>
        <v/>
      </c>
    </row>
    <row r="324" spans="1:7" x14ac:dyDescent="0.25">
      <c r="A324" s="69" t="str">
        <f t="shared" si="30"/>
        <v/>
      </c>
      <c r="B324" s="70" t="str">
        <f t="shared" si="31"/>
        <v/>
      </c>
      <c r="C324" s="65" t="str">
        <f t="shared" si="32"/>
        <v/>
      </c>
      <c r="D324" s="71" t="str">
        <f t="shared" si="33"/>
        <v/>
      </c>
      <c r="E324" s="71" t="str">
        <f t="shared" si="34"/>
        <v/>
      </c>
      <c r="F324" s="71" t="str">
        <f t="shared" si="28"/>
        <v/>
      </c>
      <c r="G324" s="65" t="str">
        <f t="shared" si="29"/>
        <v/>
      </c>
    </row>
    <row r="325" spans="1:7" x14ac:dyDescent="0.25">
      <c r="A325" s="69" t="str">
        <f t="shared" si="30"/>
        <v/>
      </c>
      <c r="B325" s="70" t="str">
        <f t="shared" si="31"/>
        <v/>
      </c>
      <c r="C325" s="65" t="str">
        <f t="shared" si="32"/>
        <v/>
      </c>
      <c r="D325" s="71" t="str">
        <f t="shared" si="33"/>
        <v/>
      </c>
      <c r="E325" s="71" t="str">
        <f t="shared" si="34"/>
        <v/>
      </c>
      <c r="F325" s="71" t="str">
        <f t="shared" si="28"/>
        <v/>
      </c>
      <c r="G325" s="65" t="str">
        <f t="shared" si="29"/>
        <v/>
      </c>
    </row>
    <row r="326" spans="1:7" x14ac:dyDescent="0.25">
      <c r="A326" s="69" t="str">
        <f t="shared" si="30"/>
        <v/>
      </c>
      <c r="B326" s="70" t="str">
        <f t="shared" si="31"/>
        <v/>
      </c>
      <c r="C326" s="65" t="str">
        <f t="shared" si="32"/>
        <v/>
      </c>
      <c r="D326" s="71" t="str">
        <f t="shared" si="33"/>
        <v/>
      </c>
      <c r="E326" s="71" t="str">
        <f t="shared" si="34"/>
        <v/>
      </c>
      <c r="F326" s="71" t="str">
        <f t="shared" si="28"/>
        <v/>
      </c>
      <c r="G326" s="65" t="str">
        <f t="shared" si="29"/>
        <v/>
      </c>
    </row>
    <row r="327" spans="1:7" x14ac:dyDescent="0.25">
      <c r="A327" s="69" t="str">
        <f t="shared" si="30"/>
        <v/>
      </c>
      <c r="B327" s="70" t="str">
        <f t="shared" si="31"/>
        <v/>
      </c>
      <c r="C327" s="65" t="str">
        <f t="shared" si="32"/>
        <v/>
      </c>
      <c r="D327" s="71" t="str">
        <f t="shared" si="33"/>
        <v/>
      </c>
      <c r="E327" s="71" t="str">
        <f t="shared" si="34"/>
        <v/>
      </c>
      <c r="F327" s="71" t="str">
        <f t="shared" si="28"/>
        <v/>
      </c>
      <c r="G327" s="65" t="str">
        <f t="shared" si="29"/>
        <v/>
      </c>
    </row>
    <row r="328" spans="1:7" x14ac:dyDescent="0.25">
      <c r="A328" s="69" t="str">
        <f t="shared" si="30"/>
        <v/>
      </c>
      <c r="B328" s="70" t="str">
        <f t="shared" si="31"/>
        <v/>
      </c>
      <c r="C328" s="65" t="str">
        <f t="shared" si="32"/>
        <v/>
      </c>
      <c r="D328" s="71" t="str">
        <f t="shared" si="33"/>
        <v/>
      </c>
      <c r="E328" s="71" t="str">
        <f t="shared" si="34"/>
        <v/>
      </c>
      <c r="F328" s="71" t="str">
        <f t="shared" si="28"/>
        <v/>
      </c>
      <c r="G328" s="65" t="str">
        <f t="shared" si="29"/>
        <v/>
      </c>
    </row>
    <row r="329" spans="1:7" x14ac:dyDescent="0.25">
      <c r="A329" s="69" t="str">
        <f t="shared" si="30"/>
        <v/>
      </c>
      <c r="B329" s="70" t="str">
        <f t="shared" si="31"/>
        <v/>
      </c>
      <c r="C329" s="65" t="str">
        <f t="shared" si="32"/>
        <v/>
      </c>
      <c r="D329" s="71" t="str">
        <f t="shared" si="33"/>
        <v/>
      </c>
      <c r="E329" s="71" t="str">
        <f t="shared" si="34"/>
        <v/>
      </c>
      <c r="F329" s="71" t="str">
        <f t="shared" si="28"/>
        <v/>
      </c>
      <c r="G329" s="65" t="str">
        <f t="shared" si="29"/>
        <v/>
      </c>
    </row>
    <row r="330" spans="1:7" x14ac:dyDescent="0.25">
      <c r="A330" s="69" t="str">
        <f t="shared" si="30"/>
        <v/>
      </c>
      <c r="B330" s="70" t="str">
        <f t="shared" si="31"/>
        <v/>
      </c>
      <c r="C330" s="65" t="str">
        <f t="shared" si="32"/>
        <v/>
      </c>
      <c r="D330" s="71" t="str">
        <f t="shared" si="33"/>
        <v/>
      </c>
      <c r="E330" s="71" t="str">
        <f t="shared" si="34"/>
        <v/>
      </c>
      <c r="F330" s="71" t="str">
        <f t="shared" si="28"/>
        <v/>
      </c>
      <c r="G330" s="65" t="str">
        <f t="shared" si="29"/>
        <v/>
      </c>
    </row>
    <row r="331" spans="1:7" x14ac:dyDescent="0.25">
      <c r="A331" s="69" t="str">
        <f t="shared" si="30"/>
        <v/>
      </c>
      <c r="B331" s="70" t="str">
        <f t="shared" si="31"/>
        <v/>
      </c>
      <c r="C331" s="65" t="str">
        <f t="shared" si="32"/>
        <v/>
      </c>
      <c r="D331" s="71" t="str">
        <f t="shared" si="33"/>
        <v/>
      </c>
      <c r="E331" s="71" t="str">
        <f t="shared" si="34"/>
        <v/>
      </c>
      <c r="F331" s="71" t="str">
        <f t="shared" ref="F331:F394" si="35">IF(B331="","",SUM(D331:E331))</f>
        <v/>
      </c>
      <c r="G331" s="65" t="str">
        <f t="shared" si="29"/>
        <v/>
      </c>
    </row>
    <row r="332" spans="1:7" x14ac:dyDescent="0.25">
      <c r="A332" s="69" t="str">
        <f t="shared" si="30"/>
        <v/>
      </c>
      <c r="B332" s="70" t="str">
        <f t="shared" si="31"/>
        <v/>
      </c>
      <c r="C332" s="65" t="str">
        <f t="shared" si="32"/>
        <v/>
      </c>
      <c r="D332" s="71" t="str">
        <f t="shared" si="33"/>
        <v/>
      </c>
      <c r="E332" s="71" t="str">
        <f t="shared" si="34"/>
        <v/>
      </c>
      <c r="F332" s="71" t="str">
        <f t="shared" si="35"/>
        <v/>
      </c>
      <c r="G332" s="65" t="str">
        <f t="shared" si="29"/>
        <v/>
      </c>
    </row>
    <row r="333" spans="1:7" x14ac:dyDescent="0.25">
      <c r="A333" s="69" t="str">
        <f t="shared" si="30"/>
        <v/>
      </c>
      <c r="B333" s="70" t="str">
        <f t="shared" si="31"/>
        <v/>
      </c>
      <c r="C333" s="65" t="str">
        <f t="shared" si="32"/>
        <v/>
      </c>
      <c r="D333" s="71" t="str">
        <f t="shared" si="33"/>
        <v/>
      </c>
      <c r="E333" s="71" t="str">
        <f t="shared" si="34"/>
        <v/>
      </c>
      <c r="F333" s="71" t="str">
        <f t="shared" si="35"/>
        <v/>
      </c>
      <c r="G333" s="65" t="str">
        <f t="shared" si="29"/>
        <v/>
      </c>
    </row>
    <row r="334" spans="1:7" x14ac:dyDescent="0.25">
      <c r="A334" s="69" t="str">
        <f t="shared" si="30"/>
        <v/>
      </c>
      <c r="B334" s="70" t="str">
        <f t="shared" si="31"/>
        <v/>
      </c>
      <c r="C334" s="65" t="str">
        <f t="shared" si="32"/>
        <v/>
      </c>
      <c r="D334" s="71" t="str">
        <f t="shared" si="33"/>
        <v/>
      </c>
      <c r="E334" s="71" t="str">
        <f t="shared" si="34"/>
        <v/>
      </c>
      <c r="F334" s="71" t="str">
        <f t="shared" si="35"/>
        <v/>
      </c>
      <c r="G334" s="65" t="str">
        <f t="shared" si="29"/>
        <v/>
      </c>
    </row>
    <row r="335" spans="1:7" x14ac:dyDescent="0.25">
      <c r="A335" s="69" t="str">
        <f t="shared" si="30"/>
        <v/>
      </c>
      <c r="B335" s="70" t="str">
        <f t="shared" si="31"/>
        <v/>
      </c>
      <c r="C335" s="65" t="str">
        <f t="shared" si="32"/>
        <v/>
      </c>
      <c r="D335" s="71" t="str">
        <f t="shared" si="33"/>
        <v/>
      </c>
      <c r="E335" s="71" t="str">
        <f t="shared" si="34"/>
        <v/>
      </c>
      <c r="F335" s="71" t="str">
        <f t="shared" si="35"/>
        <v/>
      </c>
      <c r="G335" s="65" t="str">
        <f t="shared" si="29"/>
        <v/>
      </c>
    </row>
    <row r="336" spans="1:7" x14ac:dyDescent="0.25">
      <c r="A336" s="69" t="str">
        <f t="shared" si="30"/>
        <v/>
      </c>
      <c r="B336" s="70" t="str">
        <f t="shared" si="31"/>
        <v/>
      </c>
      <c r="C336" s="65" t="str">
        <f t="shared" si="32"/>
        <v/>
      </c>
      <c r="D336" s="71" t="str">
        <f t="shared" si="33"/>
        <v/>
      </c>
      <c r="E336" s="71" t="str">
        <f t="shared" si="34"/>
        <v/>
      </c>
      <c r="F336" s="71" t="str">
        <f t="shared" si="35"/>
        <v/>
      </c>
      <c r="G336" s="65" t="str">
        <f t="shared" ref="G336:G399" si="36">IF(B336="","",SUM(C336)-SUM(E336))</f>
        <v/>
      </c>
    </row>
    <row r="337" spans="1:7" x14ac:dyDescent="0.25">
      <c r="A337" s="69" t="str">
        <f t="shared" ref="A337:A400" si="37">IF(B337="","",EDATE(A336,1))</f>
        <v/>
      </c>
      <c r="B337" s="70" t="str">
        <f t="shared" ref="B337:B400" si="38">IF(B336="","",IF(SUM(B336)+1&lt;=$E$7,SUM(B336)+1,""))</f>
        <v/>
      </c>
      <c r="C337" s="65" t="str">
        <f t="shared" ref="C337:C400" si="39">IF(B337="","",G336)</f>
        <v/>
      </c>
      <c r="D337" s="71" t="str">
        <f t="shared" ref="D337:D400" si="40">IF(B337="","",IPMT($E$11/12,B337-1,$E$7-1,-$C$16,$E$9,0))</f>
        <v/>
      </c>
      <c r="E337" s="71" t="str">
        <f t="shared" ref="E337:E400" si="41">IF(B337="","",PPMT($E$11/12,B337-1,$E$7-1,-$C$16,$E$9,0))</f>
        <v/>
      </c>
      <c r="F337" s="71" t="str">
        <f t="shared" si="35"/>
        <v/>
      </c>
      <c r="G337" s="65" t="str">
        <f t="shared" si="36"/>
        <v/>
      </c>
    </row>
    <row r="338" spans="1:7" x14ac:dyDescent="0.25">
      <c r="A338" s="69" t="str">
        <f t="shared" si="37"/>
        <v/>
      </c>
      <c r="B338" s="70" t="str">
        <f t="shared" si="38"/>
        <v/>
      </c>
      <c r="C338" s="65" t="str">
        <f t="shared" si="39"/>
        <v/>
      </c>
      <c r="D338" s="71" t="str">
        <f t="shared" si="40"/>
        <v/>
      </c>
      <c r="E338" s="71" t="str">
        <f t="shared" si="41"/>
        <v/>
      </c>
      <c r="F338" s="71" t="str">
        <f t="shared" si="35"/>
        <v/>
      </c>
      <c r="G338" s="65" t="str">
        <f t="shared" si="36"/>
        <v/>
      </c>
    </row>
    <row r="339" spans="1:7" x14ac:dyDescent="0.25">
      <c r="A339" s="69" t="str">
        <f t="shared" si="37"/>
        <v/>
      </c>
      <c r="B339" s="70" t="str">
        <f t="shared" si="38"/>
        <v/>
      </c>
      <c r="C339" s="65" t="str">
        <f t="shared" si="39"/>
        <v/>
      </c>
      <c r="D339" s="71" t="str">
        <f t="shared" si="40"/>
        <v/>
      </c>
      <c r="E339" s="71" t="str">
        <f t="shared" si="41"/>
        <v/>
      </c>
      <c r="F339" s="71" t="str">
        <f t="shared" si="35"/>
        <v/>
      </c>
      <c r="G339" s="65" t="str">
        <f t="shared" si="36"/>
        <v/>
      </c>
    </row>
    <row r="340" spans="1:7" x14ac:dyDescent="0.25">
      <c r="A340" s="69" t="str">
        <f t="shared" si="37"/>
        <v/>
      </c>
      <c r="B340" s="70" t="str">
        <f t="shared" si="38"/>
        <v/>
      </c>
      <c r="C340" s="65" t="str">
        <f t="shared" si="39"/>
        <v/>
      </c>
      <c r="D340" s="71" t="str">
        <f t="shared" si="40"/>
        <v/>
      </c>
      <c r="E340" s="71" t="str">
        <f t="shared" si="41"/>
        <v/>
      </c>
      <c r="F340" s="71" t="str">
        <f t="shared" si="35"/>
        <v/>
      </c>
      <c r="G340" s="65" t="str">
        <f t="shared" si="36"/>
        <v/>
      </c>
    </row>
    <row r="341" spans="1:7" x14ac:dyDescent="0.25">
      <c r="A341" s="69" t="str">
        <f t="shared" si="37"/>
        <v/>
      </c>
      <c r="B341" s="70" t="str">
        <f t="shared" si="38"/>
        <v/>
      </c>
      <c r="C341" s="65" t="str">
        <f t="shared" si="39"/>
        <v/>
      </c>
      <c r="D341" s="71" t="str">
        <f t="shared" si="40"/>
        <v/>
      </c>
      <c r="E341" s="71" t="str">
        <f t="shared" si="41"/>
        <v/>
      </c>
      <c r="F341" s="71" t="str">
        <f t="shared" si="35"/>
        <v/>
      </c>
      <c r="G341" s="65" t="str">
        <f t="shared" si="36"/>
        <v/>
      </c>
    </row>
    <row r="342" spans="1:7" x14ac:dyDescent="0.25">
      <c r="A342" s="69" t="str">
        <f t="shared" si="37"/>
        <v/>
      </c>
      <c r="B342" s="70" t="str">
        <f t="shared" si="38"/>
        <v/>
      </c>
      <c r="C342" s="65" t="str">
        <f t="shared" si="39"/>
        <v/>
      </c>
      <c r="D342" s="71" t="str">
        <f t="shared" si="40"/>
        <v/>
      </c>
      <c r="E342" s="71" t="str">
        <f t="shared" si="41"/>
        <v/>
      </c>
      <c r="F342" s="71" t="str">
        <f t="shared" si="35"/>
        <v/>
      </c>
      <c r="G342" s="65" t="str">
        <f t="shared" si="36"/>
        <v/>
      </c>
    </row>
    <row r="343" spans="1:7" x14ac:dyDescent="0.25">
      <c r="A343" s="69" t="str">
        <f t="shared" si="37"/>
        <v/>
      </c>
      <c r="B343" s="70" t="str">
        <f t="shared" si="38"/>
        <v/>
      </c>
      <c r="C343" s="65" t="str">
        <f t="shared" si="39"/>
        <v/>
      </c>
      <c r="D343" s="71" t="str">
        <f t="shared" si="40"/>
        <v/>
      </c>
      <c r="E343" s="71" t="str">
        <f t="shared" si="41"/>
        <v/>
      </c>
      <c r="F343" s="71" t="str">
        <f t="shared" si="35"/>
        <v/>
      </c>
      <c r="G343" s="65" t="str">
        <f t="shared" si="36"/>
        <v/>
      </c>
    </row>
    <row r="344" spans="1:7" x14ac:dyDescent="0.25">
      <c r="A344" s="69" t="str">
        <f t="shared" si="37"/>
        <v/>
      </c>
      <c r="B344" s="70" t="str">
        <f t="shared" si="38"/>
        <v/>
      </c>
      <c r="C344" s="65" t="str">
        <f t="shared" si="39"/>
        <v/>
      </c>
      <c r="D344" s="71" t="str">
        <f t="shared" si="40"/>
        <v/>
      </c>
      <c r="E344" s="71" t="str">
        <f t="shared" si="41"/>
        <v/>
      </c>
      <c r="F344" s="71" t="str">
        <f t="shared" si="35"/>
        <v/>
      </c>
      <c r="G344" s="65" t="str">
        <f t="shared" si="36"/>
        <v/>
      </c>
    </row>
    <row r="345" spans="1:7" x14ac:dyDescent="0.25">
      <c r="A345" s="69" t="str">
        <f t="shared" si="37"/>
        <v/>
      </c>
      <c r="B345" s="70" t="str">
        <f t="shared" si="38"/>
        <v/>
      </c>
      <c r="C345" s="65" t="str">
        <f t="shared" si="39"/>
        <v/>
      </c>
      <c r="D345" s="71" t="str">
        <f t="shared" si="40"/>
        <v/>
      </c>
      <c r="E345" s="71" t="str">
        <f t="shared" si="41"/>
        <v/>
      </c>
      <c r="F345" s="71" t="str">
        <f t="shared" si="35"/>
        <v/>
      </c>
      <c r="G345" s="65" t="str">
        <f t="shared" si="36"/>
        <v/>
      </c>
    </row>
    <row r="346" spans="1:7" x14ac:dyDescent="0.25">
      <c r="A346" s="69" t="str">
        <f t="shared" si="37"/>
        <v/>
      </c>
      <c r="B346" s="70" t="str">
        <f t="shared" si="38"/>
        <v/>
      </c>
      <c r="C346" s="65" t="str">
        <f t="shared" si="39"/>
        <v/>
      </c>
      <c r="D346" s="71" t="str">
        <f t="shared" si="40"/>
        <v/>
      </c>
      <c r="E346" s="71" t="str">
        <f t="shared" si="41"/>
        <v/>
      </c>
      <c r="F346" s="71" t="str">
        <f t="shared" si="35"/>
        <v/>
      </c>
      <c r="G346" s="65" t="str">
        <f t="shared" si="36"/>
        <v/>
      </c>
    </row>
    <row r="347" spans="1:7" x14ac:dyDescent="0.25">
      <c r="A347" s="69" t="str">
        <f t="shared" si="37"/>
        <v/>
      </c>
      <c r="B347" s="70" t="str">
        <f t="shared" si="38"/>
        <v/>
      </c>
      <c r="C347" s="65" t="str">
        <f t="shared" si="39"/>
        <v/>
      </c>
      <c r="D347" s="71" t="str">
        <f t="shared" si="40"/>
        <v/>
      </c>
      <c r="E347" s="71" t="str">
        <f t="shared" si="41"/>
        <v/>
      </c>
      <c r="F347" s="71" t="str">
        <f t="shared" si="35"/>
        <v/>
      </c>
      <c r="G347" s="65" t="str">
        <f t="shared" si="36"/>
        <v/>
      </c>
    </row>
    <row r="348" spans="1:7" x14ac:dyDescent="0.25">
      <c r="A348" s="69" t="str">
        <f t="shared" si="37"/>
        <v/>
      </c>
      <c r="B348" s="70" t="str">
        <f t="shared" si="38"/>
        <v/>
      </c>
      <c r="C348" s="65" t="str">
        <f t="shared" si="39"/>
        <v/>
      </c>
      <c r="D348" s="71" t="str">
        <f t="shared" si="40"/>
        <v/>
      </c>
      <c r="E348" s="71" t="str">
        <f t="shared" si="41"/>
        <v/>
      </c>
      <c r="F348" s="71" t="str">
        <f t="shared" si="35"/>
        <v/>
      </c>
      <c r="G348" s="65" t="str">
        <f t="shared" si="36"/>
        <v/>
      </c>
    </row>
    <row r="349" spans="1:7" x14ac:dyDescent="0.25">
      <c r="A349" s="69" t="str">
        <f t="shared" si="37"/>
        <v/>
      </c>
      <c r="B349" s="70" t="str">
        <f t="shared" si="38"/>
        <v/>
      </c>
      <c r="C349" s="65" t="str">
        <f t="shared" si="39"/>
        <v/>
      </c>
      <c r="D349" s="71" t="str">
        <f t="shared" si="40"/>
        <v/>
      </c>
      <c r="E349" s="71" t="str">
        <f t="shared" si="41"/>
        <v/>
      </c>
      <c r="F349" s="71" t="str">
        <f t="shared" si="35"/>
        <v/>
      </c>
      <c r="G349" s="65" t="str">
        <f t="shared" si="36"/>
        <v/>
      </c>
    </row>
    <row r="350" spans="1:7" x14ac:dyDescent="0.25">
      <c r="A350" s="69" t="str">
        <f t="shared" si="37"/>
        <v/>
      </c>
      <c r="B350" s="70" t="str">
        <f t="shared" si="38"/>
        <v/>
      </c>
      <c r="C350" s="65" t="str">
        <f t="shared" si="39"/>
        <v/>
      </c>
      <c r="D350" s="71" t="str">
        <f t="shared" si="40"/>
        <v/>
      </c>
      <c r="E350" s="71" t="str">
        <f t="shared" si="41"/>
        <v/>
      </c>
      <c r="F350" s="71" t="str">
        <f t="shared" si="35"/>
        <v/>
      </c>
      <c r="G350" s="65" t="str">
        <f t="shared" si="36"/>
        <v/>
      </c>
    </row>
    <row r="351" spans="1:7" x14ac:dyDescent="0.25">
      <c r="A351" s="69" t="str">
        <f t="shared" si="37"/>
        <v/>
      </c>
      <c r="B351" s="70" t="str">
        <f t="shared" si="38"/>
        <v/>
      </c>
      <c r="C351" s="65" t="str">
        <f t="shared" si="39"/>
        <v/>
      </c>
      <c r="D351" s="71" t="str">
        <f t="shared" si="40"/>
        <v/>
      </c>
      <c r="E351" s="71" t="str">
        <f t="shared" si="41"/>
        <v/>
      </c>
      <c r="F351" s="71" t="str">
        <f t="shared" si="35"/>
        <v/>
      </c>
      <c r="G351" s="65" t="str">
        <f t="shared" si="36"/>
        <v/>
      </c>
    </row>
    <row r="352" spans="1:7" x14ac:dyDescent="0.25">
      <c r="A352" s="69" t="str">
        <f t="shared" si="37"/>
        <v/>
      </c>
      <c r="B352" s="70" t="str">
        <f t="shared" si="38"/>
        <v/>
      </c>
      <c r="C352" s="65" t="str">
        <f t="shared" si="39"/>
        <v/>
      </c>
      <c r="D352" s="71" t="str">
        <f t="shared" si="40"/>
        <v/>
      </c>
      <c r="E352" s="71" t="str">
        <f t="shared" si="41"/>
        <v/>
      </c>
      <c r="F352" s="71" t="str">
        <f t="shared" si="35"/>
        <v/>
      </c>
      <c r="G352" s="65" t="str">
        <f t="shared" si="36"/>
        <v/>
      </c>
    </row>
    <row r="353" spans="1:7" x14ac:dyDescent="0.25">
      <c r="A353" s="69" t="str">
        <f t="shared" si="37"/>
        <v/>
      </c>
      <c r="B353" s="70" t="str">
        <f t="shared" si="38"/>
        <v/>
      </c>
      <c r="C353" s="65" t="str">
        <f t="shared" si="39"/>
        <v/>
      </c>
      <c r="D353" s="71" t="str">
        <f t="shared" si="40"/>
        <v/>
      </c>
      <c r="E353" s="71" t="str">
        <f t="shared" si="41"/>
        <v/>
      </c>
      <c r="F353" s="71" t="str">
        <f t="shared" si="35"/>
        <v/>
      </c>
      <c r="G353" s="65" t="str">
        <f t="shared" si="36"/>
        <v/>
      </c>
    </row>
    <row r="354" spans="1:7" x14ac:dyDescent="0.25">
      <c r="A354" s="69" t="str">
        <f t="shared" si="37"/>
        <v/>
      </c>
      <c r="B354" s="70" t="str">
        <f t="shared" si="38"/>
        <v/>
      </c>
      <c r="C354" s="65" t="str">
        <f t="shared" si="39"/>
        <v/>
      </c>
      <c r="D354" s="71" t="str">
        <f t="shared" si="40"/>
        <v/>
      </c>
      <c r="E354" s="71" t="str">
        <f t="shared" si="41"/>
        <v/>
      </c>
      <c r="F354" s="71" t="str">
        <f t="shared" si="35"/>
        <v/>
      </c>
      <c r="G354" s="65" t="str">
        <f t="shared" si="36"/>
        <v/>
      </c>
    </row>
    <row r="355" spans="1:7" x14ac:dyDescent="0.25">
      <c r="A355" s="69" t="str">
        <f t="shared" si="37"/>
        <v/>
      </c>
      <c r="B355" s="70" t="str">
        <f t="shared" si="38"/>
        <v/>
      </c>
      <c r="C355" s="65" t="str">
        <f t="shared" si="39"/>
        <v/>
      </c>
      <c r="D355" s="71" t="str">
        <f t="shared" si="40"/>
        <v/>
      </c>
      <c r="E355" s="71" t="str">
        <f t="shared" si="41"/>
        <v/>
      </c>
      <c r="F355" s="71" t="str">
        <f t="shared" si="35"/>
        <v/>
      </c>
      <c r="G355" s="65" t="str">
        <f t="shared" si="36"/>
        <v/>
      </c>
    </row>
    <row r="356" spans="1:7" x14ac:dyDescent="0.25">
      <c r="A356" s="69" t="str">
        <f t="shared" si="37"/>
        <v/>
      </c>
      <c r="B356" s="70" t="str">
        <f t="shared" si="38"/>
        <v/>
      </c>
      <c r="C356" s="65" t="str">
        <f t="shared" si="39"/>
        <v/>
      </c>
      <c r="D356" s="71" t="str">
        <f t="shared" si="40"/>
        <v/>
      </c>
      <c r="E356" s="71" t="str">
        <f t="shared" si="41"/>
        <v/>
      </c>
      <c r="F356" s="71" t="str">
        <f t="shared" si="35"/>
        <v/>
      </c>
      <c r="G356" s="65" t="str">
        <f t="shared" si="36"/>
        <v/>
      </c>
    </row>
    <row r="357" spans="1:7" x14ac:dyDescent="0.25">
      <c r="A357" s="69" t="str">
        <f t="shared" si="37"/>
        <v/>
      </c>
      <c r="B357" s="70" t="str">
        <f t="shared" si="38"/>
        <v/>
      </c>
      <c r="C357" s="65" t="str">
        <f t="shared" si="39"/>
        <v/>
      </c>
      <c r="D357" s="71" t="str">
        <f t="shared" si="40"/>
        <v/>
      </c>
      <c r="E357" s="71" t="str">
        <f t="shared" si="41"/>
        <v/>
      </c>
      <c r="F357" s="71" t="str">
        <f t="shared" si="35"/>
        <v/>
      </c>
      <c r="G357" s="65" t="str">
        <f t="shared" si="36"/>
        <v/>
      </c>
    </row>
    <row r="358" spans="1:7" x14ac:dyDescent="0.25">
      <c r="A358" s="69" t="str">
        <f t="shared" si="37"/>
        <v/>
      </c>
      <c r="B358" s="70" t="str">
        <f t="shared" si="38"/>
        <v/>
      </c>
      <c r="C358" s="65" t="str">
        <f t="shared" si="39"/>
        <v/>
      </c>
      <c r="D358" s="71" t="str">
        <f t="shared" si="40"/>
        <v/>
      </c>
      <c r="E358" s="71" t="str">
        <f t="shared" si="41"/>
        <v/>
      </c>
      <c r="F358" s="71" t="str">
        <f t="shared" si="35"/>
        <v/>
      </c>
      <c r="G358" s="65" t="str">
        <f t="shared" si="36"/>
        <v/>
      </c>
    </row>
    <row r="359" spans="1:7" x14ac:dyDescent="0.25">
      <c r="A359" s="69" t="str">
        <f t="shared" si="37"/>
        <v/>
      </c>
      <c r="B359" s="70" t="str">
        <f t="shared" si="38"/>
        <v/>
      </c>
      <c r="C359" s="65" t="str">
        <f t="shared" si="39"/>
        <v/>
      </c>
      <c r="D359" s="71" t="str">
        <f t="shared" si="40"/>
        <v/>
      </c>
      <c r="E359" s="71" t="str">
        <f t="shared" si="41"/>
        <v/>
      </c>
      <c r="F359" s="71" t="str">
        <f t="shared" si="35"/>
        <v/>
      </c>
      <c r="G359" s="65" t="str">
        <f t="shared" si="36"/>
        <v/>
      </c>
    </row>
    <row r="360" spans="1:7" x14ac:dyDescent="0.25">
      <c r="A360" s="69" t="str">
        <f t="shared" si="37"/>
        <v/>
      </c>
      <c r="B360" s="70" t="str">
        <f t="shared" si="38"/>
        <v/>
      </c>
      <c r="C360" s="65" t="str">
        <f t="shared" si="39"/>
        <v/>
      </c>
      <c r="D360" s="71" t="str">
        <f t="shared" si="40"/>
        <v/>
      </c>
      <c r="E360" s="71" t="str">
        <f t="shared" si="41"/>
        <v/>
      </c>
      <c r="F360" s="71" t="str">
        <f t="shared" si="35"/>
        <v/>
      </c>
      <c r="G360" s="65" t="str">
        <f t="shared" si="36"/>
        <v/>
      </c>
    </row>
    <row r="361" spans="1:7" x14ac:dyDescent="0.25">
      <c r="A361" s="69" t="str">
        <f t="shared" si="37"/>
        <v/>
      </c>
      <c r="B361" s="70" t="str">
        <f t="shared" si="38"/>
        <v/>
      </c>
      <c r="C361" s="65" t="str">
        <f t="shared" si="39"/>
        <v/>
      </c>
      <c r="D361" s="71" t="str">
        <f t="shared" si="40"/>
        <v/>
      </c>
      <c r="E361" s="71" t="str">
        <f t="shared" si="41"/>
        <v/>
      </c>
      <c r="F361" s="71" t="str">
        <f t="shared" si="35"/>
        <v/>
      </c>
      <c r="G361" s="65" t="str">
        <f t="shared" si="36"/>
        <v/>
      </c>
    </row>
    <row r="362" spans="1:7" x14ac:dyDescent="0.25">
      <c r="A362" s="69" t="str">
        <f t="shared" si="37"/>
        <v/>
      </c>
      <c r="B362" s="70" t="str">
        <f t="shared" si="38"/>
        <v/>
      </c>
      <c r="C362" s="65" t="str">
        <f t="shared" si="39"/>
        <v/>
      </c>
      <c r="D362" s="71" t="str">
        <f t="shared" si="40"/>
        <v/>
      </c>
      <c r="E362" s="71" t="str">
        <f t="shared" si="41"/>
        <v/>
      </c>
      <c r="F362" s="71" t="str">
        <f t="shared" si="35"/>
        <v/>
      </c>
      <c r="G362" s="65" t="str">
        <f t="shared" si="36"/>
        <v/>
      </c>
    </row>
    <row r="363" spans="1:7" x14ac:dyDescent="0.25">
      <c r="A363" s="69" t="str">
        <f t="shared" si="37"/>
        <v/>
      </c>
      <c r="B363" s="70" t="str">
        <f t="shared" si="38"/>
        <v/>
      </c>
      <c r="C363" s="65" t="str">
        <f t="shared" si="39"/>
        <v/>
      </c>
      <c r="D363" s="71" t="str">
        <f t="shared" si="40"/>
        <v/>
      </c>
      <c r="E363" s="71" t="str">
        <f t="shared" si="41"/>
        <v/>
      </c>
      <c r="F363" s="71" t="str">
        <f t="shared" si="35"/>
        <v/>
      </c>
      <c r="G363" s="65" t="str">
        <f t="shared" si="36"/>
        <v/>
      </c>
    </row>
    <row r="364" spans="1:7" x14ac:dyDescent="0.25">
      <c r="A364" s="69" t="str">
        <f t="shared" si="37"/>
        <v/>
      </c>
      <c r="B364" s="70" t="str">
        <f t="shared" si="38"/>
        <v/>
      </c>
      <c r="C364" s="65" t="str">
        <f t="shared" si="39"/>
        <v/>
      </c>
      <c r="D364" s="71" t="str">
        <f t="shared" si="40"/>
        <v/>
      </c>
      <c r="E364" s="71" t="str">
        <f t="shared" si="41"/>
        <v/>
      </c>
      <c r="F364" s="71" t="str">
        <f t="shared" si="35"/>
        <v/>
      </c>
      <c r="G364" s="65" t="str">
        <f t="shared" si="36"/>
        <v/>
      </c>
    </row>
    <row r="365" spans="1:7" x14ac:dyDescent="0.25">
      <c r="A365" s="69" t="str">
        <f t="shared" si="37"/>
        <v/>
      </c>
      <c r="B365" s="70" t="str">
        <f t="shared" si="38"/>
        <v/>
      </c>
      <c r="C365" s="65" t="str">
        <f t="shared" si="39"/>
        <v/>
      </c>
      <c r="D365" s="71" t="str">
        <f t="shared" si="40"/>
        <v/>
      </c>
      <c r="E365" s="71" t="str">
        <f t="shared" si="41"/>
        <v/>
      </c>
      <c r="F365" s="71" t="str">
        <f t="shared" si="35"/>
        <v/>
      </c>
      <c r="G365" s="65" t="str">
        <f t="shared" si="36"/>
        <v/>
      </c>
    </row>
    <row r="366" spans="1:7" x14ac:dyDescent="0.25">
      <c r="A366" s="69" t="str">
        <f t="shared" si="37"/>
        <v/>
      </c>
      <c r="B366" s="70" t="str">
        <f t="shared" si="38"/>
        <v/>
      </c>
      <c r="C366" s="65" t="str">
        <f t="shared" si="39"/>
        <v/>
      </c>
      <c r="D366" s="71" t="str">
        <f t="shared" si="40"/>
        <v/>
      </c>
      <c r="E366" s="71" t="str">
        <f t="shared" si="41"/>
        <v/>
      </c>
      <c r="F366" s="71" t="str">
        <f t="shared" si="35"/>
        <v/>
      </c>
      <c r="G366" s="65" t="str">
        <f t="shared" si="36"/>
        <v/>
      </c>
    </row>
    <row r="367" spans="1:7" x14ac:dyDescent="0.25">
      <c r="A367" s="69" t="str">
        <f t="shared" si="37"/>
        <v/>
      </c>
      <c r="B367" s="70" t="str">
        <f t="shared" si="38"/>
        <v/>
      </c>
      <c r="C367" s="65" t="str">
        <f t="shared" si="39"/>
        <v/>
      </c>
      <c r="D367" s="71" t="str">
        <f t="shared" si="40"/>
        <v/>
      </c>
      <c r="E367" s="71" t="str">
        <f t="shared" si="41"/>
        <v/>
      </c>
      <c r="F367" s="71" t="str">
        <f t="shared" si="35"/>
        <v/>
      </c>
      <c r="G367" s="65" t="str">
        <f t="shared" si="36"/>
        <v/>
      </c>
    </row>
    <row r="368" spans="1:7" x14ac:dyDescent="0.25">
      <c r="A368" s="69" t="str">
        <f t="shared" si="37"/>
        <v/>
      </c>
      <c r="B368" s="70" t="str">
        <f t="shared" si="38"/>
        <v/>
      </c>
      <c r="C368" s="65" t="str">
        <f t="shared" si="39"/>
        <v/>
      </c>
      <c r="D368" s="71" t="str">
        <f t="shared" si="40"/>
        <v/>
      </c>
      <c r="E368" s="71" t="str">
        <f t="shared" si="41"/>
        <v/>
      </c>
      <c r="F368" s="71" t="str">
        <f t="shared" si="35"/>
        <v/>
      </c>
      <c r="G368" s="65" t="str">
        <f t="shared" si="36"/>
        <v/>
      </c>
    </row>
    <row r="369" spans="1:7" x14ac:dyDescent="0.25">
      <c r="A369" s="69" t="str">
        <f t="shared" si="37"/>
        <v/>
      </c>
      <c r="B369" s="70" t="str">
        <f t="shared" si="38"/>
        <v/>
      </c>
      <c r="C369" s="65" t="str">
        <f t="shared" si="39"/>
        <v/>
      </c>
      <c r="D369" s="71" t="str">
        <f t="shared" si="40"/>
        <v/>
      </c>
      <c r="E369" s="71" t="str">
        <f t="shared" si="41"/>
        <v/>
      </c>
      <c r="F369" s="71" t="str">
        <f t="shared" si="35"/>
        <v/>
      </c>
      <c r="G369" s="65" t="str">
        <f t="shared" si="36"/>
        <v/>
      </c>
    </row>
    <row r="370" spans="1:7" x14ac:dyDescent="0.25">
      <c r="A370" s="69" t="str">
        <f t="shared" si="37"/>
        <v/>
      </c>
      <c r="B370" s="70" t="str">
        <f t="shared" si="38"/>
        <v/>
      </c>
      <c r="C370" s="65" t="str">
        <f t="shared" si="39"/>
        <v/>
      </c>
      <c r="D370" s="71" t="str">
        <f t="shared" si="40"/>
        <v/>
      </c>
      <c r="E370" s="71" t="str">
        <f t="shared" si="41"/>
        <v/>
      </c>
      <c r="F370" s="71" t="str">
        <f t="shared" si="35"/>
        <v/>
      </c>
      <c r="G370" s="65" t="str">
        <f t="shared" si="36"/>
        <v/>
      </c>
    </row>
    <row r="371" spans="1:7" x14ac:dyDescent="0.25">
      <c r="A371" s="69" t="str">
        <f t="shared" si="37"/>
        <v/>
      </c>
      <c r="B371" s="70" t="str">
        <f t="shared" si="38"/>
        <v/>
      </c>
      <c r="C371" s="65" t="str">
        <f t="shared" si="39"/>
        <v/>
      </c>
      <c r="D371" s="71" t="str">
        <f t="shared" si="40"/>
        <v/>
      </c>
      <c r="E371" s="71" t="str">
        <f t="shared" si="41"/>
        <v/>
      </c>
      <c r="F371" s="71" t="str">
        <f t="shared" si="35"/>
        <v/>
      </c>
      <c r="G371" s="65" t="str">
        <f t="shared" si="36"/>
        <v/>
      </c>
    </row>
    <row r="372" spans="1:7" x14ac:dyDescent="0.25">
      <c r="A372" s="69" t="str">
        <f t="shared" si="37"/>
        <v/>
      </c>
      <c r="B372" s="70" t="str">
        <f t="shared" si="38"/>
        <v/>
      </c>
      <c r="C372" s="65" t="str">
        <f t="shared" si="39"/>
        <v/>
      </c>
      <c r="D372" s="71" t="str">
        <f t="shared" si="40"/>
        <v/>
      </c>
      <c r="E372" s="71" t="str">
        <f t="shared" si="41"/>
        <v/>
      </c>
      <c r="F372" s="71" t="str">
        <f t="shared" si="35"/>
        <v/>
      </c>
      <c r="G372" s="65" t="str">
        <f t="shared" si="36"/>
        <v/>
      </c>
    </row>
    <row r="373" spans="1:7" x14ac:dyDescent="0.25">
      <c r="A373" s="69" t="str">
        <f t="shared" si="37"/>
        <v/>
      </c>
      <c r="B373" s="70" t="str">
        <f t="shared" si="38"/>
        <v/>
      </c>
      <c r="C373" s="65" t="str">
        <f t="shared" si="39"/>
        <v/>
      </c>
      <c r="D373" s="71" t="str">
        <f t="shared" si="40"/>
        <v/>
      </c>
      <c r="E373" s="71" t="str">
        <f t="shared" si="41"/>
        <v/>
      </c>
      <c r="F373" s="71" t="str">
        <f t="shared" si="35"/>
        <v/>
      </c>
      <c r="G373" s="65" t="str">
        <f t="shared" si="36"/>
        <v/>
      </c>
    </row>
    <row r="374" spans="1:7" x14ac:dyDescent="0.25">
      <c r="A374" s="69" t="str">
        <f t="shared" si="37"/>
        <v/>
      </c>
      <c r="B374" s="70" t="str">
        <f t="shared" si="38"/>
        <v/>
      </c>
      <c r="C374" s="65" t="str">
        <f t="shared" si="39"/>
        <v/>
      </c>
      <c r="D374" s="71" t="str">
        <f t="shared" si="40"/>
        <v/>
      </c>
      <c r="E374" s="71" t="str">
        <f t="shared" si="41"/>
        <v/>
      </c>
      <c r="F374" s="71" t="str">
        <f t="shared" si="35"/>
        <v/>
      </c>
      <c r="G374" s="65" t="str">
        <f t="shared" si="36"/>
        <v/>
      </c>
    </row>
    <row r="375" spans="1:7" x14ac:dyDescent="0.25">
      <c r="A375" s="69" t="str">
        <f t="shared" si="37"/>
        <v/>
      </c>
      <c r="B375" s="70" t="str">
        <f t="shared" si="38"/>
        <v/>
      </c>
      <c r="C375" s="65" t="str">
        <f t="shared" si="39"/>
        <v/>
      </c>
      <c r="D375" s="71" t="str">
        <f t="shared" si="40"/>
        <v/>
      </c>
      <c r="E375" s="71" t="str">
        <f t="shared" si="41"/>
        <v/>
      </c>
      <c r="F375" s="71" t="str">
        <f t="shared" si="35"/>
        <v/>
      </c>
      <c r="G375" s="65" t="str">
        <f t="shared" si="36"/>
        <v/>
      </c>
    </row>
    <row r="376" spans="1:7" x14ac:dyDescent="0.25">
      <c r="A376" s="69" t="str">
        <f t="shared" si="37"/>
        <v/>
      </c>
      <c r="B376" s="70" t="str">
        <f t="shared" si="38"/>
        <v/>
      </c>
      <c r="C376" s="65" t="str">
        <f t="shared" si="39"/>
        <v/>
      </c>
      <c r="D376" s="71" t="str">
        <f t="shared" si="40"/>
        <v/>
      </c>
      <c r="E376" s="71" t="str">
        <f t="shared" si="41"/>
        <v/>
      </c>
      <c r="F376" s="71" t="str">
        <f t="shared" si="35"/>
        <v/>
      </c>
      <c r="G376" s="65" t="str">
        <f t="shared" si="36"/>
        <v/>
      </c>
    </row>
    <row r="377" spans="1:7" x14ac:dyDescent="0.25">
      <c r="A377" s="69" t="str">
        <f t="shared" si="37"/>
        <v/>
      </c>
      <c r="B377" s="70" t="str">
        <f t="shared" si="38"/>
        <v/>
      </c>
      <c r="C377" s="65" t="str">
        <f t="shared" si="39"/>
        <v/>
      </c>
      <c r="D377" s="71" t="str">
        <f t="shared" si="40"/>
        <v/>
      </c>
      <c r="E377" s="71" t="str">
        <f t="shared" si="41"/>
        <v/>
      </c>
      <c r="F377" s="71" t="str">
        <f t="shared" si="35"/>
        <v/>
      </c>
      <c r="G377" s="65" t="str">
        <f t="shared" si="36"/>
        <v/>
      </c>
    </row>
    <row r="378" spans="1:7" x14ac:dyDescent="0.25">
      <c r="A378" s="69" t="str">
        <f t="shared" si="37"/>
        <v/>
      </c>
      <c r="B378" s="70" t="str">
        <f t="shared" si="38"/>
        <v/>
      </c>
      <c r="C378" s="65" t="str">
        <f t="shared" si="39"/>
        <v/>
      </c>
      <c r="D378" s="71" t="str">
        <f t="shared" si="40"/>
        <v/>
      </c>
      <c r="E378" s="71" t="str">
        <f t="shared" si="41"/>
        <v/>
      </c>
      <c r="F378" s="71" t="str">
        <f t="shared" si="35"/>
        <v/>
      </c>
      <c r="G378" s="65" t="str">
        <f t="shared" si="36"/>
        <v/>
      </c>
    </row>
    <row r="379" spans="1:7" x14ac:dyDescent="0.25">
      <c r="A379" s="69" t="str">
        <f t="shared" si="37"/>
        <v/>
      </c>
      <c r="B379" s="70" t="str">
        <f t="shared" si="38"/>
        <v/>
      </c>
      <c r="C379" s="65" t="str">
        <f t="shared" si="39"/>
        <v/>
      </c>
      <c r="D379" s="71" t="str">
        <f t="shared" si="40"/>
        <v/>
      </c>
      <c r="E379" s="71" t="str">
        <f t="shared" si="41"/>
        <v/>
      </c>
      <c r="F379" s="71" t="str">
        <f t="shared" si="35"/>
        <v/>
      </c>
      <c r="G379" s="65" t="str">
        <f t="shared" si="36"/>
        <v/>
      </c>
    </row>
    <row r="380" spans="1:7" x14ac:dyDescent="0.25">
      <c r="A380" s="69" t="str">
        <f t="shared" si="37"/>
        <v/>
      </c>
      <c r="B380" s="70" t="str">
        <f t="shared" si="38"/>
        <v/>
      </c>
      <c r="C380" s="65" t="str">
        <f t="shared" si="39"/>
        <v/>
      </c>
      <c r="D380" s="71" t="str">
        <f t="shared" si="40"/>
        <v/>
      </c>
      <c r="E380" s="71" t="str">
        <f t="shared" si="41"/>
        <v/>
      </c>
      <c r="F380" s="71" t="str">
        <f t="shared" si="35"/>
        <v/>
      </c>
      <c r="G380" s="65" t="str">
        <f t="shared" si="36"/>
        <v/>
      </c>
    </row>
    <row r="381" spans="1:7" x14ac:dyDescent="0.25">
      <c r="A381" s="69" t="str">
        <f t="shared" si="37"/>
        <v/>
      </c>
      <c r="B381" s="70" t="str">
        <f t="shared" si="38"/>
        <v/>
      </c>
      <c r="C381" s="65" t="str">
        <f t="shared" si="39"/>
        <v/>
      </c>
      <c r="D381" s="71" t="str">
        <f t="shared" si="40"/>
        <v/>
      </c>
      <c r="E381" s="71" t="str">
        <f t="shared" si="41"/>
        <v/>
      </c>
      <c r="F381" s="71" t="str">
        <f t="shared" si="35"/>
        <v/>
      </c>
      <c r="G381" s="65" t="str">
        <f t="shared" si="36"/>
        <v/>
      </c>
    </row>
    <row r="382" spans="1:7" x14ac:dyDescent="0.25">
      <c r="A382" s="69" t="str">
        <f t="shared" si="37"/>
        <v/>
      </c>
      <c r="B382" s="70" t="str">
        <f t="shared" si="38"/>
        <v/>
      </c>
      <c r="C382" s="65" t="str">
        <f t="shared" si="39"/>
        <v/>
      </c>
      <c r="D382" s="71" t="str">
        <f t="shared" si="40"/>
        <v/>
      </c>
      <c r="E382" s="71" t="str">
        <f t="shared" si="41"/>
        <v/>
      </c>
      <c r="F382" s="71" t="str">
        <f t="shared" si="35"/>
        <v/>
      </c>
      <c r="G382" s="65" t="str">
        <f t="shared" si="36"/>
        <v/>
      </c>
    </row>
    <row r="383" spans="1:7" x14ac:dyDescent="0.25">
      <c r="A383" s="69" t="str">
        <f t="shared" si="37"/>
        <v/>
      </c>
      <c r="B383" s="70" t="str">
        <f t="shared" si="38"/>
        <v/>
      </c>
      <c r="C383" s="65" t="str">
        <f t="shared" si="39"/>
        <v/>
      </c>
      <c r="D383" s="71" t="str">
        <f t="shared" si="40"/>
        <v/>
      </c>
      <c r="E383" s="71" t="str">
        <f t="shared" si="41"/>
        <v/>
      </c>
      <c r="F383" s="71" t="str">
        <f t="shared" si="35"/>
        <v/>
      </c>
      <c r="G383" s="65" t="str">
        <f t="shared" si="36"/>
        <v/>
      </c>
    </row>
    <row r="384" spans="1:7" x14ac:dyDescent="0.25">
      <c r="A384" s="69" t="str">
        <f t="shared" si="37"/>
        <v/>
      </c>
      <c r="B384" s="70" t="str">
        <f t="shared" si="38"/>
        <v/>
      </c>
      <c r="C384" s="65" t="str">
        <f t="shared" si="39"/>
        <v/>
      </c>
      <c r="D384" s="71" t="str">
        <f t="shared" si="40"/>
        <v/>
      </c>
      <c r="E384" s="71" t="str">
        <f t="shared" si="41"/>
        <v/>
      </c>
      <c r="F384" s="71" t="str">
        <f t="shared" si="35"/>
        <v/>
      </c>
      <c r="G384" s="65" t="str">
        <f t="shared" si="36"/>
        <v/>
      </c>
    </row>
    <row r="385" spans="1:7" x14ac:dyDescent="0.25">
      <c r="A385" s="69" t="str">
        <f t="shared" si="37"/>
        <v/>
      </c>
      <c r="B385" s="70" t="str">
        <f t="shared" si="38"/>
        <v/>
      </c>
      <c r="C385" s="65" t="str">
        <f t="shared" si="39"/>
        <v/>
      </c>
      <c r="D385" s="71" t="str">
        <f t="shared" si="40"/>
        <v/>
      </c>
      <c r="E385" s="71" t="str">
        <f t="shared" si="41"/>
        <v/>
      </c>
      <c r="F385" s="71" t="str">
        <f t="shared" si="35"/>
        <v/>
      </c>
      <c r="G385" s="65" t="str">
        <f t="shared" si="36"/>
        <v/>
      </c>
    </row>
    <row r="386" spans="1:7" x14ac:dyDescent="0.25">
      <c r="A386" s="69" t="str">
        <f t="shared" si="37"/>
        <v/>
      </c>
      <c r="B386" s="70" t="str">
        <f t="shared" si="38"/>
        <v/>
      </c>
      <c r="C386" s="65" t="str">
        <f t="shared" si="39"/>
        <v/>
      </c>
      <c r="D386" s="71" t="str">
        <f t="shared" si="40"/>
        <v/>
      </c>
      <c r="E386" s="71" t="str">
        <f t="shared" si="41"/>
        <v/>
      </c>
      <c r="F386" s="71" t="str">
        <f t="shared" si="35"/>
        <v/>
      </c>
      <c r="G386" s="65" t="str">
        <f t="shared" si="36"/>
        <v/>
      </c>
    </row>
    <row r="387" spans="1:7" x14ac:dyDescent="0.25">
      <c r="A387" s="69" t="str">
        <f t="shared" si="37"/>
        <v/>
      </c>
      <c r="B387" s="70" t="str">
        <f t="shared" si="38"/>
        <v/>
      </c>
      <c r="C387" s="65" t="str">
        <f t="shared" si="39"/>
        <v/>
      </c>
      <c r="D387" s="71" t="str">
        <f t="shared" si="40"/>
        <v/>
      </c>
      <c r="E387" s="71" t="str">
        <f t="shared" si="41"/>
        <v/>
      </c>
      <c r="F387" s="71" t="str">
        <f t="shared" si="35"/>
        <v/>
      </c>
      <c r="G387" s="65" t="str">
        <f t="shared" si="36"/>
        <v/>
      </c>
    </row>
    <row r="388" spans="1:7" x14ac:dyDescent="0.25">
      <c r="A388" s="69" t="str">
        <f t="shared" si="37"/>
        <v/>
      </c>
      <c r="B388" s="70" t="str">
        <f t="shared" si="38"/>
        <v/>
      </c>
      <c r="C388" s="65" t="str">
        <f t="shared" si="39"/>
        <v/>
      </c>
      <c r="D388" s="71" t="str">
        <f t="shared" si="40"/>
        <v/>
      </c>
      <c r="E388" s="71" t="str">
        <f t="shared" si="41"/>
        <v/>
      </c>
      <c r="F388" s="71" t="str">
        <f t="shared" si="35"/>
        <v/>
      </c>
      <c r="G388" s="65" t="str">
        <f t="shared" si="36"/>
        <v/>
      </c>
    </row>
    <row r="389" spans="1:7" x14ac:dyDescent="0.25">
      <c r="A389" s="69" t="str">
        <f t="shared" si="37"/>
        <v/>
      </c>
      <c r="B389" s="70" t="str">
        <f t="shared" si="38"/>
        <v/>
      </c>
      <c r="C389" s="65" t="str">
        <f t="shared" si="39"/>
        <v/>
      </c>
      <c r="D389" s="71" t="str">
        <f t="shared" si="40"/>
        <v/>
      </c>
      <c r="E389" s="71" t="str">
        <f t="shared" si="41"/>
        <v/>
      </c>
      <c r="F389" s="71" t="str">
        <f t="shared" si="35"/>
        <v/>
      </c>
      <c r="G389" s="65" t="str">
        <f t="shared" si="36"/>
        <v/>
      </c>
    </row>
    <row r="390" spans="1:7" x14ac:dyDescent="0.25">
      <c r="A390" s="69" t="str">
        <f t="shared" si="37"/>
        <v/>
      </c>
      <c r="B390" s="70" t="str">
        <f t="shared" si="38"/>
        <v/>
      </c>
      <c r="C390" s="65" t="str">
        <f t="shared" si="39"/>
        <v/>
      </c>
      <c r="D390" s="71" t="str">
        <f t="shared" si="40"/>
        <v/>
      </c>
      <c r="E390" s="71" t="str">
        <f t="shared" si="41"/>
        <v/>
      </c>
      <c r="F390" s="71" t="str">
        <f t="shared" si="35"/>
        <v/>
      </c>
      <c r="G390" s="65" t="str">
        <f t="shared" si="36"/>
        <v/>
      </c>
    </row>
    <row r="391" spans="1:7" x14ac:dyDescent="0.25">
      <c r="A391" s="69" t="str">
        <f t="shared" si="37"/>
        <v/>
      </c>
      <c r="B391" s="70" t="str">
        <f t="shared" si="38"/>
        <v/>
      </c>
      <c r="C391" s="65" t="str">
        <f t="shared" si="39"/>
        <v/>
      </c>
      <c r="D391" s="71" t="str">
        <f t="shared" si="40"/>
        <v/>
      </c>
      <c r="E391" s="71" t="str">
        <f t="shared" si="41"/>
        <v/>
      </c>
      <c r="F391" s="71" t="str">
        <f t="shared" si="35"/>
        <v/>
      </c>
      <c r="G391" s="65" t="str">
        <f t="shared" si="36"/>
        <v/>
      </c>
    </row>
    <row r="392" spans="1:7" x14ac:dyDescent="0.25">
      <c r="A392" s="69" t="str">
        <f t="shared" si="37"/>
        <v/>
      </c>
      <c r="B392" s="70" t="str">
        <f t="shared" si="38"/>
        <v/>
      </c>
      <c r="C392" s="65" t="str">
        <f t="shared" si="39"/>
        <v/>
      </c>
      <c r="D392" s="71" t="str">
        <f t="shared" si="40"/>
        <v/>
      </c>
      <c r="E392" s="71" t="str">
        <f t="shared" si="41"/>
        <v/>
      </c>
      <c r="F392" s="71" t="str">
        <f t="shared" si="35"/>
        <v/>
      </c>
      <c r="G392" s="65" t="str">
        <f t="shared" si="36"/>
        <v/>
      </c>
    </row>
    <row r="393" spans="1:7" x14ac:dyDescent="0.25">
      <c r="A393" s="69" t="str">
        <f t="shared" si="37"/>
        <v/>
      </c>
      <c r="B393" s="70" t="str">
        <f t="shared" si="38"/>
        <v/>
      </c>
      <c r="C393" s="65" t="str">
        <f t="shared" si="39"/>
        <v/>
      </c>
      <c r="D393" s="71" t="str">
        <f t="shared" si="40"/>
        <v/>
      </c>
      <c r="E393" s="71" t="str">
        <f t="shared" si="41"/>
        <v/>
      </c>
      <c r="F393" s="71" t="str">
        <f t="shared" si="35"/>
        <v/>
      </c>
      <c r="G393" s="65" t="str">
        <f t="shared" si="36"/>
        <v/>
      </c>
    </row>
    <row r="394" spans="1:7" x14ac:dyDescent="0.25">
      <c r="A394" s="69" t="str">
        <f t="shared" si="37"/>
        <v/>
      </c>
      <c r="B394" s="70" t="str">
        <f t="shared" si="38"/>
        <v/>
      </c>
      <c r="C394" s="65" t="str">
        <f t="shared" si="39"/>
        <v/>
      </c>
      <c r="D394" s="71" t="str">
        <f t="shared" si="40"/>
        <v/>
      </c>
      <c r="E394" s="71" t="str">
        <f t="shared" si="41"/>
        <v/>
      </c>
      <c r="F394" s="71" t="str">
        <f t="shared" si="35"/>
        <v/>
      </c>
      <c r="G394" s="65" t="str">
        <f t="shared" si="36"/>
        <v/>
      </c>
    </row>
    <row r="395" spans="1:7" x14ac:dyDescent="0.25">
      <c r="A395" s="69" t="str">
        <f t="shared" si="37"/>
        <v/>
      </c>
      <c r="B395" s="70" t="str">
        <f t="shared" si="38"/>
        <v/>
      </c>
      <c r="C395" s="65" t="str">
        <f t="shared" si="39"/>
        <v/>
      </c>
      <c r="D395" s="71" t="str">
        <f t="shared" si="40"/>
        <v/>
      </c>
      <c r="E395" s="71" t="str">
        <f t="shared" si="41"/>
        <v/>
      </c>
      <c r="F395" s="71" t="str">
        <f t="shared" ref="F395:F458" si="42">IF(B395="","",SUM(D395:E395))</f>
        <v/>
      </c>
      <c r="G395" s="65" t="str">
        <f t="shared" si="36"/>
        <v/>
      </c>
    </row>
    <row r="396" spans="1:7" x14ac:dyDescent="0.25">
      <c r="A396" s="69" t="str">
        <f t="shared" si="37"/>
        <v/>
      </c>
      <c r="B396" s="70" t="str">
        <f t="shared" si="38"/>
        <v/>
      </c>
      <c r="C396" s="65" t="str">
        <f t="shared" si="39"/>
        <v/>
      </c>
      <c r="D396" s="71" t="str">
        <f t="shared" si="40"/>
        <v/>
      </c>
      <c r="E396" s="71" t="str">
        <f t="shared" si="41"/>
        <v/>
      </c>
      <c r="F396" s="71" t="str">
        <f t="shared" si="42"/>
        <v/>
      </c>
      <c r="G396" s="65" t="str">
        <f t="shared" si="36"/>
        <v/>
      </c>
    </row>
    <row r="397" spans="1:7" x14ac:dyDescent="0.25">
      <c r="A397" s="69" t="str">
        <f t="shared" si="37"/>
        <v/>
      </c>
      <c r="B397" s="70" t="str">
        <f t="shared" si="38"/>
        <v/>
      </c>
      <c r="C397" s="65" t="str">
        <f t="shared" si="39"/>
        <v/>
      </c>
      <c r="D397" s="71" t="str">
        <f t="shared" si="40"/>
        <v/>
      </c>
      <c r="E397" s="71" t="str">
        <f t="shared" si="41"/>
        <v/>
      </c>
      <c r="F397" s="71" t="str">
        <f t="shared" si="42"/>
        <v/>
      </c>
      <c r="G397" s="65" t="str">
        <f t="shared" si="36"/>
        <v/>
      </c>
    </row>
    <row r="398" spans="1:7" x14ac:dyDescent="0.25">
      <c r="A398" s="69" t="str">
        <f t="shared" si="37"/>
        <v/>
      </c>
      <c r="B398" s="70" t="str">
        <f t="shared" si="38"/>
        <v/>
      </c>
      <c r="C398" s="65" t="str">
        <f t="shared" si="39"/>
        <v/>
      </c>
      <c r="D398" s="71" t="str">
        <f t="shared" si="40"/>
        <v/>
      </c>
      <c r="E398" s="71" t="str">
        <f t="shared" si="41"/>
        <v/>
      </c>
      <c r="F398" s="71" t="str">
        <f t="shared" si="42"/>
        <v/>
      </c>
      <c r="G398" s="65" t="str">
        <f t="shared" si="36"/>
        <v/>
      </c>
    </row>
    <row r="399" spans="1:7" x14ac:dyDescent="0.25">
      <c r="A399" s="69" t="str">
        <f t="shared" si="37"/>
        <v/>
      </c>
      <c r="B399" s="70" t="str">
        <f t="shared" si="38"/>
        <v/>
      </c>
      <c r="C399" s="65" t="str">
        <f t="shared" si="39"/>
        <v/>
      </c>
      <c r="D399" s="71" t="str">
        <f t="shared" si="40"/>
        <v/>
      </c>
      <c r="E399" s="71" t="str">
        <f t="shared" si="41"/>
        <v/>
      </c>
      <c r="F399" s="71" t="str">
        <f t="shared" si="42"/>
        <v/>
      </c>
      <c r="G399" s="65" t="str">
        <f t="shared" si="36"/>
        <v/>
      </c>
    </row>
    <row r="400" spans="1:7" x14ac:dyDescent="0.25">
      <c r="A400" s="69" t="str">
        <f t="shared" si="37"/>
        <v/>
      </c>
      <c r="B400" s="70" t="str">
        <f t="shared" si="38"/>
        <v/>
      </c>
      <c r="C400" s="65" t="str">
        <f t="shared" si="39"/>
        <v/>
      </c>
      <c r="D400" s="71" t="str">
        <f t="shared" si="40"/>
        <v/>
      </c>
      <c r="E400" s="71" t="str">
        <f t="shared" si="41"/>
        <v/>
      </c>
      <c r="F400" s="71" t="str">
        <f t="shared" si="42"/>
        <v/>
      </c>
      <c r="G400" s="65" t="str">
        <f t="shared" ref="G400:G463" si="43">IF(B400="","",SUM(C400)-SUM(E400))</f>
        <v/>
      </c>
    </row>
    <row r="401" spans="1:7" x14ac:dyDescent="0.25">
      <c r="A401" s="69" t="str">
        <f t="shared" ref="A401:A464" si="44">IF(B401="","",EDATE(A400,1))</f>
        <v/>
      </c>
      <c r="B401" s="70" t="str">
        <f t="shared" ref="B401:B464" si="45">IF(B400="","",IF(SUM(B400)+1&lt;=$E$7,SUM(B400)+1,""))</f>
        <v/>
      </c>
      <c r="C401" s="65" t="str">
        <f t="shared" ref="C401:C464" si="46">IF(B401="","",G400)</f>
        <v/>
      </c>
      <c r="D401" s="71" t="str">
        <f t="shared" ref="D401:D464" si="47">IF(B401="","",IPMT($E$11/12,B401-1,$E$7-1,-$C$16,$E$9,0))</f>
        <v/>
      </c>
      <c r="E401" s="71" t="str">
        <f t="shared" ref="E401:E464" si="48">IF(B401="","",PPMT($E$11/12,B401-1,$E$7-1,-$C$16,$E$9,0))</f>
        <v/>
      </c>
      <c r="F401" s="71" t="str">
        <f t="shared" si="42"/>
        <v/>
      </c>
      <c r="G401" s="65" t="str">
        <f t="shared" si="43"/>
        <v/>
      </c>
    </row>
    <row r="402" spans="1:7" x14ac:dyDescent="0.25">
      <c r="A402" s="69" t="str">
        <f t="shared" si="44"/>
        <v/>
      </c>
      <c r="B402" s="70" t="str">
        <f t="shared" si="45"/>
        <v/>
      </c>
      <c r="C402" s="65" t="str">
        <f t="shared" si="46"/>
        <v/>
      </c>
      <c r="D402" s="71" t="str">
        <f t="shared" si="47"/>
        <v/>
      </c>
      <c r="E402" s="71" t="str">
        <f t="shared" si="48"/>
        <v/>
      </c>
      <c r="F402" s="71" t="str">
        <f t="shared" si="42"/>
        <v/>
      </c>
      <c r="G402" s="65" t="str">
        <f t="shared" si="43"/>
        <v/>
      </c>
    </row>
    <row r="403" spans="1:7" x14ac:dyDescent="0.25">
      <c r="A403" s="69" t="str">
        <f t="shared" si="44"/>
        <v/>
      </c>
      <c r="B403" s="70" t="str">
        <f t="shared" si="45"/>
        <v/>
      </c>
      <c r="C403" s="65" t="str">
        <f t="shared" si="46"/>
        <v/>
      </c>
      <c r="D403" s="71" t="str">
        <f t="shared" si="47"/>
        <v/>
      </c>
      <c r="E403" s="71" t="str">
        <f t="shared" si="48"/>
        <v/>
      </c>
      <c r="F403" s="71" t="str">
        <f t="shared" si="42"/>
        <v/>
      </c>
      <c r="G403" s="65" t="str">
        <f t="shared" si="43"/>
        <v/>
      </c>
    </row>
    <row r="404" spans="1:7" x14ac:dyDescent="0.25">
      <c r="A404" s="69" t="str">
        <f t="shared" si="44"/>
        <v/>
      </c>
      <c r="B404" s="70" t="str">
        <f t="shared" si="45"/>
        <v/>
      </c>
      <c r="C404" s="65" t="str">
        <f t="shared" si="46"/>
        <v/>
      </c>
      <c r="D404" s="71" t="str">
        <f t="shared" si="47"/>
        <v/>
      </c>
      <c r="E404" s="71" t="str">
        <f t="shared" si="48"/>
        <v/>
      </c>
      <c r="F404" s="71" t="str">
        <f t="shared" si="42"/>
        <v/>
      </c>
      <c r="G404" s="65" t="str">
        <f t="shared" si="43"/>
        <v/>
      </c>
    </row>
    <row r="405" spans="1:7" x14ac:dyDescent="0.25">
      <c r="A405" s="69" t="str">
        <f t="shared" si="44"/>
        <v/>
      </c>
      <c r="B405" s="70" t="str">
        <f t="shared" si="45"/>
        <v/>
      </c>
      <c r="C405" s="65" t="str">
        <f t="shared" si="46"/>
        <v/>
      </c>
      <c r="D405" s="71" t="str">
        <f t="shared" si="47"/>
        <v/>
      </c>
      <c r="E405" s="71" t="str">
        <f t="shared" si="48"/>
        <v/>
      </c>
      <c r="F405" s="71" t="str">
        <f t="shared" si="42"/>
        <v/>
      </c>
      <c r="G405" s="65" t="str">
        <f t="shared" si="43"/>
        <v/>
      </c>
    </row>
    <row r="406" spans="1:7" x14ac:dyDescent="0.25">
      <c r="A406" s="69" t="str">
        <f t="shared" si="44"/>
        <v/>
      </c>
      <c r="B406" s="70" t="str">
        <f t="shared" si="45"/>
        <v/>
      </c>
      <c r="C406" s="65" t="str">
        <f t="shared" si="46"/>
        <v/>
      </c>
      <c r="D406" s="71" t="str">
        <f t="shared" si="47"/>
        <v/>
      </c>
      <c r="E406" s="71" t="str">
        <f t="shared" si="48"/>
        <v/>
      </c>
      <c r="F406" s="71" t="str">
        <f t="shared" si="42"/>
        <v/>
      </c>
      <c r="G406" s="65" t="str">
        <f t="shared" si="43"/>
        <v/>
      </c>
    </row>
    <row r="407" spans="1:7" x14ac:dyDescent="0.25">
      <c r="A407" s="69" t="str">
        <f t="shared" si="44"/>
        <v/>
      </c>
      <c r="B407" s="70" t="str">
        <f t="shared" si="45"/>
        <v/>
      </c>
      <c r="C407" s="65" t="str">
        <f t="shared" si="46"/>
        <v/>
      </c>
      <c r="D407" s="71" t="str">
        <f t="shared" si="47"/>
        <v/>
      </c>
      <c r="E407" s="71" t="str">
        <f t="shared" si="48"/>
        <v/>
      </c>
      <c r="F407" s="71" t="str">
        <f t="shared" si="42"/>
        <v/>
      </c>
      <c r="G407" s="65" t="str">
        <f t="shared" si="43"/>
        <v/>
      </c>
    </row>
    <row r="408" spans="1:7" x14ac:dyDescent="0.25">
      <c r="A408" s="69" t="str">
        <f t="shared" si="44"/>
        <v/>
      </c>
      <c r="B408" s="70" t="str">
        <f t="shared" si="45"/>
        <v/>
      </c>
      <c r="C408" s="65" t="str">
        <f t="shared" si="46"/>
        <v/>
      </c>
      <c r="D408" s="71" t="str">
        <f t="shared" si="47"/>
        <v/>
      </c>
      <c r="E408" s="71" t="str">
        <f t="shared" si="48"/>
        <v/>
      </c>
      <c r="F408" s="71" t="str">
        <f t="shared" si="42"/>
        <v/>
      </c>
      <c r="G408" s="65" t="str">
        <f t="shared" si="43"/>
        <v/>
      </c>
    </row>
    <row r="409" spans="1:7" x14ac:dyDescent="0.25">
      <c r="A409" s="69" t="str">
        <f t="shared" si="44"/>
        <v/>
      </c>
      <c r="B409" s="70" t="str">
        <f t="shared" si="45"/>
        <v/>
      </c>
      <c r="C409" s="65" t="str">
        <f t="shared" si="46"/>
        <v/>
      </c>
      <c r="D409" s="71" t="str">
        <f t="shared" si="47"/>
        <v/>
      </c>
      <c r="E409" s="71" t="str">
        <f t="shared" si="48"/>
        <v/>
      </c>
      <c r="F409" s="71" t="str">
        <f t="shared" si="42"/>
        <v/>
      </c>
      <c r="G409" s="65" t="str">
        <f t="shared" si="43"/>
        <v/>
      </c>
    </row>
    <row r="410" spans="1:7" x14ac:dyDescent="0.25">
      <c r="A410" s="69" t="str">
        <f t="shared" si="44"/>
        <v/>
      </c>
      <c r="B410" s="70" t="str">
        <f t="shared" si="45"/>
        <v/>
      </c>
      <c r="C410" s="65" t="str">
        <f t="shared" si="46"/>
        <v/>
      </c>
      <c r="D410" s="71" t="str">
        <f t="shared" si="47"/>
        <v/>
      </c>
      <c r="E410" s="71" t="str">
        <f t="shared" si="48"/>
        <v/>
      </c>
      <c r="F410" s="71" t="str">
        <f t="shared" si="42"/>
        <v/>
      </c>
      <c r="G410" s="65" t="str">
        <f t="shared" si="43"/>
        <v/>
      </c>
    </row>
    <row r="411" spans="1:7" x14ac:dyDescent="0.25">
      <c r="A411" s="69" t="str">
        <f t="shared" si="44"/>
        <v/>
      </c>
      <c r="B411" s="70" t="str">
        <f t="shared" si="45"/>
        <v/>
      </c>
      <c r="C411" s="65" t="str">
        <f t="shared" si="46"/>
        <v/>
      </c>
      <c r="D411" s="71" t="str">
        <f t="shared" si="47"/>
        <v/>
      </c>
      <c r="E411" s="71" t="str">
        <f t="shared" si="48"/>
        <v/>
      </c>
      <c r="F411" s="71" t="str">
        <f t="shared" si="42"/>
        <v/>
      </c>
      <c r="G411" s="65" t="str">
        <f t="shared" si="43"/>
        <v/>
      </c>
    </row>
    <row r="412" spans="1:7" x14ac:dyDescent="0.25">
      <c r="A412" s="69" t="str">
        <f t="shared" si="44"/>
        <v/>
      </c>
      <c r="B412" s="70" t="str">
        <f t="shared" si="45"/>
        <v/>
      </c>
      <c r="C412" s="65" t="str">
        <f t="shared" si="46"/>
        <v/>
      </c>
      <c r="D412" s="71" t="str">
        <f t="shared" si="47"/>
        <v/>
      </c>
      <c r="E412" s="71" t="str">
        <f t="shared" si="48"/>
        <v/>
      </c>
      <c r="F412" s="71" t="str">
        <f t="shared" si="42"/>
        <v/>
      </c>
      <c r="G412" s="65" t="str">
        <f t="shared" si="43"/>
        <v/>
      </c>
    </row>
    <row r="413" spans="1:7" x14ac:dyDescent="0.25">
      <c r="A413" s="69" t="str">
        <f t="shared" si="44"/>
        <v/>
      </c>
      <c r="B413" s="70" t="str">
        <f t="shared" si="45"/>
        <v/>
      </c>
      <c r="C413" s="65" t="str">
        <f t="shared" si="46"/>
        <v/>
      </c>
      <c r="D413" s="71" t="str">
        <f t="shared" si="47"/>
        <v/>
      </c>
      <c r="E413" s="71" t="str">
        <f t="shared" si="48"/>
        <v/>
      </c>
      <c r="F413" s="71" t="str">
        <f t="shared" si="42"/>
        <v/>
      </c>
      <c r="G413" s="65" t="str">
        <f t="shared" si="43"/>
        <v/>
      </c>
    </row>
    <row r="414" spans="1:7" x14ac:dyDescent="0.25">
      <c r="A414" s="69" t="str">
        <f t="shared" si="44"/>
        <v/>
      </c>
      <c r="B414" s="70" t="str">
        <f t="shared" si="45"/>
        <v/>
      </c>
      <c r="C414" s="65" t="str">
        <f t="shared" si="46"/>
        <v/>
      </c>
      <c r="D414" s="71" t="str">
        <f t="shared" si="47"/>
        <v/>
      </c>
      <c r="E414" s="71" t="str">
        <f t="shared" si="48"/>
        <v/>
      </c>
      <c r="F414" s="71" t="str">
        <f t="shared" si="42"/>
        <v/>
      </c>
      <c r="G414" s="65" t="str">
        <f t="shared" si="43"/>
        <v/>
      </c>
    </row>
    <row r="415" spans="1:7" x14ac:dyDescent="0.25">
      <c r="A415" s="69" t="str">
        <f t="shared" si="44"/>
        <v/>
      </c>
      <c r="B415" s="70" t="str">
        <f t="shared" si="45"/>
        <v/>
      </c>
      <c r="C415" s="65" t="str">
        <f t="shared" si="46"/>
        <v/>
      </c>
      <c r="D415" s="71" t="str">
        <f t="shared" si="47"/>
        <v/>
      </c>
      <c r="E415" s="71" t="str">
        <f t="shared" si="48"/>
        <v/>
      </c>
      <c r="F415" s="71" t="str">
        <f t="shared" si="42"/>
        <v/>
      </c>
      <c r="G415" s="65" t="str">
        <f t="shared" si="43"/>
        <v/>
      </c>
    </row>
    <row r="416" spans="1:7" x14ac:dyDescent="0.25">
      <c r="A416" s="69" t="str">
        <f t="shared" si="44"/>
        <v/>
      </c>
      <c r="B416" s="70" t="str">
        <f t="shared" si="45"/>
        <v/>
      </c>
      <c r="C416" s="65" t="str">
        <f t="shared" si="46"/>
        <v/>
      </c>
      <c r="D416" s="71" t="str">
        <f t="shared" si="47"/>
        <v/>
      </c>
      <c r="E416" s="71" t="str">
        <f t="shared" si="48"/>
        <v/>
      </c>
      <c r="F416" s="71" t="str">
        <f t="shared" si="42"/>
        <v/>
      </c>
      <c r="G416" s="65" t="str">
        <f t="shared" si="43"/>
        <v/>
      </c>
    </row>
    <row r="417" spans="1:7" x14ac:dyDescent="0.25">
      <c r="A417" s="69" t="str">
        <f t="shared" si="44"/>
        <v/>
      </c>
      <c r="B417" s="70" t="str">
        <f t="shared" si="45"/>
        <v/>
      </c>
      <c r="C417" s="65" t="str">
        <f t="shared" si="46"/>
        <v/>
      </c>
      <c r="D417" s="71" t="str">
        <f t="shared" si="47"/>
        <v/>
      </c>
      <c r="E417" s="71" t="str">
        <f t="shared" si="48"/>
        <v/>
      </c>
      <c r="F417" s="71" t="str">
        <f t="shared" si="42"/>
        <v/>
      </c>
      <c r="G417" s="65" t="str">
        <f t="shared" si="43"/>
        <v/>
      </c>
    </row>
    <row r="418" spans="1:7" x14ac:dyDescent="0.25">
      <c r="A418" s="69" t="str">
        <f t="shared" si="44"/>
        <v/>
      </c>
      <c r="B418" s="70" t="str">
        <f t="shared" si="45"/>
        <v/>
      </c>
      <c r="C418" s="65" t="str">
        <f t="shared" si="46"/>
        <v/>
      </c>
      <c r="D418" s="71" t="str">
        <f t="shared" si="47"/>
        <v/>
      </c>
      <c r="E418" s="71" t="str">
        <f t="shared" si="48"/>
        <v/>
      </c>
      <c r="F418" s="71" t="str">
        <f t="shared" si="42"/>
        <v/>
      </c>
      <c r="G418" s="65" t="str">
        <f t="shared" si="43"/>
        <v/>
      </c>
    </row>
    <row r="419" spans="1:7" x14ac:dyDescent="0.25">
      <c r="A419" s="69" t="str">
        <f t="shared" si="44"/>
        <v/>
      </c>
      <c r="B419" s="70" t="str">
        <f t="shared" si="45"/>
        <v/>
      </c>
      <c r="C419" s="65" t="str">
        <f t="shared" si="46"/>
        <v/>
      </c>
      <c r="D419" s="71" t="str">
        <f t="shared" si="47"/>
        <v/>
      </c>
      <c r="E419" s="71" t="str">
        <f t="shared" si="48"/>
        <v/>
      </c>
      <c r="F419" s="71" t="str">
        <f t="shared" si="42"/>
        <v/>
      </c>
      <c r="G419" s="65" t="str">
        <f t="shared" si="43"/>
        <v/>
      </c>
    </row>
    <row r="420" spans="1:7" x14ac:dyDescent="0.25">
      <c r="A420" s="69" t="str">
        <f t="shared" si="44"/>
        <v/>
      </c>
      <c r="B420" s="70" t="str">
        <f t="shared" si="45"/>
        <v/>
      </c>
      <c r="C420" s="65" t="str">
        <f t="shared" si="46"/>
        <v/>
      </c>
      <c r="D420" s="71" t="str">
        <f t="shared" si="47"/>
        <v/>
      </c>
      <c r="E420" s="71" t="str">
        <f t="shared" si="48"/>
        <v/>
      </c>
      <c r="F420" s="71" t="str">
        <f t="shared" si="42"/>
        <v/>
      </c>
      <c r="G420" s="65" t="str">
        <f t="shared" si="43"/>
        <v/>
      </c>
    </row>
    <row r="421" spans="1:7" x14ac:dyDescent="0.25">
      <c r="A421" s="69" t="str">
        <f t="shared" si="44"/>
        <v/>
      </c>
      <c r="B421" s="70" t="str">
        <f t="shared" si="45"/>
        <v/>
      </c>
      <c r="C421" s="65" t="str">
        <f t="shared" si="46"/>
        <v/>
      </c>
      <c r="D421" s="71" t="str">
        <f t="shared" si="47"/>
        <v/>
      </c>
      <c r="E421" s="71" t="str">
        <f t="shared" si="48"/>
        <v/>
      </c>
      <c r="F421" s="71" t="str">
        <f t="shared" si="42"/>
        <v/>
      </c>
      <c r="G421" s="65" t="str">
        <f t="shared" si="43"/>
        <v/>
      </c>
    </row>
    <row r="422" spans="1:7" x14ac:dyDescent="0.25">
      <c r="A422" s="69" t="str">
        <f t="shared" si="44"/>
        <v/>
      </c>
      <c r="B422" s="70" t="str">
        <f t="shared" si="45"/>
        <v/>
      </c>
      <c r="C422" s="65" t="str">
        <f t="shared" si="46"/>
        <v/>
      </c>
      <c r="D422" s="71" t="str">
        <f t="shared" si="47"/>
        <v/>
      </c>
      <c r="E422" s="71" t="str">
        <f t="shared" si="48"/>
        <v/>
      </c>
      <c r="F422" s="71" t="str">
        <f t="shared" si="42"/>
        <v/>
      </c>
      <c r="G422" s="65" t="str">
        <f t="shared" si="43"/>
        <v/>
      </c>
    </row>
    <row r="423" spans="1:7" x14ac:dyDescent="0.25">
      <c r="A423" s="69" t="str">
        <f t="shared" si="44"/>
        <v/>
      </c>
      <c r="B423" s="70" t="str">
        <f t="shared" si="45"/>
        <v/>
      </c>
      <c r="C423" s="65" t="str">
        <f t="shared" si="46"/>
        <v/>
      </c>
      <c r="D423" s="71" t="str">
        <f t="shared" si="47"/>
        <v/>
      </c>
      <c r="E423" s="71" t="str">
        <f t="shared" si="48"/>
        <v/>
      </c>
      <c r="F423" s="71" t="str">
        <f t="shared" si="42"/>
        <v/>
      </c>
      <c r="G423" s="65" t="str">
        <f t="shared" si="43"/>
        <v/>
      </c>
    </row>
    <row r="424" spans="1:7" x14ac:dyDescent="0.25">
      <c r="A424" s="69" t="str">
        <f t="shared" si="44"/>
        <v/>
      </c>
      <c r="B424" s="70" t="str">
        <f t="shared" si="45"/>
        <v/>
      </c>
      <c r="C424" s="65" t="str">
        <f t="shared" si="46"/>
        <v/>
      </c>
      <c r="D424" s="71" t="str">
        <f t="shared" si="47"/>
        <v/>
      </c>
      <c r="E424" s="71" t="str">
        <f t="shared" si="48"/>
        <v/>
      </c>
      <c r="F424" s="71" t="str">
        <f t="shared" si="42"/>
        <v/>
      </c>
      <c r="G424" s="65" t="str">
        <f t="shared" si="43"/>
        <v/>
      </c>
    </row>
    <row r="425" spans="1:7" x14ac:dyDescent="0.25">
      <c r="A425" s="69" t="str">
        <f t="shared" si="44"/>
        <v/>
      </c>
      <c r="B425" s="70" t="str">
        <f t="shared" si="45"/>
        <v/>
      </c>
      <c r="C425" s="65" t="str">
        <f t="shared" si="46"/>
        <v/>
      </c>
      <c r="D425" s="71" t="str">
        <f t="shared" si="47"/>
        <v/>
      </c>
      <c r="E425" s="71" t="str">
        <f t="shared" si="48"/>
        <v/>
      </c>
      <c r="F425" s="71" t="str">
        <f t="shared" si="42"/>
        <v/>
      </c>
      <c r="G425" s="65" t="str">
        <f t="shared" si="43"/>
        <v/>
      </c>
    </row>
    <row r="426" spans="1:7" x14ac:dyDescent="0.25">
      <c r="A426" s="69" t="str">
        <f t="shared" si="44"/>
        <v/>
      </c>
      <c r="B426" s="70" t="str">
        <f t="shared" si="45"/>
        <v/>
      </c>
      <c r="C426" s="65" t="str">
        <f t="shared" si="46"/>
        <v/>
      </c>
      <c r="D426" s="71" t="str">
        <f t="shared" si="47"/>
        <v/>
      </c>
      <c r="E426" s="71" t="str">
        <f t="shared" si="48"/>
        <v/>
      </c>
      <c r="F426" s="71" t="str">
        <f t="shared" si="42"/>
        <v/>
      </c>
      <c r="G426" s="65" t="str">
        <f t="shared" si="43"/>
        <v/>
      </c>
    </row>
    <row r="427" spans="1:7" x14ac:dyDescent="0.25">
      <c r="A427" s="69" t="str">
        <f t="shared" si="44"/>
        <v/>
      </c>
      <c r="B427" s="70" t="str">
        <f t="shared" si="45"/>
        <v/>
      </c>
      <c r="C427" s="65" t="str">
        <f t="shared" si="46"/>
        <v/>
      </c>
      <c r="D427" s="71" t="str">
        <f t="shared" si="47"/>
        <v/>
      </c>
      <c r="E427" s="71" t="str">
        <f t="shared" si="48"/>
        <v/>
      </c>
      <c r="F427" s="71" t="str">
        <f t="shared" si="42"/>
        <v/>
      </c>
      <c r="G427" s="65" t="str">
        <f t="shared" si="43"/>
        <v/>
      </c>
    </row>
    <row r="428" spans="1:7" x14ac:dyDescent="0.25">
      <c r="A428" s="69" t="str">
        <f t="shared" si="44"/>
        <v/>
      </c>
      <c r="B428" s="70" t="str">
        <f t="shared" si="45"/>
        <v/>
      </c>
      <c r="C428" s="65" t="str">
        <f t="shared" si="46"/>
        <v/>
      </c>
      <c r="D428" s="71" t="str">
        <f t="shared" si="47"/>
        <v/>
      </c>
      <c r="E428" s="71" t="str">
        <f t="shared" si="48"/>
        <v/>
      </c>
      <c r="F428" s="71" t="str">
        <f t="shared" si="42"/>
        <v/>
      </c>
      <c r="G428" s="65" t="str">
        <f t="shared" si="43"/>
        <v/>
      </c>
    </row>
    <row r="429" spans="1:7" x14ac:dyDescent="0.25">
      <c r="A429" s="69" t="str">
        <f t="shared" si="44"/>
        <v/>
      </c>
      <c r="B429" s="70" t="str">
        <f t="shared" si="45"/>
        <v/>
      </c>
      <c r="C429" s="65" t="str">
        <f t="shared" si="46"/>
        <v/>
      </c>
      <c r="D429" s="71" t="str">
        <f t="shared" si="47"/>
        <v/>
      </c>
      <c r="E429" s="71" t="str">
        <f t="shared" si="48"/>
        <v/>
      </c>
      <c r="F429" s="71" t="str">
        <f t="shared" si="42"/>
        <v/>
      </c>
      <c r="G429" s="65" t="str">
        <f t="shared" si="43"/>
        <v/>
      </c>
    </row>
    <row r="430" spans="1:7" x14ac:dyDescent="0.25">
      <c r="A430" s="69" t="str">
        <f t="shared" si="44"/>
        <v/>
      </c>
      <c r="B430" s="70" t="str">
        <f t="shared" si="45"/>
        <v/>
      </c>
      <c r="C430" s="65" t="str">
        <f t="shared" si="46"/>
        <v/>
      </c>
      <c r="D430" s="71" t="str">
        <f t="shared" si="47"/>
        <v/>
      </c>
      <c r="E430" s="71" t="str">
        <f t="shared" si="48"/>
        <v/>
      </c>
      <c r="F430" s="71" t="str">
        <f t="shared" si="42"/>
        <v/>
      </c>
      <c r="G430" s="65" t="str">
        <f t="shared" si="43"/>
        <v/>
      </c>
    </row>
    <row r="431" spans="1:7" x14ac:dyDescent="0.25">
      <c r="A431" s="69" t="str">
        <f t="shared" si="44"/>
        <v/>
      </c>
      <c r="B431" s="70" t="str">
        <f t="shared" si="45"/>
        <v/>
      </c>
      <c r="C431" s="65" t="str">
        <f t="shared" si="46"/>
        <v/>
      </c>
      <c r="D431" s="71" t="str">
        <f t="shared" si="47"/>
        <v/>
      </c>
      <c r="E431" s="71" t="str">
        <f t="shared" si="48"/>
        <v/>
      </c>
      <c r="F431" s="71" t="str">
        <f t="shared" si="42"/>
        <v/>
      </c>
      <c r="G431" s="65" t="str">
        <f t="shared" si="43"/>
        <v/>
      </c>
    </row>
    <row r="432" spans="1:7" x14ac:dyDescent="0.25">
      <c r="A432" s="69" t="str">
        <f t="shared" si="44"/>
        <v/>
      </c>
      <c r="B432" s="70" t="str">
        <f t="shared" si="45"/>
        <v/>
      </c>
      <c r="C432" s="65" t="str">
        <f t="shared" si="46"/>
        <v/>
      </c>
      <c r="D432" s="71" t="str">
        <f t="shared" si="47"/>
        <v/>
      </c>
      <c r="E432" s="71" t="str">
        <f t="shared" si="48"/>
        <v/>
      </c>
      <c r="F432" s="71" t="str">
        <f t="shared" si="42"/>
        <v/>
      </c>
      <c r="G432" s="65" t="str">
        <f t="shared" si="43"/>
        <v/>
      </c>
    </row>
    <row r="433" spans="1:7" x14ac:dyDescent="0.25">
      <c r="A433" s="69" t="str">
        <f t="shared" si="44"/>
        <v/>
      </c>
      <c r="B433" s="70" t="str">
        <f t="shared" si="45"/>
        <v/>
      </c>
      <c r="C433" s="65" t="str">
        <f t="shared" si="46"/>
        <v/>
      </c>
      <c r="D433" s="71" t="str">
        <f t="shared" si="47"/>
        <v/>
      </c>
      <c r="E433" s="71" t="str">
        <f t="shared" si="48"/>
        <v/>
      </c>
      <c r="F433" s="71" t="str">
        <f t="shared" si="42"/>
        <v/>
      </c>
      <c r="G433" s="65" t="str">
        <f t="shared" si="43"/>
        <v/>
      </c>
    </row>
    <row r="434" spans="1:7" x14ac:dyDescent="0.25">
      <c r="A434" s="69" t="str">
        <f t="shared" si="44"/>
        <v/>
      </c>
      <c r="B434" s="70" t="str">
        <f t="shared" si="45"/>
        <v/>
      </c>
      <c r="C434" s="65" t="str">
        <f t="shared" si="46"/>
        <v/>
      </c>
      <c r="D434" s="71" t="str">
        <f t="shared" si="47"/>
        <v/>
      </c>
      <c r="E434" s="71" t="str">
        <f t="shared" si="48"/>
        <v/>
      </c>
      <c r="F434" s="71" t="str">
        <f t="shared" si="42"/>
        <v/>
      </c>
      <c r="G434" s="65" t="str">
        <f t="shared" si="43"/>
        <v/>
      </c>
    </row>
    <row r="435" spans="1:7" x14ac:dyDescent="0.25">
      <c r="A435" s="69" t="str">
        <f t="shared" si="44"/>
        <v/>
      </c>
      <c r="B435" s="70" t="str">
        <f t="shared" si="45"/>
        <v/>
      </c>
      <c r="C435" s="65" t="str">
        <f t="shared" si="46"/>
        <v/>
      </c>
      <c r="D435" s="71" t="str">
        <f t="shared" si="47"/>
        <v/>
      </c>
      <c r="E435" s="71" t="str">
        <f t="shared" si="48"/>
        <v/>
      </c>
      <c r="F435" s="71" t="str">
        <f t="shared" si="42"/>
        <v/>
      </c>
      <c r="G435" s="65" t="str">
        <f t="shared" si="43"/>
        <v/>
      </c>
    </row>
    <row r="436" spans="1:7" x14ac:dyDescent="0.25">
      <c r="A436" s="69" t="str">
        <f t="shared" si="44"/>
        <v/>
      </c>
      <c r="B436" s="70" t="str">
        <f t="shared" si="45"/>
        <v/>
      </c>
      <c r="C436" s="65" t="str">
        <f t="shared" si="46"/>
        <v/>
      </c>
      <c r="D436" s="71" t="str">
        <f t="shared" si="47"/>
        <v/>
      </c>
      <c r="E436" s="71" t="str">
        <f t="shared" si="48"/>
        <v/>
      </c>
      <c r="F436" s="71" t="str">
        <f t="shared" si="42"/>
        <v/>
      </c>
      <c r="G436" s="65" t="str">
        <f t="shared" si="43"/>
        <v/>
      </c>
    </row>
    <row r="437" spans="1:7" x14ac:dyDescent="0.25">
      <c r="A437" s="69" t="str">
        <f t="shared" si="44"/>
        <v/>
      </c>
      <c r="B437" s="70" t="str">
        <f t="shared" si="45"/>
        <v/>
      </c>
      <c r="C437" s="65" t="str">
        <f t="shared" si="46"/>
        <v/>
      </c>
      <c r="D437" s="71" t="str">
        <f t="shared" si="47"/>
        <v/>
      </c>
      <c r="E437" s="71" t="str">
        <f t="shared" si="48"/>
        <v/>
      </c>
      <c r="F437" s="71" t="str">
        <f t="shared" si="42"/>
        <v/>
      </c>
      <c r="G437" s="65" t="str">
        <f t="shared" si="43"/>
        <v/>
      </c>
    </row>
    <row r="438" spans="1:7" x14ac:dyDescent="0.25">
      <c r="A438" s="69" t="str">
        <f t="shared" si="44"/>
        <v/>
      </c>
      <c r="B438" s="70" t="str">
        <f t="shared" si="45"/>
        <v/>
      </c>
      <c r="C438" s="65" t="str">
        <f t="shared" si="46"/>
        <v/>
      </c>
      <c r="D438" s="71" t="str">
        <f t="shared" si="47"/>
        <v/>
      </c>
      <c r="E438" s="71" t="str">
        <f t="shared" si="48"/>
        <v/>
      </c>
      <c r="F438" s="71" t="str">
        <f t="shared" si="42"/>
        <v/>
      </c>
      <c r="G438" s="65" t="str">
        <f t="shared" si="43"/>
        <v/>
      </c>
    </row>
    <row r="439" spans="1:7" x14ac:dyDescent="0.25">
      <c r="A439" s="69" t="str">
        <f t="shared" si="44"/>
        <v/>
      </c>
      <c r="B439" s="70" t="str">
        <f t="shared" si="45"/>
        <v/>
      </c>
      <c r="C439" s="65" t="str">
        <f t="shared" si="46"/>
        <v/>
      </c>
      <c r="D439" s="71" t="str">
        <f t="shared" si="47"/>
        <v/>
      </c>
      <c r="E439" s="71" t="str">
        <f t="shared" si="48"/>
        <v/>
      </c>
      <c r="F439" s="71" t="str">
        <f t="shared" si="42"/>
        <v/>
      </c>
      <c r="G439" s="65" t="str">
        <f t="shared" si="43"/>
        <v/>
      </c>
    </row>
    <row r="440" spans="1:7" x14ac:dyDescent="0.25">
      <c r="A440" s="69" t="str">
        <f t="shared" si="44"/>
        <v/>
      </c>
      <c r="B440" s="70" t="str">
        <f t="shared" si="45"/>
        <v/>
      </c>
      <c r="C440" s="65" t="str">
        <f t="shared" si="46"/>
        <v/>
      </c>
      <c r="D440" s="71" t="str">
        <f t="shared" si="47"/>
        <v/>
      </c>
      <c r="E440" s="71" t="str">
        <f t="shared" si="48"/>
        <v/>
      </c>
      <c r="F440" s="71" t="str">
        <f t="shared" si="42"/>
        <v/>
      </c>
      <c r="G440" s="65" t="str">
        <f t="shared" si="43"/>
        <v/>
      </c>
    </row>
    <row r="441" spans="1:7" x14ac:dyDescent="0.25">
      <c r="A441" s="69" t="str">
        <f t="shared" si="44"/>
        <v/>
      </c>
      <c r="B441" s="70" t="str">
        <f t="shared" si="45"/>
        <v/>
      </c>
      <c r="C441" s="65" t="str">
        <f t="shared" si="46"/>
        <v/>
      </c>
      <c r="D441" s="71" t="str">
        <f t="shared" si="47"/>
        <v/>
      </c>
      <c r="E441" s="71" t="str">
        <f t="shared" si="48"/>
        <v/>
      </c>
      <c r="F441" s="71" t="str">
        <f t="shared" si="42"/>
        <v/>
      </c>
      <c r="G441" s="65" t="str">
        <f t="shared" si="43"/>
        <v/>
      </c>
    </row>
    <row r="442" spans="1:7" x14ac:dyDescent="0.25">
      <c r="A442" s="69" t="str">
        <f t="shared" si="44"/>
        <v/>
      </c>
      <c r="B442" s="70" t="str">
        <f t="shared" si="45"/>
        <v/>
      </c>
      <c r="C442" s="65" t="str">
        <f t="shared" si="46"/>
        <v/>
      </c>
      <c r="D442" s="71" t="str">
        <f t="shared" si="47"/>
        <v/>
      </c>
      <c r="E442" s="71" t="str">
        <f t="shared" si="48"/>
        <v/>
      </c>
      <c r="F442" s="71" t="str">
        <f t="shared" si="42"/>
        <v/>
      </c>
      <c r="G442" s="65" t="str">
        <f t="shared" si="43"/>
        <v/>
      </c>
    </row>
    <row r="443" spans="1:7" x14ac:dyDescent="0.25">
      <c r="A443" s="69" t="str">
        <f t="shared" si="44"/>
        <v/>
      </c>
      <c r="B443" s="70" t="str">
        <f t="shared" si="45"/>
        <v/>
      </c>
      <c r="C443" s="65" t="str">
        <f t="shared" si="46"/>
        <v/>
      </c>
      <c r="D443" s="71" t="str">
        <f t="shared" si="47"/>
        <v/>
      </c>
      <c r="E443" s="71" t="str">
        <f t="shared" si="48"/>
        <v/>
      </c>
      <c r="F443" s="71" t="str">
        <f t="shared" si="42"/>
        <v/>
      </c>
      <c r="G443" s="65" t="str">
        <f t="shared" si="43"/>
        <v/>
      </c>
    </row>
    <row r="444" spans="1:7" x14ac:dyDescent="0.25">
      <c r="A444" s="69" t="str">
        <f t="shared" si="44"/>
        <v/>
      </c>
      <c r="B444" s="70" t="str">
        <f t="shared" si="45"/>
        <v/>
      </c>
      <c r="C444" s="65" t="str">
        <f t="shared" si="46"/>
        <v/>
      </c>
      <c r="D444" s="71" t="str">
        <f t="shared" si="47"/>
        <v/>
      </c>
      <c r="E444" s="71" t="str">
        <f t="shared" si="48"/>
        <v/>
      </c>
      <c r="F444" s="71" t="str">
        <f t="shared" si="42"/>
        <v/>
      </c>
      <c r="G444" s="65" t="str">
        <f t="shared" si="43"/>
        <v/>
      </c>
    </row>
    <row r="445" spans="1:7" x14ac:dyDescent="0.25">
      <c r="A445" s="69" t="str">
        <f t="shared" si="44"/>
        <v/>
      </c>
      <c r="B445" s="70" t="str">
        <f t="shared" si="45"/>
        <v/>
      </c>
      <c r="C445" s="65" t="str">
        <f t="shared" si="46"/>
        <v/>
      </c>
      <c r="D445" s="71" t="str">
        <f t="shared" si="47"/>
        <v/>
      </c>
      <c r="E445" s="71" t="str">
        <f t="shared" si="48"/>
        <v/>
      </c>
      <c r="F445" s="71" t="str">
        <f t="shared" si="42"/>
        <v/>
      </c>
      <c r="G445" s="65" t="str">
        <f t="shared" si="43"/>
        <v/>
      </c>
    </row>
    <row r="446" spans="1:7" x14ac:dyDescent="0.25">
      <c r="A446" s="69" t="str">
        <f t="shared" si="44"/>
        <v/>
      </c>
      <c r="B446" s="70" t="str">
        <f t="shared" si="45"/>
        <v/>
      </c>
      <c r="C446" s="65" t="str">
        <f t="shared" si="46"/>
        <v/>
      </c>
      <c r="D446" s="71" t="str">
        <f t="shared" si="47"/>
        <v/>
      </c>
      <c r="E446" s="71" t="str">
        <f t="shared" si="48"/>
        <v/>
      </c>
      <c r="F446" s="71" t="str">
        <f t="shared" si="42"/>
        <v/>
      </c>
      <c r="G446" s="65" t="str">
        <f t="shared" si="43"/>
        <v/>
      </c>
    </row>
    <row r="447" spans="1:7" x14ac:dyDescent="0.25">
      <c r="A447" s="69" t="str">
        <f t="shared" si="44"/>
        <v/>
      </c>
      <c r="B447" s="70" t="str">
        <f t="shared" si="45"/>
        <v/>
      </c>
      <c r="C447" s="65" t="str">
        <f t="shared" si="46"/>
        <v/>
      </c>
      <c r="D447" s="71" t="str">
        <f t="shared" si="47"/>
        <v/>
      </c>
      <c r="E447" s="71" t="str">
        <f t="shared" si="48"/>
        <v/>
      </c>
      <c r="F447" s="71" t="str">
        <f t="shared" si="42"/>
        <v/>
      </c>
      <c r="G447" s="65" t="str">
        <f t="shared" si="43"/>
        <v/>
      </c>
    </row>
    <row r="448" spans="1:7" x14ac:dyDescent="0.25">
      <c r="A448" s="69" t="str">
        <f t="shared" si="44"/>
        <v/>
      </c>
      <c r="B448" s="70" t="str">
        <f t="shared" si="45"/>
        <v/>
      </c>
      <c r="C448" s="65" t="str">
        <f t="shared" si="46"/>
        <v/>
      </c>
      <c r="D448" s="71" t="str">
        <f t="shared" si="47"/>
        <v/>
      </c>
      <c r="E448" s="71" t="str">
        <f t="shared" si="48"/>
        <v/>
      </c>
      <c r="F448" s="71" t="str">
        <f t="shared" si="42"/>
        <v/>
      </c>
      <c r="G448" s="65" t="str">
        <f t="shared" si="43"/>
        <v/>
      </c>
    </row>
    <row r="449" spans="1:7" x14ac:dyDescent="0.25">
      <c r="A449" s="69" t="str">
        <f t="shared" si="44"/>
        <v/>
      </c>
      <c r="B449" s="70" t="str">
        <f t="shared" si="45"/>
        <v/>
      </c>
      <c r="C449" s="65" t="str">
        <f t="shared" si="46"/>
        <v/>
      </c>
      <c r="D449" s="71" t="str">
        <f t="shared" si="47"/>
        <v/>
      </c>
      <c r="E449" s="71" t="str">
        <f t="shared" si="48"/>
        <v/>
      </c>
      <c r="F449" s="71" t="str">
        <f t="shared" si="42"/>
        <v/>
      </c>
      <c r="G449" s="65" t="str">
        <f t="shared" si="43"/>
        <v/>
      </c>
    </row>
    <row r="450" spans="1:7" x14ac:dyDescent="0.25">
      <c r="A450" s="69" t="str">
        <f t="shared" si="44"/>
        <v/>
      </c>
      <c r="B450" s="70" t="str">
        <f t="shared" si="45"/>
        <v/>
      </c>
      <c r="C450" s="65" t="str">
        <f t="shared" si="46"/>
        <v/>
      </c>
      <c r="D450" s="71" t="str">
        <f t="shared" si="47"/>
        <v/>
      </c>
      <c r="E450" s="71" t="str">
        <f t="shared" si="48"/>
        <v/>
      </c>
      <c r="F450" s="71" t="str">
        <f t="shared" si="42"/>
        <v/>
      </c>
      <c r="G450" s="65" t="str">
        <f t="shared" si="43"/>
        <v/>
      </c>
    </row>
    <row r="451" spans="1:7" x14ac:dyDescent="0.25">
      <c r="A451" s="69" t="str">
        <f t="shared" si="44"/>
        <v/>
      </c>
      <c r="B451" s="70" t="str">
        <f t="shared" si="45"/>
        <v/>
      </c>
      <c r="C451" s="65" t="str">
        <f t="shared" si="46"/>
        <v/>
      </c>
      <c r="D451" s="71" t="str">
        <f t="shared" si="47"/>
        <v/>
      </c>
      <c r="E451" s="71" t="str">
        <f t="shared" si="48"/>
        <v/>
      </c>
      <c r="F451" s="71" t="str">
        <f t="shared" si="42"/>
        <v/>
      </c>
      <c r="G451" s="65" t="str">
        <f t="shared" si="43"/>
        <v/>
      </c>
    </row>
    <row r="452" spans="1:7" x14ac:dyDescent="0.25">
      <c r="A452" s="69" t="str">
        <f t="shared" si="44"/>
        <v/>
      </c>
      <c r="B452" s="70" t="str">
        <f t="shared" si="45"/>
        <v/>
      </c>
      <c r="C452" s="65" t="str">
        <f t="shared" si="46"/>
        <v/>
      </c>
      <c r="D452" s="71" t="str">
        <f t="shared" si="47"/>
        <v/>
      </c>
      <c r="E452" s="71" t="str">
        <f t="shared" si="48"/>
        <v/>
      </c>
      <c r="F452" s="71" t="str">
        <f t="shared" si="42"/>
        <v/>
      </c>
      <c r="G452" s="65" t="str">
        <f t="shared" si="43"/>
        <v/>
      </c>
    </row>
    <row r="453" spans="1:7" x14ac:dyDescent="0.25">
      <c r="A453" s="69" t="str">
        <f t="shared" si="44"/>
        <v/>
      </c>
      <c r="B453" s="70" t="str">
        <f t="shared" si="45"/>
        <v/>
      </c>
      <c r="C453" s="65" t="str">
        <f t="shared" si="46"/>
        <v/>
      </c>
      <c r="D453" s="71" t="str">
        <f t="shared" si="47"/>
        <v/>
      </c>
      <c r="E453" s="71" t="str">
        <f t="shared" si="48"/>
        <v/>
      </c>
      <c r="F453" s="71" t="str">
        <f t="shared" si="42"/>
        <v/>
      </c>
      <c r="G453" s="65" t="str">
        <f t="shared" si="43"/>
        <v/>
      </c>
    </row>
    <row r="454" spans="1:7" x14ac:dyDescent="0.25">
      <c r="A454" s="69" t="str">
        <f t="shared" si="44"/>
        <v/>
      </c>
      <c r="B454" s="70" t="str">
        <f t="shared" si="45"/>
        <v/>
      </c>
      <c r="C454" s="65" t="str">
        <f t="shared" si="46"/>
        <v/>
      </c>
      <c r="D454" s="71" t="str">
        <f t="shared" si="47"/>
        <v/>
      </c>
      <c r="E454" s="71" t="str">
        <f t="shared" si="48"/>
        <v/>
      </c>
      <c r="F454" s="71" t="str">
        <f t="shared" si="42"/>
        <v/>
      </c>
      <c r="G454" s="65" t="str">
        <f t="shared" si="43"/>
        <v/>
      </c>
    </row>
    <row r="455" spans="1:7" x14ac:dyDescent="0.25">
      <c r="A455" s="69" t="str">
        <f t="shared" si="44"/>
        <v/>
      </c>
      <c r="B455" s="70" t="str">
        <f t="shared" si="45"/>
        <v/>
      </c>
      <c r="C455" s="65" t="str">
        <f t="shared" si="46"/>
        <v/>
      </c>
      <c r="D455" s="71" t="str">
        <f t="shared" si="47"/>
        <v/>
      </c>
      <c r="E455" s="71" t="str">
        <f t="shared" si="48"/>
        <v/>
      </c>
      <c r="F455" s="71" t="str">
        <f t="shared" si="42"/>
        <v/>
      </c>
      <c r="G455" s="65" t="str">
        <f t="shared" si="43"/>
        <v/>
      </c>
    </row>
    <row r="456" spans="1:7" x14ac:dyDescent="0.25">
      <c r="A456" s="69" t="str">
        <f t="shared" si="44"/>
        <v/>
      </c>
      <c r="B456" s="70" t="str">
        <f t="shared" si="45"/>
        <v/>
      </c>
      <c r="C456" s="65" t="str">
        <f t="shared" si="46"/>
        <v/>
      </c>
      <c r="D456" s="71" t="str">
        <f t="shared" si="47"/>
        <v/>
      </c>
      <c r="E456" s="71" t="str">
        <f t="shared" si="48"/>
        <v/>
      </c>
      <c r="F456" s="71" t="str">
        <f t="shared" si="42"/>
        <v/>
      </c>
      <c r="G456" s="65" t="str">
        <f t="shared" si="43"/>
        <v/>
      </c>
    </row>
    <row r="457" spans="1:7" x14ac:dyDescent="0.25">
      <c r="A457" s="69" t="str">
        <f t="shared" si="44"/>
        <v/>
      </c>
      <c r="B457" s="70" t="str">
        <f t="shared" si="45"/>
        <v/>
      </c>
      <c r="C457" s="65" t="str">
        <f t="shared" si="46"/>
        <v/>
      </c>
      <c r="D457" s="71" t="str">
        <f t="shared" si="47"/>
        <v/>
      </c>
      <c r="E457" s="71" t="str">
        <f t="shared" si="48"/>
        <v/>
      </c>
      <c r="F457" s="71" t="str">
        <f t="shared" si="42"/>
        <v/>
      </c>
      <c r="G457" s="65" t="str">
        <f t="shared" si="43"/>
        <v/>
      </c>
    </row>
    <row r="458" spans="1:7" x14ac:dyDescent="0.25">
      <c r="A458" s="69" t="str">
        <f t="shared" si="44"/>
        <v/>
      </c>
      <c r="B458" s="70" t="str">
        <f t="shared" si="45"/>
        <v/>
      </c>
      <c r="C458" s="65" t="str">
        <f t="shared" si="46"/>
        <v/>
      </c>
      <c r="D458" s="71" t="str">
        <f t="shared" si="47"/>
        <v/>
      </c>
      <c r="E458" s="71" t="str">
        <f t="shared" si="48"/>
        <v/>
      </c>
      <c r="F458" s="71" t="str">
        <f t="shared" si="42"/>
        <v/>
      </c>
      <c r="G458" s="65" t="str">
        <f t="shared" si="43"/>
        <v/>
      </c>
    </row>
    <row r="459" spans="1:7" x14ac:dyDescent="0.25">
      <c r="A459" s="69" t="str">
        <f t="shared" si="44"/>
        <v/>
      </c>
      <c r="B459" s="70" t="str">
        <f t="shared" si="45"/>
        <v/>
      </c>
      <c r="C459" s="65" t="str">
        <f t="shared" si="46"/>
        <v/>
      </c>
      <c r="D459" s="71" t="str">
        <f t="shared" si="47"/>
        <v/>
      </c>
      <c r="E459" s="71" t="str">
        <f t="shared" si="48"/>
        <v/>
      </c>
      <c r="F459" s="71" t="str">
        <f t="shared" ref="F459:F500" si="49">IF(B459="","",SUM(D459:E459))</f>
        <v/>
      </c>
      <c r="G459" s="65" t="str">
        <f t="shared" si="43"/>
        <v/>
      </c>
    </row>
    <row r="460" spans="1:7" x14ac:dyDescent="0.25">
      <c r="A460" s="69" t="str">
        <f t="shared" si="44"/>
        <v/>
      </c>
      <c r="B460" s="70" t="str">
        <f t="shared" si="45"/>
        <v/>
      </c>
      <c r="C460" s="65" t="str">
        <f t="shared" si="46"/>
        <v/>
      </c>
      <c r="D460" s="71" t="str">
        <f t="shared" si="47"/>
        <v/>
      </c>
      <c r="E460" s="71" t="str">
        <f t="shared" si="48"/>
        <v/>
      </c>
      <c r="F460" s="71" t="str">
        <f t="shared" si="49"/>
        <v/>
      </c>
      <c r="G460" s="65" t="str">
        <f t="shared" si="43"/>
        <v/>
      </c>
    </row>
    <row r="461" spans="1:7" x14ac:dyDescent="0.25">
      <c r="A461" s="69" t="str">
        <f t="shared" si="44"/>
        <v/>
      </c>
      <c r="B461" s="70" t="str">
        <f t="shared" si="45"/>
        <v/>
      </c>
      <c r="C461" s="65" t="str">
        <f t="shared" si="46"/>
        <v/>
      </c>
      <c r="D461" s="71" t="str">
        <f t="shared" si="47"/>
        <v/>
      </c>
      <c r="E461" s="71" t="str">
        <f t="shared" si="48"/>
        <v/>
      </c>
      <c r="F461" s="71" t="str">
        <f t="shared" si="49"/>
        <v/>
      </c>
      <c r="G461" s="65" t="str">
        <f t="shared" si="43"/>
        <v/>
      </c>
    </row>
    <row r="462" spans="1:7" x14ac:dyDescent="0.25">
      <c r="A462" s="69" t="str">
        <f t="shared" si="44"/>
        <v/>
      </c>
      <c r="B462" s="70" t="str">
        <f t="shared" si="45"/>
        <v/>
      </c>
      <c r="C462" s="65" t="str">
        <f t="shared" si="46"/>
        <v/>
      </c>
      <c r="D462" s="71" t="str">
        <f t="shared" si="47"/>
        <v/>
      </c>
      <c r="E462" s="71" t="str">
        <f t="shared" si="48"/>
        <v/>
      </c>
      <c r="F462" s="71" t="str">
        <f t="shared" si="49"/>
        <v/>
      </c>
      <c r="G462" s="65" t="str">
        <f t="shared" si="43"/>
        <v/>
      </c>
    </row>
    <row r="463" spans="1:7" x14ac:dyDescent="0.25">
      <c r="A463" s="69" t="str">
        <f t="shared" si="44"/>
        <v/>
      </c>
      <c r="B463" s="70" t="str">
        <f t="shared" si="45"/>
        <v/>
      </c>
      <c r="C463" s="65" t="str">
        <f t="shared" si="46"/>
        <v/>
      </c>
      <c r="D463" s="71" t="str">
        <f t="shared" si="47"/>
        <v/>
      </c>
      <c r="E463" s="71" t="str">
        <f t="shared" si="48"/>
        <v/>
      </c>
      <c r="F463" s="71" t="str">
        <f t="shared" si="49"/>
        <v/>
      </c>
      <c r="G463" s="65" t="str">
        <f t="shared" si="43"/>
        <v/>
      </c>
    </row>
    <row r="464" spans="1:7" x14ac:dyDescent="0.25">
      <c r="A464" s="69" t="str">
        <f t="shared" si="44"/>
        <v/>
      </c>
      <c r="B464" s="70" t="str">
        <f t="shared" si="45"/>
        <v/>
      </c>
      <c r="C464" s="65" t="str">
        <f t="shared" si="46"/>
        <v/>
      </c>
      <c r="D464" s="71" t="str">
        <f t="shared" si="47"/>
        <v/>
      </c>
      <c r="E464" s="71" t="str">
        <f t="shared" si="48"/>
        <v/>
      </c>
      <c r="F464" s="71" t="str">
        <f t="shared" si="49"/>
        <v/>
      </c>
      <c r="G464" s="65" t="str">
        <f t="shared" ref="G464:G500" si="50">IF(B464="","",SUM(C464)-SUM(E464))</f>
        <v/>
      </c>
    </row>
    <row r="465" spans="1:7" x14ac:dyDescent="0.25">
      <c r="A465" s="69" t="str">
        <f t="shared" ref="A465:A500" si="51">IF(B465="","",EDATE(A464,1))</f>
        <v/>
      </c>
      <c r="B465" s="70" t="str">
        <f t="shared" ref="B465:B500" si="52">IF(B464="","",IF(SUM(B464)+1&lt;=$E$7,SUM(B464)+1,""))</f>
        <v/>
      </c>
      <c r="C465" s="65" t="str">
        <f t="shared" ref="C465:C500" si="53">IF(B465="","",G464)</f>
        <v/>
      </c>
      <c r="D465" s="71" t="str">
        <f t="shared" ref="D465:D500" si="54">IF(B465="","",IPMT($E$11/12,B465-1,$E$7-1,-$C$16,$E$9,0))</f>
        <v/>
      </c>
      <c r="E465" s="71" t="str">
        <f t="shared" ref="E465:E500" si="55">IF(B465="","",PPMT($E$11/12,B465-1,$E$7-1,-$C$16,$E$9,0))</f>
        <v/>
      </c>
      <c r="F465" s="71" t="str">
        <f t="shared" si="49"/>
        <v/>
      </c>
      <c r="G465" s="65" t="str">
        <f t="shared" si="50"/>
        <v/>
      </c>
    </row>
    <row r="466" spans="1:7" x14ac:dyDescent="0.25">
      <c r="A466" s="69" t="str">
        <f t="shared" si="51"/>
        <v/>
      </c>
      <c r="B466" s="70" t="str">
        <f t="shared" si="52"/>
        <v/>
      </c>
      <c r="C466" s="65" t="str">
        <f t="shared" si="53"/>
        <v/>
      </c>
      <c r="D466" s="71" t="str">
        <f t="shared" si="54"/>
        <v/>
      </c>
      <c r="E466" s="71" t="str">
        <f t="shared" si="55"/>
        <v/>
      </c>
      <c r="F466" s="71" t="str">
        <f t="shared" si="49"/>
        <v/>
      </c>
      <c r="G466" s="65" t="str">
        <f t="shared" si="50"/>
        <v/>
      </c>
    </row>
    <row r="467" spans="1:7" x14ac:dyDescent="0.25">
      <c r="A467" s="69" t="str">
        <f t="shared" si="51"/>
        <v/>
      </c>
      <c r="B467" s="70" t="str">
        <f t="shared" si="52"/>
        <v/>
      </c>
      <c r="C467" s="65" t="str">
        <f t="shared" si="53"/>
        <v/>
      </c>
      <c r="D467" s="71" t="str">
        <f t="shared" si="54"/>
        <v/>
      </c>
      <c r="E467" s="71" t="str">
        <f t="shared" si="55"/>
        <v/>
      </c>
      <c r="F467" s="71" t="str">
        <f t="shared" si="49"/>
        <v/>
      </c>
      <c r="G467" s="65" t="str">
        <f t="shared" si="50"/>
        <v/>
      </c>
    </row>
    <row r="468" spans="1:7" x14ac:dyDescent="0.25">
      <c r="A468" s="69" t="str">
        <f t="shared" si="51"/>
        <v/>
      </c>
      <c r="B468" s="70" t="str">
        <f t="shared" si="52"/>
        <v/>
      </c>
      <c r="C468" s="65" t="str">
        <f t="shared" si="53"/>
        <v/>
      </c>
      <c r="D468" s="71" t="str">
        <f t="shared" si="54"/>
        <v/>
      </c>
      <c r="E468" s="71" t="str">
        <f t="shared" si="55"/>
        <v/>
      </c>
      <c r="F468" s="71" t="str">
        <f t="shared" si="49"/>
        <v/>
      </c>
      <c r="G468" s="65" t="str">
        <f t="shared" si="50"/>
        <v/>
      </c>
    </row>
    <row r="469" spans="1:7" x14ac:dyDescent="0.25">
      <c r="A469" s="69" t="str">
        <f t="shared" si="51"/>
        <v/>
      </c>
      <c r="B469" s="70" t="str">
        <f t="shared" si="52"/>
        <v/>
      </c>
      <c r="C469" s="65" t="str">
        <f t="shared" si="53"/>
        <v/>
      </c>
      <c r="D469" s="71" t="str">
        <f t="shared" si="54"/>
        <v/>
      </c>
      <c r="E469" s="71" t="str">
        <f t="shared" si="55"/>
        <v/>
      </c>
      <c r="F469" s="71" t="str">
        <f t="shared" si="49"/>
        <v/>
      </c>
      <c r="G469" s="65" t="str">
        <f t="shared" si="50"/>
        <v/>
      </c>
    </row>
    <row r="470" spans="1:7" x14ac:dyDescent="0.25">
      <c r="A470" s="69" t="str">
        <f t="shared" si="51"/>
        <v/>
      </c>
      <c r="B470" s="70" t="str">
        <f t="shared" si="52"/>
        <v/>
      </c>
      <c r="C470" s="65" t="str">
        <f t="shared" si="53"/>
        <v/>
      </c>
      <c r="D470" s="71" t="str">
        <f t="shared" si="54"/>
        <v/>
      </c>
      <c r="E470" s="71" t="str">
        <f t="shared" si="55"/>
        <v/>
      </c>
      <c r="F470" s="71" t="str">
        <f t="shared" si="49"/>
        <v/>
      </c>
      <c r="G470" s="65" t="str">
        <f t="shared" si="50"/>
        <v/>
      </c>
    </row>
    <row r="471" spans="1:7" x14ac:dyDescent="0.25">
      <c r="A471" s="69" t="str">
        <f t="shared" si="51"/>
        <v/>
      </c>
      <c r="B471" s="70" t="str">
        <f t="shared" si="52"/>
        <v/>
      </c>
      <c r="C471" s="65" t="str">
        <f t="shared" si="53"/>
        <v/>
      </c>
      <c r="D471" s="71" t="str">
        <f t="shared" si="54"/>
        <v/>
      </c>
      <c r="E471" s="71" t="str">
        <f t="shared" si="55"/>
        <v/>
      </c>
      <c r="F471" s="71" t="str">
        <f t="shared" si="49"/>
        <v/>
      </c>
      <c r="G471" s="65" t="str">
        <f t="shared" si="50"/>
        <v/>
      </c>
    </row>
    <row r="472" spans="1:7" x14ac:dyDescent="0.25">
      <c r="A472" s="69" t="str">
        <f t="shared" si="51"/>
        <v/>
      </c>
      <c r="B472" s="70" t="str">
        <f t="shared" si="52"/>
        <v/>
      </c>
      <c r="C472" s="65" t="str">
        <f t="shared" si="53"/>
        <v/>
      </c>
      <c r="D472" s="71" t="str">
        <f t="shared" si="54"/>
        <v/>
      </c>
      <c r="E472" s="71" t="str">
        <f t="shared" si="55"/>
        <v/>
      </c>
      <c r="F472" s="71" t="str">
        <f t="shared" si="49"/>
        <v/>
      </c>
      <c r="G472" s="65" t="str">
        <f t="shared" si="50"/>
        <v/>
      </c>
    </row>
    <row r="473" spans="1:7" x14ac:dyDescent="0.25">
      <c r="A473" s="69" t="str">
        <f t="shared" si="51"/>
        <v/>
      </c>
      <c r="B473" s="70" t="str">
        <f t="shared" si="52"/>
        <v/>
      </c>
      <c r="C473" s="65" t="str">
        <f t="shared" si="53"/>
        <v/>
      </c>
      <c r="D473" s="71" t="str">
        <f t="shared" si="54"/>
        <v/>
      </c>
      <c r="E473" s="71" t="str">
        <f t="shared" si="55"/>
        <v/>
      </c>
      <c r="F473" s="71" t="str">
        <f t="shared" si="49"/>
        <v/>
      </c>
      <c r="G473" s="65" t="str">
        <f t="shared" si="50"/>
        <v/>
      </c>
    </row>
    <row r="474" spans="1:7" x14ac:dyDescent="0.25">
      <c r="A474" s="69" t="str">
        <f t="shared" si="51"/>
        <v/>
      </c>
      <c r="B474" s="70" t="str">
        <f t="shared" si="52"/>
        <v/>
      </c>
      <c r="C474" s="65" t="str">
        <f t="shared" si="53"/>
        <v/>
      </c>
      <c r="D474" s="71" t="str">
        <f t="shared" si="54"/>
        <v/>
      </c>
      <c r="E474" s="71" t="str">
        <f t="shared" si="55"/>
        <v/>
      </c>
      <c r="F474" s="71" t="str">
        <f t="shared" si="49"/>
        <v/>
      </c>
      <c r="G474" s="65" t="str">
        <f t="shared" si="50"/>
        <v/>
      </c>
    </row>
    <row r="475" spans="1:7" x14ac:dyDescent="0.25">
      <c r="A475" s="69" t="str">
        <f t="shared" si="51"/>
        <v/>
      </c>
      <c r="B475" s="70" t="str">
        <f t="shared" si="52"/>
        <v/>
      </c>
      <c r="C475" s="65" t="str">
        <f t="shared" si="53"/>
        <v/>
      </c>
      <c r="D475" s="71" t="str">
        <f t="shared" si="54"/>
        <v/>
      </c>
      <c r="E475" s="71" t="str">
        <f t="shared" si="55"/>
        <v/>
      </c>
      <c r="F475" s="71" t="str">
        <f t="shared" si="49"/>
        <v/>
      </c>
      <c r="G475" s="65" t="str">
        <f t="shared" si="50"/>
        <v/>
      </c>
    </row>
    <row r="476" spans="1:7" x14ac:dyDescent="0.25">
      <c r="A476" s="69" t="str">
        <f t="shared" si="51"/>
        <v/>
      </c>
      <c r="B476" s="70" t="str">
        <f t="shared" si="52"/>
        <v/>
      </c>
      <c r="C476" s="65" t="str">
        <f t="shared" si="53"/>
        <v/>
      </c>
      <c r="D476" s="71" t="str">
        <f t="shared" si="54"/>
        <v/>
      </c>
      <c r="E476" s="71" t="str">
        <f t="shared" si="55"/>
        <v/>
      </c>
      <c r="F476" s="71" t="str">
        <f t="shared" si="49"/>
        <v/>
      </c>
      <c r="G476" s="65" t="str">
        <f t="shared" si="50"/>
        <v/>
      </c>
    </row>
    <row r="477" spans="1:7" x14ac:dyDescent="0.25">
      <c r="A477" s="69" t="str">
        <f t="shared" si="51"/>
        <v/>
      </c>
      <c r="B477" s="70" t="str">
        <f t="shared" si="52"/>
        <v/>
      </c>
      <c r="C477" s="65" t="str">
        <f t="shared" si="53"/>
        <v/>
      </c>
      <c r="D477" s="71" t="str">
        <f t="shared" si="54"/>
        <v/>
      </c>
      <c r="E477" s="71" t="str">
        <f t="shared" si="55"/>
        <v/>
      </c>
      <c r="F477" s="71" t="str">
        <f t="shared" si="49"/>
        <v/>
      </c>
      <c r="G477" s="65" t="str">
        <f t="shared" si="50"/>
        <v/>
      </c>
    </row>
    <row r="478" spans="1:7" x14ac:dyDescent="0.25">
      <c r="A478" s="69" t="str">
        <f t="shared" si="51"/>
        <v/>
      </c>
      <c r="B478" s="70" t="str">
        <f t="shared" si="52"/>
        <v/>
      </c>
      <c r="C478" s="65" t="str">
        <f t="shared" si="53"/>
        <v/>
      </c>
      <c r="D478" s="71" t="str">
        <f t="shared" si="54"/>
        <v/>
      </c>
      <c r="E478" s="71" t="str">
        <f t="shared" si="55"/>
        <v/>
      </c>
      <c r="F478" s="71" t="str">
        <f t="shared" si="49"/>
        <v/>
      </c>
      <c r="G478" s="65" t="str">
        <f t="shared" si="50"/>
        <v/>
      </c>
    </row>
    <row r="479" spans="1:7" x14ac:dyDescent="0.25">
      <c r="A479" s="69" t="str">
        <f t="shared" si="51"/>
        <v/>
      </c>
      <c r="B479" s="70" t="str">
        <f t="shared" si="52"/>
        <v/>
      </c>
      <c r="C479" s="65" t="str">
        <f t="shared" si="53"/>
        <v/>
      </c>
      <c r="D479" s="71" t="str">
        <f t="shared" si="54"/>
        <v/>
      </c>
      <c r="E479" s="71" t="str">
        <f t="shared" si="55"/>
        <v/>
      </c>
      <c r="F479" s="71" t="str">
        <f t="shared" si="49"/>
        <v/>
      </c>
      <c r="G479" s="65" t="str">
        <f t="shared" si="50"/>
        <v/>
      </c>
    </row>
    <row r="480" spans="1:7" x14ac:dyDescent="0.25">
      <c r="A480" s="69" t="str">
        <f t="shared" si="51"/>
        <v/>
      </c>
      <c r="B480" s="70" t="str">
        <f t="shared" si="52"/>
        <v/>
      </c>
      <c r="C480" s="65" t="str">
        <f t="shared" si="53"/>
        <v/>
      </c>
      <c r="D480" s="71" t="str">
        <f t="shared" si="54"/>
        <v/>
      </c>
      <c r="E480" s="71" t="str">
        <f t="shared" si="55"/>
        <v/>
      </c>
      <c r="F480" s="71" t="str">
        <f t="shared" si="49"/>
        <v/>
      </c>
      <c r="G480" s="65" t="str">
        <f t="shared" si="50"/>
        <v/>
      </c>
    </row>
    <row r="481" spans="1:7" x14ac:dyDescent="0.25">
      <c r="A481" s="69" t="str">
        <f t="shared" si="51"/>
        <v/>
      </c>
      <c r="B481" s="70" t="str">
        <f t="shared" si="52"/>
        <v/>
      </c>
      <c r="C481" s="65" t="str">
        <f t="shared" si="53"/>
        <v/>
      </c>
      <c r="D481" s="71" t="str">
        <f t="shared" si="54"/>
        <v/>
      </c>
      <c r="E481" s="71" t="str">
        <f t="shared" si="55"/>
        <v/>
      </c>
      <c r="F481" s="71" t="str">
        <f t="shared" si="49"/>
        <v/>
      </c>
      <c r="G481" s="65" t="str">
        <f t="shared" si="50"/>
        <v/>
      </c>
    </row>
    <row r="482" spans="1:7" x14ac:dyDescent="0.25">
      <c r="A482" s="69" t="str">
        <f t="shared" si="51"/>
        <v/>
      </c>
      <c r="B482" s="70" t="str">
        <f t="shared" si="52"/>
        <v/>
      </c>
      <c r="C482" s="65" t="str">
        <f t="shared" si="53"/>
        <v/>
      </c>
      <c r="D482" s="71" t="str">
        <f t="shared" si="54"/>
        <v/>
      </c>
      <c r="E482" s="71" t="str">
        <f t="shared" si="55"/>
        <v/>
      </c>
      <c r="F482" s="71" t="str">
        <f t="shared" si="49"/>
        <v/>
      </c>
      <c r="G482" s="65" t="str">
        <f t="shared" si="50"/>
        <v/>
      </c>
    </row>
    <row r="483" spans="1:7" x14ac:dyDescent="0.25">
      <c r="A483" s="69" t="str">
        <f t="shared" si="51"/>
        <v/>
      </c>
      <c r="B483" s="70" t="str">
        <f t="shared" si="52"/>
        <v/>
      </c>
      <c r="C483" s="65" t="str">
        <f t="shared" si="53"/>
        <v/>
      </c>
      <c r="D483" s="71" t="str">
        <f t="shared" si="54"/>
        <v/>
      </c>
      <c r="E483" s="71" t="str">
        <f t="shared" si="55"/>
        <v/>
      </c>
      <c r="F483" s="71" t="str">
        <f t="shared" si="49"/>
        <v/>
      </c>
      <c r="G483" s="65" t="str">
        <f t="shared" si="50"/>
        <v/>
      </c>
    </row>
    <row r="484" spans="1:7" x14ac:dyDescent="0.25">
      <c r="A484" s="69" t="str">
        <f t="shared" si="51"/>
        <v/>
      </c>
      <c r="B484" s="70" t="str">
        <f t="shared" si="52"/>
        <v/>
      </c>
      <c r="C484" s="65" t="str">
        <f t="shared" si="53"/>
        <v/>
      </c>
      <c r="D484" s="71" t="str">
        <f t="shared" si="54"/>
        <v/>
      </c>
      <c r="E484" s="71" t="str">
        <f t="shared" si="55"/>
        <v/>
      </c>
      <c r="F484" s="71" t="str">
        <f t="shared" si="49"/>
        <v/>
      </c>
      <c r="G484" s="65" t="str">
        <f t="shared" si="50"/>
        <v/>
      </c>
    </row>
    <row r="485" spans="1:7" x14ac:dyDescent="0.25">
      <c r="A485" s="69" t="str">
        <f t="shared" si="51"/>
        <v/>
      </c>
      <c r="B485" s="70" t="str">
        <f t="shared" si="52"/>
        <v/>
      </c>
      <c r="C485" s="65" t="str">
        <f t="shared" si="53"/>
        <v/>
      </c>
      <c r="D485" s="71" t="str">
        <f t="shared" si="54"/>
        <v/>
      </c>
      <c r="E485" s="71" t="str">
        <f t="shared" si="55"/>
        <v/>
      </c>
      <c r="F485" s="71" t="str">
        <f t="shared" si="49"/>
        <v/>
      </c>
      <c r="G485" s="65" t="str">
        <f t="shared" si="50"/>
        <v/>
      </c>
    </row>
    <row r="486" spans="1:7" x14ac:dyDescent="0.25">
      <c r="A486" s="69" t="str">
        <f t="shared" si="51"/>
        <v/>
      </c>
      <c r="B486" s="70" t="str">
        <f t="shared" si="52"/>
        <v/>
      </c>
      <c r="C486" s="65" t="str">
        <f t="shared" si="53"/>
        <v/>
      </c>
      <c r="D486" s="71" t="str">
        <f t="shared" si="54"/>
        <v/>
      </c>
      <c r="E486" s="71" t="str">
        <f t="shared" si="55"/>
        <v/>
      </c>
      <c r="F486" s="71" t="str">
        <f t="shared" si="49"/>
        <v/>
      </c>
      <c r="G486" s="65" t="str">
        <f t="shared" si="50"/>
        <v/>
      </c>
    </row>
    <row r="487" spans="1:7" x14ac:dyDescent="0.25">
      <c r="A487" s="69" t="str">
        <f t="shared" si="51"/>
        <v/>
      </c>
      <c r="B487" s="70" t="str">
        <f t="shared" si="52"/>
        <v/>
      </c>
      <c r="C487" s="65" t="str">
        <f t="shared" si="53"/>
        <v/>
      </c>
      <c r="D487" s="71" t="str">
        <f t="shared" si="54"/>
        <v/>
      </c>
      <c r="E487" s="71" t="str">
        <f t="shared" si="55"/>
        <v/>
      </c>
      <c r="F487" s="71" t="str">
        <f t="shared" si="49"/>
        <v/>
      </c>
      <c r="G487" s="65" t="str">
        <f t="shared" si="50"/>
        <v/>
      </c>
    </row>
    <row r="488" spans="1:7" x14ac:dyDescent="0.25">
      <c r="A488" s="69" t="str">
        <f t="shared" si="51"/>
        <v/>
      </c>
      <c r="B488" s="70" t="str">
        <f t="shared" si="52"/>
        <v/>
      </c>
      <c r="C488" s="65" t="str">
        <f t="shared" si="53"/>
        <v/>
      </c>
      <c r="D488" s="71" t="str">
        <f t="shared" si="54"/>
        <v/>
      </c>
      <c r="E488" s="71" t="str">
        <f t="shared" si="55"/>
        <v/>
      </c>
      <c r="F488" s="71" t="str">
        <f t="shared" si="49"/>
        <v/>
      </c>
      <c r="G488" s="65" t="str">
        <f t="shared" si="50"/>
        <v/>
      </c>
    </row>
    <row r="489" spans="1:7" x14ac:dyDescent="0.25">
      <c r="A489" s="69" t="str">
        <f t="shared" si="51"/>
        <v/>
      </c>
      <c r="B489" s="70" t="str">
        <f t="shared" si="52"/>
        <v/>
      </c>
      <c r="C489" s="65" t="str">
        <f t="shared" si="53"/>
        <v/>
      </c>
      <c r="D489" s="71" t="str">
        <f t="shared" si="54"/>
        <v/>
      </c>
      <c r="E489" s="71" t="str">
        <f t="shared" si="55"/>
        <v/>
      </c>
      <c r="F489" s="71" t="str">
        <f t="shared" si="49"/>
        <v/>
      </c>
      <c r="G489" s="65" t="str">
        <f t="shared" si="50"/>
        <v/>
      </c>
    </row>
    <row r="490" spans="1:7" x14ac:dyDescent="0.25">
      <c r="A490" s="69" t="str">
        <f t="shared" si="51"/>
        <v/>
      </c>
      <c r="B490" s="70" t="str">
        <f t="shared" si="52"/>
        <v/>
      </c>
      <c r="C490" s="65" t="str">
        <f t="shared" si="53"/>
        <v/>
      </c>
      <c r="D490" s="71" t="str">
        <f t="shared" si="54"/>
        <v/>
      </c>
      <c r="E490" s="71" t="str">
        <f t="shared" si="55"/>
        <v/>
      </c>
      <c r="F490" s="71" t="str">
        <f t="shared" si="49"/>
        <v/>
      </c>
      <c r="G490" s="65" t="str">
        <f t="shared" si="50"/>
        <v/>
      </c>
    </row>
    <row r="491" spans="1:7" x14ac:dyDescent="0.25">
      <c r="A491" s="69" t="str">
        <f t="shared" si="51"/>
        <v/>
      </c>
      <c r="B491" s="70" t="str">
        <f t="shared" si="52"/>
        <v/>
      </c>
      <c r="C491" s="65" t="str">
        <f t="shared" si="53"/>
        <v/>
      </c>
      <c r="D491" s="71" t="str">
        <f t="shared" si="54"/>
        <v/>
      </c>
      <c r="E491" s="71" t="str">
        <f t="shared" si="55"/>
        <v/>
      </c>
      <c r="F491" s="71" t="str">
        <f t="shared" si="49"/>
        <v/>
      </c>
      <c r="G491" s="65" t="str">
        <f t="shared" si="50"/>
        <v/>
      </c>
    </row>
    <row r="492" spans="1:7" x14ac:dyDescent="0.25">
      <c r="A492" s="69" t="str">
        <f t="shared" si="51"/>
        <v/>
      </c>
      <c r="B492" s="70" t="str">
        <f t="shared" si="52"/>
        <v/>
      </c>
      <c r="C492" s="65" t="str">
        <f t="shared" si="53"/>
        <v/>
      </c>
      <c r="D492" s="71" t="str">
        <f t="shared" si="54"/>
        <v/>
      </c>
      <c r="E492" s="71" t="str">
        <f t="shared" si="55"/>
        <v/>
      </c>
      <c r="F492" s="71" t="str">
        <f t="shared" si="49"/>
        <v/>
      </c>
      <c r="G492" s="65" t="str">
        <f t="shared" si="50"/>
        <v/>
      </c>
    </row>
    <row r="493" spans="1:7" x14ac:dyDescent="0.25">
      <c r="A493" s="69" t="str">
        <f t="shared" si="51"/>
        <v/>
      </c>
      <c r="B493" s="70" t="str">
        <f t="shared" si="52"/>
        <v/>
      </c>
      <c r="C493" s="65" t="str">
        <f t="shared" si="53"/>
        <v/>
      </c>
      <c r="D493" s="71" t="str">
        <f t="shared" si="54"/>
        <v/>
      </c>
      <c r="E493" s="71" t="str">
        <f t="shared" si="55"/>
        <v/>
      </c>
      <c r="F493" s="71" t="str">
        <f t="shared" si="49"/>
        <v/>
      </c>
      <c r="G493" s="65" t="str">
        <f t="shared" si="50"/>
        <v/>
      </c>
    </row>
    <row r="494" spans="1:7" x14ac:dyDescent="0.25">
      <c r="A494" s="69" t="str">
        <f t="shared" si="51"/>
        <v/>
      </c>
      <c r="B494" s="70" t="str">
        <f t="shared" si="52"/>
        <v/>
      </c>
      <c r="C494" s="65" t="str">
        <f t="shared" si="53"/>
        <v/>
      </c>
      <c r="D494" s="71" t="str">
        <f t="shared" si="54"/>
        <v/>
      </c>
      <c r="E494" s="71" t="str">
        <f t="shared" si="55"/>
        <v/>
      </c>
      <c r="F494" s="71" t="str">
        <f t="shared" si="49"/>
        <v/>
      </c>
      <c r="G494" s="65" t="str">
        <f t="shared" si="50"/>
        <v/>
      </c>
    </row>
    <row r="495" spans="1:7" x14ac:dyDescent="0.25">
      <c r="A495" s="69" t="str">
        <f t="shared" si="51"/>
        <v/>
      </c>
      <c r="B495" s="70" t="str">
        <f t="shared" si="52"/>
        <v/>
      </c>
      <c r="C495" s="65" t="str">
        <f t="shared" si="53"/>
        <v/>
      </c>
      <c r="D495" s="71" t="str">
        <f t="shared" si="54"/>
        <v/>
      </c>
      <c r="E495" s="71" t="str">
        <f t="shared" si="55"/>
        <v/>
      </c>
      <c r="F495" s="71" t="str">
        <f t="shared" si="49"/>
        <v/>
      </c>
      <c r="G495" s="65" t="str">
        <f t="shared" si="50"/>
        <v/>
      </c>
    </row>
    <row r="496" spans="1:7" x14ac:dyDescent="0.25">
      <c r="A496" s="69" t="str">
        <f t="shared" si="51"/>
        <v/>
      </c>
      <c r="B496" s="70" t="str">
        <f t="shared" si="52"/>
        <v/>
      </c>
      <c r="C496" s="65" t="str">
        <f t="shared" si="53"/>
        <v/>
      </c>
      <c r="D496" s="71" t="str">
        <f t="shared" si="54"/>
        <v/>
      </c>
      <c r="E496" s="71" t="str">
        <f t="shared" si="55"/>
        <v/>
      </c>
      <c r="F496" s="71" t="str">
        <f t="shared" si="49"/>
        <v/>
      </c>
      <c r="G496" s="65" t="str">
        <f t="shared" si="50"/>
        <v/>
      </c>
    </row>
    <row r="497" spans="1:7" x14ac:dyDescent="0.25">
      <c r="A497" s="69" t="str">
        <f t="shared" si="51"/>
        <v/>
      </c>
      <c r="B497" s="70" t="str">
        <f t="shared" si="52"/>
        <v/>
      </c>
      <c r="C497" s="65" t="str">
        <f t="shared" si="53"/>
        <v/>
      </c>
      <c r="D497" s="71" t="str">
        <f t="shared" si="54"/>
        <v/>
      </c>
      <c r="E497" s="71" t="str">
        <f t="shared" si="55"/>
        <v/>
      </c>
      <c r="F497" s="71" t="str">
        <f t="shared" si="49"/>
        <v/>
      </c>
      <c r="G497" s="65" t="str">
        <f t="shared" si="50"/>
        <v/>
      </c>
    </row>
    <row r="498" spans="1:7" x14ac:dyDescent="0.25">
      <c r="A498" s="69" t="str">
        <f t="shared" si="51"/>
        <v/>
      </c>
      <c r="B498" s="70" t="str">
        <f t="shared" si="52"/>
        <v/>
      </c>
      <c r="C498" s="65" t="str">
        <f t="shared" si="53"/>
        <v/>
      </c>
      <c r="D498" s="71" t="str">
        <f t="shared" si="54"/>
        <v/>
      </c>
      <c r="E498" s="71" t="str">
        <f t="shared" si="55"/>
        <v/>
      </c>
      <c r="F498" s="71" t="str">
        <f t="shared" si="49"/>
        <v/>
      </c>
      <c r="G498" s="65" t="str">
        <f t="shared" si="50"/>
        <v/>
      </c>
    </row>
    <row r="499" spans="1:7" x14ac:dyDescent="0.25">
      <c r="A499" s="69" t="str">
        <f t="shared" si="51"/>
        <v/>
      </c>
      <c r="B499" s="70" t="str">
        <f t="shared" si="52"/>
        <v/>
      </c>
      <c r="C499" s="65" t="str">
        <f t="shared" si="53"/>
        <v/>
      </c>
      <c r="D499" s="71" t="str">
        <f t="shared" si="54"/>
        <v/>
      </c>
      <c r="E499" s="71" t="str">
        <f t="shared" si="55"/>
        <v/>
      </c>
      <c r="F499" s="71" t="str">
        <f t="shared" si="49"/>
        <v/>
      </c>
      <c r="G499" s="65" t="str">
        <f t="shared" si="50"/>
        <v/>
      </c>
    </row>
    <row r="500" spans="1:7" x14ac:dyDescent="0.25">
      <c r="A500" s="69" t="str">
        <f t="shared" si="51"/>
        <v/>
      </c>
      <c r="B500" s="70" t="str">
        <f t="shared" si="52"/>
        <v/>
      </c>
      <c r="C500" s="65" t="str">
        <f t="shared" si="53"/>
        <v/>
      </c>
      <c r="D500" s="71" t="str">
        <f t="shared" si="54"/>
        <v/>
      </c>
      <c r="E500" s="71" t="str">
        <f t="shared" si="55"/>
        <v/>
      </c>
      <c r="F500" s="71" t="str">
        <f t="shared" si="49"/>
        <v/>
      </c>
      <c r="G500" s="65" t="str">
        <f t="shared" si="50"/>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17ED-9215-4512-A375-7BCC29A75E1D}">
  <dimension ref="A1:M500"/>
  <sheetViews>
    <sheetView workbookViewId="0">
      <selection activeCell="M37" sqref="M37"/>
    </sheetView>
  </sheetViews>
  <sheetFormatPr defaultColWidth="9.140625" defaultRowHeight="15" x14ac:dyDescent="0.25"/>
  <cols>
    <col min="1" max="1" width="9.140625" style="67"/>
    <col min="2" max="2" width="7.85546875" style="67" customWidth="1"/>
    <col min="3" max="3" width="14.7109375" style="67" customWidth="1"/>
    <col min="4" max="4" width="14.28515625" style="67" customWidth="1"/>
    <col min="5" max="6" width="14.7109375" style="67" customWidth="1"/>
    <col min="7" max="7" width="14.7109375" style="76" customWidth="1"/>
    <col min="8" max="10" width="9.140625" style="67"/>
    <col min="11" max="11" width="49.42578125" style="67" bestFit="1" customWidth="1"/>
    <col min="12" max="12" width="14.5703125" style="67" customWidth="1"/>
    <col min="13" max="13" width="9.140625" style="67"/>
    <col min="14" max="14" width="16" style="67" customWidth="1"/>
    <col min="15"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row>
    <row r="4" spans="1:13" ht="17.25" customHeight="1" x14ac:dyDescent="0.35">
      <c r="A4" s="61"/>
      <c r="B4" s="272" t="s">
        <v>49</v>
      </c>
      <c r="C4" s="61"/>
      <c r="D4" s="61"/>
      <c r="E4" s="204"/>
      <c r="F4" s="273" t="s">
        <v>116</v>
      </c>
      <c r="G4" s="203"/>
      <c r="K4" s="274"/>
      <c r="L4" s="275"/>
      <c r="M4" s="275"/>
    </row>
    <row r="5" spans="1:13" x14ac:dyDescent="0.25">
      <c r="A5" s="61"/>
      <c r="B5" s="61"/>
      <c r="C5" s="61"/>
      <c r="D5" s="61"/>
      <c r="E5" s="61"/>
      <c r="F5" s="65"/>
      <c r="G5" s="61"/>
      <c r="K5" s="76"/>
      <c r="L5" s="276"/>
      <c r="M5" s="277"/>
    </row>
    <row r="6" spans="1:13" x14ac:dyDescent="0.25">
      <c r="A6" s="61"/>
      <c r="B6" s="205" t="s">
        <v>52</v>
      </c>
      <c r="C6" s="206"/>
      <c r="D6" s="66"/>
      <c r="E6" s="120">
        <v>45292</v>
      </c>
      <c r="F6" s="208"/>
      <c r="G6" s="61"/>
      <c r="K6" s="76"/>
      <c r="L6" s="276"/>
      <c r="M6" s="277"/>
    </row>
    <row r="7" spans="1:13" x14ac:dyDescent="0.25">
      <c r="A7" s="61"/>
      <c r="B7" s="209" t="s">
        <v>54</v>
      </c>
      <c r="C7" s="70"/>
      <c r="E7" s="124">
        <v>60</v>
      </c>
      <c r="F7" s="211" t="s">
        <v>55</v>
      </c>
      <c r="G7" s="61"/>
      <c r="K7" s="76"/>
      <c r="L7" s="276"/>
      <c r="M7" s="277"/>
    </row>
    <row r="8" spans="1:13" x14ac:dyDescent="0.25">
      <c r="A8" s="61"/>
      <c r="B8" s="209" t="s">
        <v>62</v>
      </c>
      <c r="C8" s="70"/>
      <c r="D8" s="85">
        <f>E6-1</f>
        <v>45291</v>
      </c>
      <c r="E8" s="278">
        <v>11678.626149648851</v>
      </c>
      <c r="F8" s="211" t="s">
        <v>58</v>
      </c>
      <c r="G8" s="61"/>
      <c r="K8" s="76"/>
      <c r="L8" s="276"/>
      <c r="M8" s="277"/>
    </row>
    <row r="9" spans="1:13" x14ac:dyDescent="0.25">
      <c r="A9" s="61"/>
      <c r="B9" s="209" t="s">
        <v>63</v>
      </c>
      <c r="C9" s="70"/>
      <c r="D9" s="85">
        <f>EOMONTH(D8,E7)</f>
        <v>47118</v>
      </c>
      <c r="E9" s="213">
        <v>0</v>
      </c>
      <c r="F9" s="211" t="s">
        <v>58</v>
      </c>
      <c r="G9" s="279"/>
      <c r="K9" s="274"/>
      <c r="L9" s="280"/>
      <c r="M9" s="277"/>
    </row>
    <row r="10" spans="1:13" x14ac:dyDescent="0.25">
      <c r="A10" s="61"/>
      <c r="B10" s="122" t="s">
        <v>61</v>
      </c>
      <c r="C10" s="63"/>
      <c r="D10" s="123"/>
      <c r="E10" s="281">
        <v>1</v>
      </c>
      <c r="F10" s="211"/>
      <c r="G10" s="61"/>
      <c r="K10" s="274"/>
      <c r="L10" s="275"/>
      <c r="M10" s="282"/>
    </row>
    <row r="11" spans="1:13" x14ac:dyDescent="0.25">
      <c r="A11" s="61"/>
      <c r="B11" s="133" t="s">
        <v>117</v>
      </c>
      <c r="C11" s="134"/>
      <c r="D11" s="135"/>
      <c r="E11" s="248">
        <v>5.6000000000000001E-2</v>
      </c>
      <c r="F11" s="219"/>
      <c r="G11" s="283"/>
      <c r="K11" s="84"/>
      <c r="L11" s="84"/>
      <c r="M11" s="86"/>
    </row>
    <row r="12" spans="1:13" x14ac:dyDescent="0.25">
      <c r="A12" s="61"/>
      <c r="B12" s="284"/>
      <c r="C12" s="70"/>
      <c r="E12" s="221"/>
      <c r="F12" s="220"/>
      <c r="G12" s="283"/>
      <c r="K12" s="84"/>
      <c r="L12" s="84"/>
      <c r="M12" s="86"/>
    </row>
    <row r="13" spans="1:13" x14ac:dyDescent="0.25">
      <c r="G13" s="67"/>
      <c r="K13" s="84"/>
      <c r="L13" s="84"/>
      <c r="M13" s="86"/>
    </row>
    <row r="14" spans="1:13" ht="15.75" thickBot="1" x14ac:dyDescent="0.3">
      <c r="A14" s="68" t="s">
        <v>65</v>
      </c>
      <c r="B14" s="68" t="s">
        <v>66</v>
      </c>
      <c r="C14" s="68" t="s">
        <v>67</v>
      </c>
      <c r="D14" s="68" t="s">
        <v>68</v>
      </c>
      <c r="E14" s="68" t="s">
        <v>69</v>
      </c>
      <c r="F14" s="68" t="s">
        <v>70</v>
      </c>
      <c r="G14" s="68" t="s">
        <v>71</v>
      </c>
      <c r="K14" s="84"/>
      <c r="L14" s="84"/>
      <c r="M14" s="86"/>
    </row>
    <row r="15" spans="1:13" x14ac:dyDescent="0.25">
      <c r="A15" s="69">
        <f>IF(B15="","",E6)</f>
        <v>45292</v>
      </c>
      <c r="B15" s="70">
        <f>IF(E7&gt;0,1,"")</f>
        <v>1</v>
      </c>
      <c r="C15" s="65">
        <f>IF(B15="","",E8)</f>
        <v>11678.626149648851</v>
      </c>
      <c r="D15" s="71">
        <f>IF(B15="","",IPMT($E$11/12,B15,$E$7,-$E$8,$E$9,0))</f>
        <v>54.500255365027975</v>
      </c>
      <c r="E15" s="71">
        <f>IF(B15="","",PPMT($E$11/12,B15,$E$7,-$E$8,$E$9,0))</f>
        <v>169.11452541688428</v>
      </c>
      <c r="F15" s="71">
        <f>IF(B15="","",SUM(D15:E15))</f>
        <v>223.61478078191226</v>
      </c>
      <c r="G15" s="65">
        <f>IF(B15="","",SUM(C15)-SUM(E15))</f>
        <v>11509.511624231967</v>
      </c>
      <c r="K15" s="84"/>
      <c r="L15" s="84"/>
      <c r="M15" s="86"/>
    </row>
    <row r="16" spans="1:13" x14ac:dyDescent="0.25">
      <c r="A16" s="69">
        <f>IF(B16="","",EDATE(A15,1))</f>
        <v>45323</v>
      </c>
      <c r="B16" s="70">
        <f>IF(B15="","",IF(SUM(B15)+1&lt;=$E$7,SUM(B15)+1,""))</f>
        <v>2</v>
      </c>
      <c r="C16" s="65">
        <f>IF(B16="","",G15)</f>
        <v>11509.511624231967</v>
      </c>
      <c r="D16" s="71">
        <f t="shared" ref="D16:D79" si="0">IF(B16="","",IPMT($E$11/12,B16,$E$7,-$E$8,$E$9,0))</f>
        <v>53.711054246415848</v>
      </c>
      <c r="E16" s="71">
        <f t="shared" ref="E16:E79" si="1">IF(B16="","",PPMT($E$11/12,B16,$E$7,-$E$8,$E$9,0))</f>
        <v>169.90372653549645</v>
      </c>
      <c r="F16" s="71">
        <f t="shared" ref="F16:F79" si="2">IF(B16="","",SUM(D16:E16))</f>
        <v>223.61478078191229</v>
      </c>
      <c r="G16" s="65">
        <f t="shared" ref="G16:G79" si="3">IF(B16="","",SUM(C16)-SUM(E16))</f>
        <v>11339.607897696471</v>
      </c>
      <c r="K16" s="84"/>
      <c r="L16" s="84"/>
      <c r="M16" s="86"/>
    </row>
    <row r="17" spans="1:13" x14ac:dyDescent="0.25">
      <c r="A17" s="69">
        <f t="shared" ref="A17:A80" si="4">IF(B17="","",EDATE(A16,1))</f>
        <v>45352</v>
      </c>
      <c r="B17" s="70">
        <f t="shared" ref="B17:B80" si="5">IF(B16="","",IF(SUM(B16)+1&lt;=$E$7,SUM(B16)+1,""))</f>
        <v>3</v>
      </c>
      <c r="C17" s="65">
        <f t="shared" ref="C17:C80" si="6">IF(B17="","",G16)</f>
        <v>11339.607897696471</v>
      </c>
      <c r="D17" s="71">
        <f t="shared" si="0"/>
        <v>52.918170189250212</v>
      </c>
      <c r="E17" s="71">
        <f t="shared" si="1"/>
        <v>170.69661059266207</v>
      </c>
      <c r="F17" s="71">
        <f t="shared" si="2"/>
        <v>223.61478078191229</v>
      </c>
      <c r="G17" s="65">
        <f t="shared" si="3"/>
        <v>11168.911287103809</v>
      </c>
      <c r="K17" s="84"/>
      <c r="L17" s="84"/>
      <c r="M17" s="86"/>
    </row>
    <row r="18" spans="1:13" x14ac:dyDescent="0.25">
      <c r="A18" s="69">
        <f t="shared" si="4"/>
        <v>45383</v>
      </c>
      <c r="B18" s="70">
        <f t="shared" si="5"/>
        <v>4</v>
      </c>
      <c r="C18" s="65">
        <f t="shared" si="6"/>
        <v>11168.911287103809</v>
      </c>
      <c r="D18" s="71">
        <f t="shared" si="0"/>
        <v>52.121586006484442</v>
      </c>
      <c r="E18" s="71">
        <f t="shared" si="1"/>
        <v>171.49319477542781</v>
      </c>
      <c r="F18" s="71">
        <f t="shared" si="2"/>
        <v>223.61478078191226</v>
      </c>
      <c r="G18" s="65">
        <f t="shared" si="3"/>
        <v>10997.41809232838</v>
      </c>
      <c r="K18" s="84"/>
      <c r="L18" s="84"/>
      <c r="M18" s="86"/>
    </row>
    <row r="19" spans="1:13" x14ac:dyDescent="0.25">
      <c r="A19" s="69">
        <f t="shared" si="4"/>
        <v>45413</v>
      </c>
      <c r="B19" s="70">
        <f t="shared" si="5"/>
        <v>5</v>
      </c>
      <c r="C19" s="65">
        <f t="shared" si="6"/>
        <v>10997.41809232838</v>
      </c>
      <c r="D19" s="71">
        <f t="shared" si="0"/>
        <v>51.321284430865788</v>
      </c>
      <c r="E19" s="71">
        <f t="shared" si="1"/>
        <v>172.29349635104649</v>
      </c>
      <c r="F19" s="71">
        <f t="shared" si="2"/>
        <v>223.61478078191226</v>
      </c>
      <c r="G19" s="65">
        <f t="shared" si="3"/>
        <v>10825.124595977333</v>
      </c>
      <c r="K19" s="84"/>
      <c r="L19" s="84"/>
      <c r="M19" s="86"/>
    </row>
    <row r="20" spans="1:13" x14ac:dyDescent="0.25">
      <c r="A20" s="69">
        <f t="shared" si="4"/>
        <v>45444</v>
      </c>
      <c r="B20" s="70">
        <f t="shared" si="5"/>
        <v>6</v>
      </c>
      <c r="C20" s="65">
        <f t="shared" si="6"/>
        <v>10825.124595977333</v>
      </c>
      <c r="D20" s="71">
        <f t="shared" si="0"/>
        <v>50.5172481145609</v>
      </c>
      <c r="E20" s="71">
        <f t="shared" si="1"/>
        <v>173.09753266735135</v>
      </c>
      <c r="F20" s="71">
        <f t="shared" si="2"/>
        <v>223.61478078191226</v>
      </c>
      <c r="G20" s="65">
        <f t="shared" si="3"/>
        <v>10652.027063309983</v>
      </c>
      <c r="K20" s="84"/>
      <c r="L20" s="84"/>
      <c r="M20" s="86"/>
    </row>
    <row r="21" spans="1:13" x14ac:dyDescent="0.25">
      <c r="A21" s="69">
        <f t="shared" si="4"/>
        <v>45474</v>
      </c>
      <c r="B21" s="70">
        <f t="shared" si="5"/>
        <v>7</v>
      </c>
      <c r="C21" s="65">
        <f t="shared" si="6"/>
        <v>10652.027063309983</v>
      </c>
      <c r="D21" s="71">
        <f t="shared" si="0"/>
        <v>49.709459628779925</v>
      </c>
      <c r="E21" s="71">
        <f t="shared" si="1"/>
        <v>173.90532115313232</v>
      </c>
      <c r="F21" s="71">
        <f t="shared" si="2"/>
        <v>223.61478078191226</v>
      </c>
      <c r="G21" s="65">
        <f t="shared" si="3"/>
        <v>10478.121742156851</v>
      </c>
      <c r="K21" s="84"/>
      <c r="L21" s="84"/>
      <c r="M21" s="86"/>
    </row>
    <row r="22" spans="1:13" x14ac:dyDescent="0.25">
      <c r="A22" s="69">
        <f t="shared" si="4"/>
        <v>45505</v>
      </c>
      <c r="B22" s="70">
        <f t="shared" si="5"/>
        <v>8</v>
      </c>
      <c r="C22" s="65">
        <f t="shared" si="6"/>
        <v>10478.121742156851</v>
      </c>
      <c r="D22" s="71">
        <f t="shared" si="0"/>
        <v>48.897901463398647</v>
      </c>
      <c r="E22" s="71">
        <f t="shared" si="1"/>
        <v>174.71687931851363</v>
      </c>
      <c r="F22" s="71">
        <f t="shared" si="2"/>
        <v>223.61478078191229</v>
      </c>
      <c r="G22" s="65">
        <f t="shared" si="3"/>
        <v>10303.404862838337</v>
      </c>
      <c r="K22" s="84"/>
      <c r="L22" s="84"/>
      <c r="M22" s="86"/>
    </row>
    <row r="23" spans="1:13" x14ac:dyDescent="0.25">
      <c r="A23" s="69">
        <f t="shared" si="4"/>
        <v>45536</v>
      </c>
      <c r="B23" s="70">
        <f t="shared" si="5"/>
        <v>9</v>
      </c>
      <c r="C23" s="65">
        <f t="shared" si="6"/>
        <v>10303.404862838337</v>
      </c>
      <c r="D23" s="71">
        <f t="shared" si="0"/>
        <v>48.082556026578914</v>
      </c>
      <c r="E23" s="71">
        <f t="shared" si="1"/>
        <v>175.53222475533335</v>
      </c>
      <c r="F23" s="71">
        <f t="shared" si="2"/>
        <v>223.61478078191226</v>
      </c>
      <c r="G23" s="65">
        <f t="shared" si="3"/>
        <v>10127.872638083003</v>
      </c>
      <c r="K23" s="84"/>
      <c r="L23" s="84"/>
      <c r="M23" s="86"/>
    </row>
    <row r="24" spans="1:13" x14ac:dyDescent="0.25">
      <c r="A24" s="69">
        <f t="shared" si="4"/>
        <v>45566</v>
      </c>
      <c r="B24" s="70">
        <f t="shared" si="5"/>
        <v>10</v>
      </c>
      <c r="C24" s="65">
        <f t="shared" si="6"/>
        <v>10127.872638083003</v>
      </c>
      <c r="D24" s="71">
        <f t="shared" si="0"/>
        <v>47.263405644387362</v>
      </c>
      <c r="E24" s="71">
        <f t="shared" si="1"/>
        <v>176.35137513752491</v>
      </c>
      <c r="F24" s="71">
        <f t="shared" si="2"/>
        <v>223.61478078191226</v>
      </c>
      <c r="G24" s="65">
        <f t="shared" si="3"/>
        <v>9951.5212629454782</v>
      </c>
      <c r="M24" s="86"/>
    </row>
    <row r="25" spans="1:13" x14ac:dyDescent="0.25">
      <c r="A25" s="69">
        <f t="shared" si="4"/>
        <v>45597</v>
      </c>
      <c r="B25" s="70">
        <f t="shared" si="5"/>
        <v>11</v>
      </c>
      <c r="C25" s="65">
        <f t="shared" si="6"/>
        <v>9951.5212629454782</v>
      </c>
      <c r="D25" s="71">
        <f t="shared" si="0"/>
        <v>46.440432560412241</v>
      </c>
      <c r="E25" s="71">
        <f t="shared" si="1"/>
        <v>177.17434822150005</v>
      </c>
      <c r="F25" s="71">
        <f t="shared" si="2"/>
        <v>223.61478078191229</v>
      </c>
      <c r="G25" s="65">
        <f t="shared" si="3"/>
        <v>9774.3469147239775</v>
      </c>
    </row>
    <row r="26" spans="1:13" x14ac:dyDescent="0.25">
      <c r="A26" s="69">
        <f t="shared" si="4"/>
        <v>45627</v>
      </c>
      <c r="B26" s="70">
        <f t="shared" si="5"/>
        <v>12</v>
      </c>
      <c r="C26" s="65">
        <f t="shared" si="6"/>
        <v>9774.3469147239775</v>
      </c>
      <c r="D26" s="71">
        <f t="shared" si="0"/>
        <v>45.613618935378575</v>
      </c>
      <c r="E26" s="71">
        <f t="shared" si="1"/>
        <v>178.00116184653368</v>
      </c>
      <c r="F26" s="71">
        <f t="shared" si="2"/>
        <v>223.61478078191226</v>
      </c>
      <c r="G26" s="65">
        <f t="shared" si="3"/>
        <v>9596.3457528774434</v>
      </c>
    </row>
    <row r="27" spans="1:13" x14ac:dyDescent="0.25">
      <c r="A27" s="69">
        <f t="shared" si="4"/>
        <v>45658</v>
      </c>
      <c r="B27" s="70">
        <f t="shared" si="5"/>
        <v>13</v>
      </c>
      <c r="C27" s="65">
        <f t="shared" si="6"/>
        <v>9596.3457528774434</v>
      </c>
      <c r="D27" s="71">
        <f t="shared" si="0"/>
        <v>44.782946846761412</v>
      </c>
      <c r="E27" s="71">
        <f t="shared" si="1"/>
        <v>178.83183393515085</v>
      </c>
      <c r="F27" s="71">
        <f t="shared" si="2"/>
        <v>223.61478078191226</v>
      </c>
      <c r="G27" s="65">
        <f t="shared" si="3"/>
        <v>9417.5139189422916</v>
      </c>
    </row>
    <row r="28" spans="1:13" x14ac:dyDescent="0.25">
      <c r="A28" s="69">
        <f t="shared" si="4"/>
        <v>45689</v>
      </c>
      <c r="B28" s="70">
        <f t="shared" si="5"/>
        <v>14</v>
      </c>
      <c r="C28" s="65">
        <f t="shared" si="6"/>
        <v>9417.5139189422916</v>
      </c>
      <c r="D28" s="71">
        <f t="shared" si="0"/>
        <v>43.948398288397378</v>
      </c>
      <c r="E28" s="71">
        <f t="shared" si="1"/>
        <v>179.66638249351487</v>
      </c>
      <c r="F28" s="71">
        <f t="shared" si="2"/>
        <v>223.61478078191226</v>
      </c>
      <c r="G28" s="65">
        <f t="shared" si="3"/>
        <v>9237.8475364487767</v>
      </c>
    </row>
    <row r="29" spans="1:13" x14ac:dyDescent="0.25">
      <c r="A29" s="69">
        <f t="shared" si="4"/>
        <v>45717</v>
      </c>
      <c r="B29" s="70">
        <f t="shared" si="5"/>
        <v>15</v>
      </c>
      <c r="C29" s="65">
        <f t="shared" si="6"/>
        <v>9237.8475364487767</v>
      </c>
      <c r="D29" s="71">
        <f t="shared" si="0"/>
        <v>43.10995517009431</v>
      </c>
      <c r="E29" s="71">
        <f t="shared" si="1"/>
        <v>180.50482561181798</v>
      </c>
      <c r="F29" s="71">
        <f t="shared" si="2"/>
        <v>223.61478078191229</v>
      </c>
      <c r="G29" s="65">
        <f t="shared" si="3"/>
        <v>9057.3427108369578</v>
      </c>
    </row>
    <row r="30" spans="1:13" x14ac:dyDescent="0.25">
      <c r="A30" s="69">
        <f t="shared" si="4"/>
        <v>45748</v>
      </c>
      <c r="B30" s="70">
        <f t="shared" si="5"/>
        <v>16</v>
      </c>
      <c r="C30" s="65">
        <f t="shared" si="6"/>
        <v>9057.3427108369578</v>
      </c>
      <c r="D30" s="71">
        <f t="shared" si="0"/>
        <v>42.26759931723916</v>
      </c>
      <c r="E30" s="71">
        <f t="shared" si="1"/>
        <v>181.3471814646731</v>
      </c>
      <c r="F30" s="71">
        <f t="shared" si="2"/>
        <v>223.61478078191226</v>
      </c>
      <c r="G30" s="65">
        <f t="shared" si="3"/>
        <v>8875.9955293722851</v>
      </c>
    </row>
    <row r="31" spans="1:13" x14ac:dyDescent="0.25">
      <c r="A31" s="69">
        <f t="shared" si="4"/>
        <v>45778</v>
      </c>
      <c r="B31" s="70">
        <f t="shared" si="5"/>
        <v>17</v>
      </c>
      <c r="C31" s="65">
        <f t="shared" si="6"/>
        <v>8875.9955293722851</v>
      </c>
      <c r="D31" s="71">
        <f t="shared" si="0"/>
        <v>41.421312470404011</v>
      </c>
      <c r="E31" s="71">
        <f t="shared" si="1"/>
        <v>182.19346831150824</v>
      </c>
      <c r="F31" s="71">
        <f t="shared" si="2"/>
        <v>223.61478078191226</v>
      </c>
      <c r="G31" s="65">
        <f t="shared" si="3"/>
        <v>8693.8020610607764</v>
      </c>
    </row>
    <row r="32" spans="1:13" x14ac:dyDescent="0.25">
      <c r="A32" s="69">
        <f t="shared" si="4"/>
        <v>45809</v>
      </c>
      <c r="B32" s="70">
        <f t="shared" si="5"/>
        <v>18</v>
      </c>
      <c r="C32" s="65">
        <f t="shared" si="6"/>
        <v>8693.8020610607764</v>
      </c>
      <c r="D32" s="71">
        <f t="shared" si="0"/>
        <v>40.571076284950315</v>
      </c>
      <c r="E32" s="71">
        <f t="shared" si="1"/>
        <v>183.04370449696196</v>
      </c>
      <c r="F32" s="71">
        <f t="shared" si="2"/>
        <v>223.61478078191229</v>
      </c>
      <c r="G32" s="65">
        <f t="shared" si="3"/>
        <v>8510.7583565638142</v>
      </c>
    </row>
    <row r="33" spans="1:7" x14ac:dyDescent="0.25">
      <c r="A33" s="69">
        <f t="shared" si="4"/>
        <v>45839</v>
      </c>
      <c r="B33" s="70">
        <f t="shared" si="5"/>
        <v>19</v>
      </c>
      <c r="C33" s="65">
        <f t="shared" si="6"/>
        <v>8510.7583565638142</v>
      </c>
      <c r="D33" s="71">
        <f t="shared" si="0"/>
        <v>39.716872330631162</v>
      </c>
      <c r="E33" s="71">
        <f t="shared" si="1"/>
        <v>183.8979084512811</v>
      </c>
      <c r="F33" s="71">
        <f t="shared" si="2"/>
        <v>223.61478078191226</v>
      </c>
      <c r="G33" s="65">
        <f t="shared" si="3"/>
        <v>8326.860448112533</v>
      </c>
    </row>
    <row r="34" spans="1:7" x14ac:dyDescent="0.25">
      <c r="A34" s="69">
        <f t="shared" si="4"/>
        <v>45870</v>
      </c>
      <c r="B34" s="70">
        <f t="shared" si="5"/>
        <v>20</v>
      </c>
      <c r="C34" s="65">
        <f t="shared" si="6"/>
        <v>8326.860448112533</v>
      </c>
      <c r="D34" s="71">
        <f t="shared" si="0"/>
        <v>38.858682091191852</v>
      </c>
      <c r="E34" s="71">
        <f t="shared" si="1"/>
        <v>184.75609869072042</v>
      </c>
      <c r="F34" s="71">
        <f t="shared" si="2"/>
        <v>223.61478078191226</v>
      </c>
      <c r="G34" s="65">
        <f t="shared" si="3"/>
        <v>8142.1043494218129</v>
      </c>
    </row>
    <row r="35" spans="1:7" x14ac:dyDescent="0.25">
      <c r="A35" s="69">
        <f t="shared" si="4"/>
        <v>45901</v>
      </c>
      <c r="B35" s="70">
        <f t="shared" si="5"/>
        <v>21</v>
      </c>
      <c r="C35" s="65">
        <f t="shared" si="6"/>
        <v>8142.1043494218129</v>
      </c>
      <c r="D35" s="71">
        <f t="shared" si="0"/>
        <v>37.996486963968486</v>
      </c>
      <c r="E35" s="71">
        <f t="shared" si="1"/>
        <v>185.61829381794379</v>
      </c>
      <c r="F35" s="71">
        <f t="shared" si="2"/>
        <v>223.61478078191229</v>
      </c>
      <c r="G35" s="65">
        <f t="shared" si="3"/>
        <v>7956.4860556038693</v>
      </c>
    </row>
    <row r="36" spans="1:7" x14ac:dyDescent="0.25">
      <c r="A36" s="69">
        <f t="shared" si="4"/>
        <v>45931</v>
      </c>
      <c r="B36" s="70">
        <f t="shared" si="5"/>
        <v>22</v>
      </c>
      <c r="C36" s="65">
        <f t="shared" si="6"/>
        <v>7956.4860556038693</v>
      </c>
      <c r="D36" s="71">
        <f t="shared" si="0"/>
        <v>37.130268259484744</v>
      </c>
      <c r="E36" s="71">
        <f t="shared" si="1"/>
        <v>186.48451252242751</v>
      </c>
      <c r="F36" s="71">
        <f t="shared" si="2"/>
        <v>223.61478078191226</v>
      </c>
      <c r="G36" s="65">
        <f t="shared" si="3"/>
        <v>7770.0015430814419</v>
      </c>
    </row>
    <row r="37" spans="1:7" x14ac:dyDescent="0.25">
      <c r="A37" s="69">
        <f t="shared" si="4"/>
        <v>45962</v>
      </c>
      <c r="B37" s="70">
        <f t="shared" si="5"/>
        <v>23</v>
      </c>
      <c r="C37" s="65">
        <f t="shared" si="6"/>
        <v>7770.0015430814419</v>
      </c>
      <c r="D37" s="71">
        <f t="shared" si="0"/>
        <v>36.260007201046747</v>
      </c>
      <c r="E37" s="71">
        <f t="shared" si="1"/>
        <v>187.35477358086553</v>
      </c>
      <c r="F37" s="71">
        <f t="shared" si="2"/>
        <v>223.61478078191226</v>
      </c>
      <c r="G37" s="65">
        <f t="shared" si="3"/>
        <v>7582.6467695005767</v>
      </c>
    </row>
    <row r="38" spans="1:7" x14ac:dyDescent="0.25">
      <c r="A38" s="69">
        <f t="shared" si="4"/>
        <v>45992</v>
      </c>
      <c r="B38" s="70">
        <f t="shared" si="5"/>
        <v>24</v>
      </c>
      <c r="C38" s="65">
        <f t="shared" si="6"/>
        <v>7582.6467695005767</v>
      </c>
      <c r="D38" s="71">
        <f t="shared" si="0"/>
        <v>35.38568492433604</v>
      </c>
      <c r="E38" s="71">
        <f t="shared" si="1"/>
        <v>188.2290958575762</v>
      </c>
      <c r="F38" s="71">
        <f t="shared" si="2"/>
        <v>223.61478078191223</v>
      </c>
      <c r="G38" s="65">
        <f t="shared" si="3"/>
        <v>7394.4176736430009</v>
      </c>
    </row>
    <row r="39" spans="1:7" x14ac:dyDescent="0.25">
      <c r="A39" s="69">
        <f t="shared" si="4"/>
        <v>46023</v>
      </c>
      <c r="B39" s="70">
        <f t="shared" si="5"/>
        <v>25</v>
      </c>
      <c r="C39" s="65">
        <f t="shared" si="6"/>
        <v>7394.4176736430009</v>
      </c>
      <c r="D39" s="71">
        <f t="shared" si="0"/>
        <v>34.507282477000686</v>
      </c>
      <c r="E39" s="71">
        <f t="shared" si="1"/>
        <v>189.10749830491159</v>
      </c>
      <c r="F39" s="71">
        <f t="shared" si="2"/>
        <v>223.61478078191226</v>
      </c>
      <c r="G39" s="65">
        <f t="shared" si="3"/>
        <v>7205.3101753380888</v>
      </c>
    </row>
    <row r="40" spans="1:7" x14ac:dyDescent="0.25">
      <c r="A40" s="69">
        <f t="shared" si="4"/>
        <v>46054</v>
      </c>
      <c r="B40" s="70">
        <f t="shared" si="5"/>
        <v>26</v>
      </c>
      <c r="C40" s="65">
        <f t="shared" si="6"/>
        <v>7205.3101753380888</v>
      </c>
      <c r="D40" s="71">
        <f t="shared" si="0"/>
        <v>33.624780818244432</v>
      </c>
      <c r="E40" s="71">
        <f t="shared" si="1"/>
        <v>189.98999996366783</v>
      </c>
      <c r="F40" s="71">
        <f t="shared" si="2"/>
        <v>223.61478078191226</v>
      </c>
      <c r="G40" s="65">
        <f t="shared" si="3"/>
        <v>7015.3201753744206</v>
      </c>
    </row>
    <row r="41" spans="1:7" x14ac:dyDescent="0.25">
      <c r="A41" s="69">
        <f t="shared" si="4"/>
        <v>46082</v>
      </c>
      <c r="B41" s="70">
        <f t="shared" si="5"/>
        <v>27</v>
      </c>
      <c r="C41" s="65">
        <f t="shared" si="6"/>
        <v>7015.3201753744206</v>
      </c>
      <c r="D41" s="71">
        <f t="shared" si="0"/>
        <v>32.738160818413988</v>
      </c>
      <c r="E41" s="71">
        <f t="shared" si="1"/>
        <v>190.87661996349829</v>
      </c>
      <c r="F41" s="71">
        <f t="shared" si="2"/>
        <v>223.61478078191226</v>
      </c>
      <c r="G41" s="65">
        <f t="shared" si="3"/>
        <v>6824.4435554109223</v>
      </c>
    </row>
    <row r="42" spans="1:7" x14ac:dyDescent="0.25">
      <c r="A42" s="69">
        <f t="shared" si="4"/>
        <v>46113</v>
      </c>
      <c r="B42" s="70">
        <f t="shared" si="5"/>
        <v>28</v>
      </c>
      <c r="C42" s="65">
        <f t="shared" si="6"/>
        <v>6824.4435554109223</v>
      </c>
      <c r="D42" s="71">
        <f t="shared" si="0"/>
        <v>31.847403258584322</v>
      </c>
      <c r="E42" s="71">
        <f t="shared" si="1"/>
        <v>191.76737752332792</v>
      </c>
      <c r="F42" s="71">
        <f t="shared" si="2"/>
        <v>223.61478078191226</v>
      </c>
      <c r="G42" s="65">
        <f t="shared" si="3"/>
        <v>6632.6761778875943</v>
      </c>
    </row>
    <row r="43" spans="1:7" x14ac:dyDescent="0.25">
      <c r="A43" s="69">
        <f t="shared" si="4"/>
        <v>46143</v>
      </c>
      <c r="B43" s="70">
        <f t="shared" si="5"/>
        <v>29</v>
      </c>
      <c r="C43" s="65">
        <f t="shared" si="6"/>
        <v>6632.6761778875943</v>
      </c>
      <c r="D43" s="71">
        <f t="shared" si="0"/>
        <v>30.952488830142126</v>
      </c>
      <c r="E43" s="71">
        <f t="shared" si="1"/>
        <v>192.66229195177013</v>
      </c>
      <c r="F43" s="71">
        <f t="shared" si="2"/>
        <v>223.61478078191226</v>
      </c>
      <c r="G43" s="65">
        <f t="shared" si="3"/>
        <v>6440.013885935824</v>
      </c>
    </row>
    <row r="44" spans="1:7" x14ac:dyDescent="0.25">
      <c r="A44" s="69">
        <f t="shared" si="4"/>
        <v>46174</v>
      </c>
      <c r="B44" s="70">
        <f t="shared" si="5"/>
        <v>30</v>
      </c>
      <c r="C44" s="65">
        <f t="shared" si="6"/>
        <v>6440.013885935824</v>
      </c>
      <c r="D44" s="71">
        <f t="shared" si="0"/>
        <v>30.053398134367203</v>
      </c>
      <c r="E44" s="71">
        <f t="shared" si="1"/>
        <v>193.56138264754506</v>
      </c>
      <c r="F44" s="71">
        <f t="shared" si="2"/>
        <v>223.61478078191226</v>
      </c>
      <c r="G44" s="65">
        <f t="shared" si="3"/>
        <v>6246.4525032882793</v>
      </c>
    </row>
    <row r="45" spans="1:7" x14ac:dyDescent="0.25">
      <c r="A45" s="69">
        <f t="shared" si="4"/>
        <v>46204</v>
      </c>
      <c r="B45" s="70">
        <f t="shared" si="5"/>
        <v>31</v>
      </c>
      <c r="C45" s="65">
        <f t="shared" si="6"/>
        <v>6246.4525032882793</v>
      </c>
      <c r="D45" s="71">
        <f t="shared" si="0"/>
        <v>29.150111682011989</v>
      </c>
      <c r="E45" s="71">
        <f t="shared" si="1"/>
        <v>194.46466909990028</v>
      </c>
      <c r="F45" s="71">
        <f t="shared" si="2"/>
        <v>223.61478078191226</v>
      </c>
      <c r="G45" s="65">
        <f t="shared" si="3"/>
        <v>6051.9878341883787</v>
      </c>
    </row>
    <row r="46" spans="1:7" x14ac:dyDescent="0.25">
      <c r="A46" s="69">
        <f t="shared" si="4"/>
        <v>46235</v>
      </c>
      <c r="B46" s="70">
        <f t="shared" si="5"/>
        <v>32</v>
      </c>
      <c r="C46" s="65">
        <f t="shared" si="6"/>
        <v>6051.9878341883787</v>
      </c>
      <c r="D46" s="71">
        <f t="shared" si="0"/>
        <v>28.242609892879123</v>
      </c>
      <c r="E46" s="71">
        <f t="shared" si="1"/>
        <v>195.37217088903316</v>
      </c>
      <c r="F46" s="71">
        <f t="shared" si="2"/>
        <v>223.61478078191229</v>
      </c>
      <c r="G46" s="65">
        <f t="shared" si="3"/>
        <v>5856.6156632993452</v>
      </c>
    </row>
    <row r="47" spans="1:7" x14ac:dyDescent="0.25">
      <c r="A47" s="69">
        <f t="shared" si="4"/>
        <v>46266</v>
      </c>
      <c r="B47" s="70">
        <f t="shared" si="5"/>
        <v>33</v>
      </c>
      <c r="C47" s="65">
        <f t="shared" si="6"/>
        <v>5856.6156632993452</v>
      </c>
      <c r="D47" s="71">
        <f t="shared" si="0"/>
        <v>27.330873095396964</v>
      </c>
      <c r="E47" s="71">
        <f t="shared" si="1"/>
        <v>196.28390768651533</v>
      </c>
      <c r="F47" s="71">
        <f t="shared" si="2"/>
        <v>223.61478078191229</v>
      </c>
      <c r="G47" s="65">
        <f t="shared" si="3"/>
        <v>5660.3317556128295</v>
      </c>
    </row>
    <row r="48" spans="1:7" x14ac:dyDescent="0.25">
      <c r="A48" s="69">
        <f t="shared" si="4"/>
        <v>46296</v>
      </c>
      <c r="B48" s="70">
        <f t="shared" si="5"/>
        <v>34</v>
      </c>
      <c r="C48" s="65">
        <f t="shared" si="6"/>
        <v>5660.3317556128295</v>
      </c>
      <c r="D48" s="71">
        <f t="shared" si="0"/>
        <v>26.414881526193227</v>
      </c>
      <c r="E48" s="71">
        <f t="shared" si="1"/>
        <v>197.19989925571906</v>
      </c>
      <c r="F48" s="71">
        <f t="shared" si="2"/>
        <v>223.61478078191229</v>
      </c>
      <c r="G48" s="65">
        <f t="shared" si="3"/>
        <v>5463.1318563571103</v>
      </c>
    </row>
    <row r="49" spans="1:7" x14ac:dyDescent="0.25">
      <c r="A49" s="69">
        <f t="shared" si="4"/>
        <v>46327</v>
      </c>
      <c r="B49" s="70">
        <f t="shared" si="5"/>
        <v>35</v>
      </c>
      <c r="C49" s="65">
        <f t="shared" si="6"/>
        <v>5463.1318563571103</v>
      </c>
      <c r="D49" s="71">
        <f t="shared" si="0"/>
        <v>25.494615329666541</v>
      </c>
      <c r="E49" s="71">
        <f t="shared" si="1"/>
        <v>198.12016545224571</v>
      </c>
      <c r="F49" s="71">
        <f t="shared" si="2"/>
        <v>223.61478078191226</v>
      </c>
      <c r="G49" s="65">
        <f t="shared" si="3"/>
        <v>5265.0116909048647</v>
      </c>
    </row>
    <row r="50" spans="1:7" x14ac:dyDescent="0.25">
      <c r="A50" s="69">
        <f t="shared" si="4"/>
        <v>46357</v>
      </c>
      <c r="B50" s="70">
        <f t="shared" si="5"/>
        <v>36</v>
      </c>
      <c r="C50" s="65">
        <f t="shared" si="6"/>
        <v>5265.0116909048647</v>
      </c>
      <c r="D50" s="71">
        <f t="shared" si="0"/>
        <v>24.570054557556059</v>
      </c>
      <c r="E50" s="71">
        <f t="shared" si="1"/>
        <v>199.04472622435622</v>
      </c>
      <c r="F50" s="71">
        <f t="shared" si="2"/>
        <v>223.61478078191229</v>
      </c>
      <c r="G50" s="65">
        <f t="shared" si="3"/>
        <v>5065.9669646805087</v>
      </c>
    </row>
    <row r="51" spans="1:7" x14ac:dyDescent="0.25">
      <c r="A51" s="69">
        <f t="shared" si="4"/>
        <v>46388</v>
      </c>
      <c r="B51" s="70">
        <f t="shared" si="5"/>
        <v>37</v>
      </c>
      <c r="C51" s="65">
        <f t="shared" si="6"/>
        <v>5065.9669646805087</v>
      </c>
      <c r="D51" s="71">
        <f t="shared" si="0"/>
        <v>23.641179168509062</v>
      </c>
      <c r="E51" s="71">
        <f t="shared" si="1"/>
        <v>199.97360161340322</v>
      </c>
      <c r="F51" s="71">
        <f t="shared" si="2"/>
        <v>223.61478078191229</v>
      </c>
      <c r="G51" s="65">
        <f t="shared" si="3"/>
        <v>4865.9933630671057</v>
      </c>
    </row>
    <row r="52" spans="1:7" x14ac:dyDescent="0.25">
      <c r="A52" s="69">
        <f t="shared" si="4"/>
        <v>46419</v>
      </c>
      <c r="B52" s="70">
        <f t="shared" si="5"/>
        <v>38</v>
      </c>
      <c r="C52" s="65">
        <f t="shared" si="6"/>
        <v>4865.9933630671057</v>
      </c>
      <c r="D52" s="71">
        <f t="shared" si="0"/>
        <v>22.707969027646516</v>
      </c>
      <c r="E52" s="71">
        <f t="shared" si="1"/>
        <v>200.90681175426576</v>
      </c>
      <c r="F52" s="71">
        <f t="shared" si="2"/>
        <v>223.61478078191229</v>
      </c>
      <c r="G52" s="65">
        <f t="shared" si="3"/>
        <v>4665.0865513128401</v>
      </c>
    </row>
    <row r="53" spans="1:7" x14ac:dyDescent="0.25">
      <c r="A53" s="69">
        <f t="shared" si="4"/>
        <v>46447</v>
      </c>
      <c r="B53" s="70">
        <f t="shared" si="5"/>
        <v>39</v>
      </c>
      <c r="C53" s="65">
        <f t="shared" si="6"/>
        <v>4665.0865513128401</v>
      </c>
      <c r="D53" s="71">
        <f t="shared" si="0"/>
        <v>21.770403906126607</v>
      </c>
      <c r="E53" s="71">
        <f t="shared" si="1"/>
        <v>201.84437687578566</v>
      </c>
      <c r="F53" s="71">
        <f t="shared" si="2"/>
        <v>223.61478078191226</v>
      </c>
      <c r="G53" s="65">
        <f t="shared" si="3"/>
        <v>4463.2421744370549</v>
      </c>
    </row>
    <row r="54" spans="1:7" x14ac:dyDescent="0.25">
      <c r="A54" s="69">
        <f t="shared" si="4"/>
        <v>46478</v>
      </c>
      <c r="B54" s="70">
        <f t="shared" si="5"/>
        <v>40</v>
      </c>
      <c r="C54" s="65">
        <f t="shared" si="6"/>
        <v>4463.2421744370549</v>
      </c>
      <c r="D54" s="71">
        <f t="shared" si="0"/>
        <v>20.828463480706276</v>
      </c>
      <c r="E54" s="71">
        <f t="shared" si="1"/>
        <v>202.786317301206</v>
      </c>
      <c r="F54" s="71">
        <f t="shared" si="2"/>
        <v>223.61478078191226</v>
      </c>
      <c r="G54" s="65">
        <f t="shared" si="3"/>
        <v>4260.4558571358493</v>
      </c>
    </row>
    <row r="55" spans="1:7" x14ac:dyDescent="0.25">
      <c r="A55" s="69">
        <f t="shared" si="4"/>
        <v>46508</v>
      </c>
      <c r="B55" s="70">
        <f t="shared" si="5"/>
        <v>41</v>
      </c>
      <c r="C55" s="65">
        <f t="shared" si="6"/>
        <v>4260.4558571358493</v>
      </c>
      <c r="D55" s="71">
        <f t="shared" si="0"/>
        <v>19.882127333300645</v>
      </c>
      <c r="E55" s="71">
        <f t="shared" si="1"/>
        <v>203.73265344861164</v>
      </c>
      <c r="F55" s="71">
        <f t="shared" si="2"/>
        <v>223.61478078191229</v>
      </c>
      <c r="G55" s="65">
        <f t="shared" si="3"/>
        <v>4056.7232036872379</v>
      </c>
    </row>
    <row r="56" spans="1:7" x14ac:dyDescent="0.25">
      <c r="A56" s="69">
        <f t="shared" si="4"/>
        <v>46539</v>
      </c>
      <c r="B56" s="70">
        <f t="shared" si="5"/>
        <v>42</v>
      </c>
      <c r="C56" s="65">
        <f t="shared" si="6"/>
        <v>4056.7232036872379</v>
      </c>
      <c r="D56" s="71">
        <f t="shared" si="0"/>
        <v>18.931374950540455</v>
      </c>
      <c r="E56" s="71">
        <f t="shared" si="1"/>
        <v>204.6834058313718</v>
      </c>
      <c r="F56" s="71">
        <f t="shared" si="2"/>
        <v>223.61478078191226</v>
      </c>
      <c r="G56" s="65">
        <f t="shared" si="3"/>
        <v>3852.0397978558663</v>
      </c>
    </row>
    <row r="57" spans="1:7" x14ac:dyDescent="0.25">
      <c r="A57" s="69">
        <f t="shared" si="4"/>
        <v>46569</v>
      </c>
      <c r="B57" s="70">
        <f t="shared" si="5"/>
        <v>43</v>
      </c>
      <c r="C57" s="65">
        <f t="shared" si="6"/>
        <v>3852.0397978558663</v>
      </c>
      <c r="D57" s="71">
        <f t="shared" si="0"/>
        <v>17.976185723327394</v>
      </c>
      <c r="E57" s="71">
        <f t="shared" si="1"/>
        <v>205.63859505858488</v>
      </c>
      <c r="F57" s="71">
        <f t="shared" si="2"/>
        <v>223.61478078191229</v>
      </c>
      <c r="G57" s="65">
        <f t="shared" si="3"/>
        <v>3646.4012027972813</v>
      </c>
    </row>
    <row r="58" spans="1:7" x14ac:dyDescent="0.25">
      <c r="A58" s="69">
        <f t="shared" si="4"/>
        <v>46600</v>
      </c>
      <c r="B58" s="70">
        <f t="shared" si="5"/>
        <v>44</v>
      </c>
      <c r="C58" s="65">
        <f t="shared" si="6"/>
        <v>3646.4012027972813</v>
      </c>
      <c r="D58" s="71">
        <f t="shared" si="0"/>
        <v>17.016538946387328</v>
      </c>
      <c r="E58" s="71">
        <f t="shared" si="1"/>
        <v>206.59824183552493</v>
      </c>
      <c r="F58" s="71">
        <f t="shared" si="2"/>
        <v>223.61478078191226</v>
      </c>
      <c r="G58" s="65">
        <f t="shared" si="3"/>
        <v>3439.8029609617565</v>
      </c>
    </row>
    <row r="59" spans="1:7" x14ac:dyDescent="0.25">
      <c r="A59" s="69">
        <f t="shared" si="4"/>
        <v>46631</v>
      </c>
      <c r="B59" s="70">
        <f t="shared" si="5"/>
        <v>45</v>
      </c>
      <c r="C59" s="65">
        <f t="shared" si="6"/>
        <v>3439.8029609617565</v>
      </c>
      <c r="D59" s="71">
        <f t="shared" si="0"/>
        <v>16.052413817821545</v>
      </c>
      <c r="E59" s="71">
        <f t="shared" si="1"/>
        <v>207.56236696409073</v>
      </c>
      <c r="F59" s="71">
        <f t="shared" si="2"/>
        <v>223.61478078191226</v>
      </c>
      <c r="G59" s="65">
        <f t="shared" si="3"/>
        <v>3232.2405939976657</v>
      </c>
    </row>
    <row r="60" spans="1:7" x14ac:dyDescent="0.25">
      <c r="A60" s="69">
        <f t="shared" si="4"/>
        <v>46661</v>
      </c>
      <c r="B60" s="70">
        <f t="shared" si="5"/>
        <v>46</v>
      </c>
      <c r="C60" s="65">
        <f t="shared" si="6"/>
        <v>3232.2405939976657</v>
      </c>
      <c r="D60" s="71">
        <f t="shared" si="0"/>
        <v>15.083789438655785</v>
      </c>
      <c r="E60" s="71">
        <f t="shared" si="1"/>
        <v>208.53099134325649</v>
      </c>
      <c r="F60" s="71">
        <f t="shared" si="2"/>
        <v>223.61478078191226</v>
      </c>
      <c r="G60" s="65">
        <f t="shared" si="3"/>
        <v>3023.7096026544091</v>
      </c>
    </row>
    <row r="61" spans="1:7" x14ac:dyDescent="0.25">
      <c r="A61" s="69">
        <f t="shared" si="4"/>
        <v>46692</v>
      </c>
      <c r="B61" s="70">
        <f t="shared" si="5"/>
        <v>47</v>
      </c>
      <c r="C61" s="65">
        <f t="shared" si="6"/>
        <v>3023.7096026544091</v>
      </c>
      <c r="D61" s="71">
        <f t="shared" si="0"/>
        <v>14.110644812387255</v>
      </c>
      <c r="E61" s="71">
        <f t="shared" si="1"/>
        <v>209.50413596952501</v>
      </c>
      <c r="F61" s="71">
        <f t="shared" si="2"/>
        <v>223.61478078191226</v>
      </c>
      <c r="G61" s="65">
        <f t="shared" si="3"/>
        <v>2814.205466684884</v>
      </c>
    </row>
    <row r="62" spans="1:7" x14ac:dyDescent="0.25">
      <c r="A62" s="69">
        <f t="shared" si="4"/>
        <v>46722</v>
      </c>
      <c r="B62" s="70">
        <f t="shared" si="5"/>
        <v>48</v>
      </c>
      <c r="C62" s="65">
        <f t="shared" si="6"/>
        <v>2814.205466684884</v>
      </c>
      <c r="D62" s="71">
        <f t="shared" si="0"/>
        <v>13.132958844529474</v>
      </c>
      <c r="E62" s="71">
        <f t="shared" si="1"/>
        <v>210.48182193738279</v>
      </c>
      <c r="F62" s="71">
        <f t="shared" si="2"/>
        <v>223.61478078191226</v>
      </c>
      <c r="G62" s="65">
        <f t="shared" si="3"/>
        <v>2603.7236447475011</v>
      </c>
    </row>
    <row r="63" spans="1:7" x14ac:dyDescent="0.25">
      <c r="A63" s="69">
        <f t="shared" si="4"/>
        <v>46753</v>
      </c>
      <c r="B63" s="70">
        <f t="shared" si="5"/>
        <v>49</v>
      </c>
      <c r="C63" s="65">
        <f t="shared" si="6"/>
        <v>2603.7236447475011</v>
      </c>
      <c r="D63" s="71">
        <f t="shared" si="0"/>
        <v>12.150710342155019</v>
      </c>
      <c r="E63" s="71">
        <f t="shared" si="1"/>
        <v>211.46407043975722</v>
      </c>
      <c r="F63" s="71">
        <f t="shared" si="2"/>
        <v>223.61478078191223</v>
      </c>
      <c r="G63" s="65">
        <f t="shared" si="3"/>
        <v>2392.2595743077441</v>
      </c>
    </row>
    <row r="64" spans="1:7" x14ac:dyDescent="0.25">
      <c r="A64" s="69">
        <f t="shared" si="4"/>
        <v>46784</v>
      </c>
      <c r="B64" s="70">
        <f t="shared" si="5"/>
        <v>50</v>
      </c>
      <c r="C64" s="65">
        <f t="shared" si="6"/>
        <v>2392.2595743077441</v>
      </c>
      <c r="D64" s="71">
        <f t="shared" si="0"/>
        <v>11.163878013436152</v>
      </c>
      <c r="E64" s="71">
        <f t="shared" si="1"/>
        <v>212.45090276847611</v>
      </c>
      <c r="F64" s="71">
        <f t="shared" si="2"/>
        <v>223.61478078191226</v>
      </c>
      <c r="G64" s="65">
        <f t="shared" si="3"/>
        <v>2179.8086715392678</v>
      </c>
    </row>
    <row r="65" spans="1:7" x14ac:dyDescent="0.25">
      <c r="A65" s="69">
        <f t="shared" si="4"/>
        <v>46813</v>
      </c>
      <c r="B65" s="70">
        <f t="shared" si="5"/>
        <v>51</v>
      </c>
      <c r="C65" s="65">
        <f t="shared" si="6"/>
        <v>2179.8086715392678</v>
      </c>
      <c r="D65" s="71">
        <f t="shared" si="0"/>
        <v>10.172440467183263</v>
      </c>
      <c r="E65" s="71">
        <f t="shared" si="1"/>
        <v>213.44234031472899</v>
      </c>
      <c r="F65" s="71">
        <f t="shared" si="2"/>
        <v>223.61478078191226</v>
      </c>
      <c r="G65" s="65">
        <f t="shared" si="3"/>
        <v>1966.366331224539</v>
      </c>
    </row>
    <row r="66" spans="1:7" x14ac:dyDescent="0.25">
      <c r="A66" s="69">
        <f t="shared" si="4"/>
        <v>46844</v>
      </c>
      <c r="B66" s="70">
        <f t="shared" si="5"/>
        <v>52</v>
      </c>
      <c r="C66" s="65">
        <f t="shared" si="6"/>
        <v>1966.366331224539</v>
      </c>
      <c r="D66" s="71">
        <f t="shared" si="0"/>
        <v>9.1763762123811965</v>
      </c>
      <c r="E66" s="71">
        <f t="shared" si="1"/>
        <v>214.43840456953109</v>
      </c>
      <c r="F66" s="71">
        <f t="shared" si="2"/>
        <v>223.61478078191229</v>
      </c>
      <c r="G66" s="65">
        <f t="shared" si="3"/>
        <v>1751.9279266550079</v>
      </c>
    </row>
    <row r="67" spans="1:7" x14ac:dyDescent="0.25">
      <c r="A67" s="69">
        <f t="shared" si="4"/>
        <v>46874</v>
      </c>
      <c r="B67" s="70">
        <f t="shared" si="5"/>
        <v>53</v>
      </c>
      <c r="C67" s="65">
        <f t="shared" si="6"/>
        <v>1751.9279266550079</v>
      </c>
      <c r="D67" s="71">
        <f t="shared" si="0"/>
        <v>8.1756636577233834</v>
      </c>
      <c r="E67" s="71">
        <f t="shared" si="1"/>
        <v>215.4391171241889</v>
      </c>
      <c r="F67" s="71">
        <f t="shared" si="2"/>
        <v>223.61478078191229</v>
      </c>
      <c r="G67" s="65">
        <f t="shared" si="3"/>
        <v>1536.488809530819</v>
      </c>
    </row>
    <row r="68" spans="1:7" x14ac:dyDescent="0.25">
      <c r="A68" s="69">
        <f t="shared" si="4"/>
        <v>46905</v>
      </c>
      <c r="B68" s="70">
        <f t="shared" si="5"/>
        <v>54</v>
      </c>
      <c r="C68" s="65">
        <f t="shared" si="6"/>
        <v>1536.488809530819</v>
      </c>
      <c r="D68" s="71">
        <f t="shared" si="0"/>
        <v>7.1702811111438347</v>
      </c>
      <c r="E68" s="71">
        <f t="shared" si="1"/>
        <v>216.44449967076844</v>
      </c>
      <c r="F68" s="71">
        <f t="shared" si="2"/>
        <v>223.61478078191226</v>
      </c>
      <c r="G68" s="65">
        <f t="shared" si="3"/>
        <v>1320.0443098600506</v>
      </c>
    </row>
    <row r="69" spans="1:7" x14ac:dyDescent="0.25">
      <c r="A69" s="69">
        <f t="shared" si="4"/>
        <v>46935</v>
      </c>
      <c r="B69" s="70">
        <f t="shared" si="5"/>
        <v>55</v>
      </c>
      <c r="C69" s="65">
        <f t="shared" si="6"/>
        <v>1320.0443098600506</v>
      </c>
      <c r="D69" s="71">
        <f t="shared" si="0"/>
        <v>6.1602067793469164</v>
      </c>
      <c r="E69" s="71">
        <f t="shared" si="1"/>
        <v>217.45457400256535</v>
      </c>
      <c r="F69" s="71">
        <f t="shared" si="2"/>
        <v>223.61478078191226</v>
      </c>
      <c r="G69" s="65">
        <f t="shared" si="3"/>
        <v>1102.5897358574853</v>
      </c>
    </row>
    <row r="70" spans="1:7" x14ac:dyDescent="0.25">
      <c r="A70" s="69">
        <f t="shared" si="4"/>
        <v>46966</v>
      </c>
      <c r="B70" s="70">
        <f t="shared" si="5"/>
        <v>56</v>
      </c>
      <c r="C70" s="65">
        <f t="shared" si="6"/>
        <v>1102.5897358574853</v>
      </c>
      <c r="D70" s="71">
        <f t="shared" si="0"/>
        <v>5.1454187673349443</v>
      </c>
      <c r="E70" s="71">
        <f t="shared" si="1"/>
        <v>218.46936201457731</v>
      </c>
      <c r="F70" s="71">
        <f t="shared" si="2"/>
        <v>223.61478078191226</v>
      </c>
      <c r="G70" s="65">
        <f t="shared" si="3"/>
        <v>884.12037384290795</v>
      </c>
    </row>
    <row r="71" spans="1:7" x14ac:dyDescent="0.25">
      <c r="A71" s="69">
        <f t="shared" si="4"/>
        <v>46997</v>
      </c>
      <c r="B71" s="70">
        <f t="shared" si="5"/>
        <v>57</v>
      </c>
      <c r="C71" s="65">
        <f t="shared" si="6"/>
        <v>884.12037384290795</v>
      </c>
      <c r="D71" s="71">
        <f t="shared" si="0"/>
        <v>4.125895077933583</v>
      </c>
      <c r="E71" s="71">
        <f t="shared" si="1"/>
        <v>219.4888857039787</v>
      </c>
      <c r="F71" s="71">
        <f t="shared" si="2"/>
        <v>223.61478078191229</v>
      </c>
      <c r="G71" s="65">
        <f t="shared" si="3"/>
        <v>664.63148813892929</v>
      </c>
    </row>
    <row r="72" spans="1:7" x14ac:dyDescent="0.25">
      <c r="A72" s="69">
        <f t="shared" si="4"/>
        <v>47027</v>
      </c>
      <c r="B72" s="70">
        <f t="shared" si="5"/>
        <v>58</v>
      </c>
      <c r="C72" s="65">
        <f t="shared" si="6"/>
        <v>664.63148813892929</v>
      </c>
      <c r="D72" s="71">
        <f t="shared" si="0"/>
        <v>3.1016136113150159</v>
      </c>
      <c r="E72" s="71">
        <f t="shared" si="1"/>
        <v>220.51316717059726</v>
      </c>
      <c r="F72" s="71">
        <f t="shared" si="2"/>
        <v>223.61478078191226</v>
      </c>
      <c r="G72" s="65">
        <f t="shared" si="3"/>
        <v>444.118320968332</v>
      </c>
    </row>
    <row r="73" spans="1:7" x14ac:dyDescent="0.25">
      <c r="A73" s="69">
        <f t="shared" si="4"/>
        <v>47058</v>
      </c>
      <c r="B73" s="70">
        <f t="shared" si="5"/>
        <v>59</v>
      </c>
      <c r="C73" s="65">
        <f t="shared" si="6"/>
        <v>444.118320968332</v>
      </c>
      <c r="D73" s="71">
        <f t="shared" si="0"/>
        <v>2.0725521645188949</v>
      </c>
      <c r="E73" s="71">
        <f t="shared" si="1"/>
        <v>221.54222861739336</v>
      </c>
      <c r="F73" s="71">
        <f t="shared" si="2"/>
        <v>223.61478078191226</v>
      </c>
      <c r="G73" s="65">
        <f t="shared" si="3"/>
        <v>222.57609235093864</v>
      </c>
    </row>
    <row r="74" spans="1:7" x14ac:dyDescent="0.25">
      <c r="A74" s="69">
        <f t="shared" si="4"/>
        <v>47088</v>
      </c>
      <c r="B74" s="70">
        <f t="shared" si="5"/>
        <v>60</v>
      </c>
      <c r="C74" s="65">
        <f t="shared" si="6"/>
        <v>222.57609235093864</v>
      </c>
      <c r="D74" s="71">
        <f t="shared" si="0"/>
        <v>1.0386884309710591</v>
      </c>
      <c r="E74" s="71">
        <f t="shared" si="1"/>
        <v>222.5760923509412</v>
      </c>
      <c r="F74" s="71">
        <f t="shared" si="2"/>
        <v>223.61478078191226</v>
      </c>
      <c r="G74" s="65">
        <f t="shared" si="3"/>
        <v>-2.5579538487363607E-12</v>
      </c>
    </row>
    <row r="75" spans="1:7" x14ac:dyDescent="0.25">
      <c r="A75" s="69" t="str">
        <f t="shared" si="4"/>
        <v/>
      </c>
      <c r="B75" s="70" t="str">
        <f t="shared" si="5"/>
        <v/>
      </c>
      <c r="C75" s="65" t="str">
        <f t="shared" si="6"/>
        <v/>
      </c>
      <c r="D75" s="71" t="str">
        <f t="shared" si="0"/>
        <v/>
      </c>
      <c r="E75" s="71" t="str">
        <f t="shared" si="1"/>
        <v/>
      </c>
      <c r="F75" s="71" t="str">
        <f t="shared" si="2"/>
        <v/>
      </c>
      <c r="G75" s="65" t="str">
        <f t="shared" si="3"/>
        <v/>
      </c>
    </row>
    <row r="76" spans="1:7" x14ac:dyDescent="0.25">
      <c r="A76" s="69" t="str">
        <f t="shared" si="4"/>
        <v/>
      </c>
      <c r="B76" s="70" t="str">
        <f t="shared" si="5"/>
        <v/>
      </c>
      <c r="C76" s="65" t="str">
        <f t="shared" si="6"/>
        <v/>
      </c>
      <c r="D76" s="71" t="str">
        <f t="shared" si="0"/>
        <v/>
      </c>
      <c r="E76" s="71" t="str">
        <f t="shared" si="1"/>
        <v/>
      </c>
      <c r="F76" s="71" t="str">
        <f t="shared" si="2"/>
        <v/>
      </c>
      <c r="G76" s="65" t="str">
        <f t="shared" si="3"/>
        <v/>
      </c>
    </row>
    <row r="77" spans="1:7" x14ac:dyDescent="0.25">
      <c r="A77" s="69" t="str">
        <f t="shared" si="4"/>
        <v/>
      </c>
      <c r="B77" s="70" t="str">
        <f t="shared" si="5"/>
        <v/>
      </c>
      <c r="C77" s="65" t="str">
        <f t="shared" si="6"/>
        <v/>
      </c>
      <c r="D77" s="71" t="str">
        <f t="shared" si="0"/>
        <v/>
      </c>
      <c r="E77" s="71" t="str">
        <f t="shared" si="1"/>
        <v/>
      </c>
      <c r="F77" s="71" t="str">
        <f t="shared" si="2"/>
        <v/>
      </c>
      <c r="G77" s="65" t="str">
        <f t="shared" si="3"/>
        <v/>
      </c>
    </row>
    <row r="78" spans="1:7" x14ac:dyDescent="0.25">
      <c r="A78" s="69" t="str">
        <f t="shared" si="4"/>
        <v/>
      </c>
      <c r="B78" s="70" t="str">
        <f t="shared" si="5"/>
        <v/>
      </c>
      <c r="C78" s="65" t="str">
        <f t="shared" si="6"/>
        <v/>
      </c>
      <c r="D78" s="71" t="str">
        <f t="shared" si="0"/>
        <v/>
      </c>
      <c r="E78" s="71" t="str">
        <f t="shared" si="1"/>
        <v/>
      </c>
      <c r="F78" s="71" t="str">
        <f t="shared" si="2"/>
        <v/>
      </c>
      <c r="G78" s="65" t="str">
        <f t="shared" si="3"/>
        <v/>
      </c>
    </row>
    <row r="79" spans="1:7" x14ac:dyDescent="0.25">
      <c r="A79" s="69" t="str">
        <f t="shared" si="4"/>
        <v/>
      </c>
      <c r="B79" s="70" t="str">
        <f t="shared" si="5"/>
        <v/>
      </c>
      <c r="C79" s="65" t="str">
        <f t="shared" si="6"/>
        <v/>
      </c>
      <c r="D79" s="71" t="str">
        <f t="shared" si="0"/>
        <v/>
      </c>
      <c r="E79" s="71" t="str">
        <f t="shared" si="1"/>
        <v/>
      </c>
      <c r="F79" s="71" t="str">
        <f t="shared" si="2"/>
        <v/>
      </c>
      <c r="G79" s="65" t="str">
        <f t="shared" si="3"/>
        <v/>
      </c>
    </row>
    <row r="80" spans="1:7" x14ac:dyDescent="0.25">
      <c r="A80" s="69" t="str">
        <f t="shared" si="4"/>
        <v/>
      </c>
      <c r="B80" s="70" t="str">
        <f t="shared" si="5"/>
        <v/>
      </c>
      <c r="C80" s="65" t="str">
        <f t="shared" si="6"/>
        <v/>
      </c>
      <c r="D80" s="71" t="str">
        <f t="shared" ref="D80:D143" si="7">IF(B80="","",IPMT($E$11/12,B80,$E$7,-$E$8,$E$9,0))</f>
        <v/>
      </c>
      <c r="E80" s="71" t="str">
        <f t="shared" ref="E80:E143" si="8">IF(B80="","",PPMT($E$11/12,B80,$E$7,-$E$8,$E$9,0))</f>
        <v/>
      </c>
      <c r="F80" s="71" t="str">
        <f t="shared" ref="F80:F143" si="9">IF(B80="","",SUM(D80:E80))</f>
        <v/>
      </c>
      <c r="G80" s="65" t="str">
        <f t="shared" ref="G80:G143" si="10">IF(B80="","",SUM(C80)-SUM(E80))</f>
        <v/>
      </c>
    </row>
    <row r="81" spans="1:7" x14ac:dyDescent="0.25">
      <c r="A81" s="69" t="str">
        <f t="shared" ref="A81:A144" si="11">IF(B81="","",EDATE(A80,1))</f>
        <v/>
      </c>
      <c r="B81" s="70" t="str">
        <f t="shared" ref="B81:B144" si="12">IF(B80="","",IF(SUM(B80)+1&lt;=$E$7,SUM(B80)+1,""))</f>
        <v/>
      </c>
      <c r="C81" s="65" t="str">
        <f t="shared" ref="C81:C144" si="13">IF(B81="","",G80)</f>
        <v/>
      </c>
      <c r="D81" s="71" t="str">
        <f t="shared" si="7"/>
        <v/>
      </c>
      <c r="E81" s="71" t="str">
        <f t="shared" si="8"/>
        <v/>
      </c>
      <c r="F81" s="71" t="str">
        <f t="shared" si="9"/>
        <v/>
      </c>
      <c r="G81" s="65" t="str">
        <f t="shared" si="10"/>
        <v/>
      </c>
    </row>
    <row r="82" spans="1:7" x14ac:dyDescent="0.25">
      <c r="A82" s="69" t="str">
        <f t="shared" si="11"/>
        <v/>
      </c>
      <c r="B82" s="70" t="str">
        <f t="shared" si="12"/>
        <v/>
      </c>
      <c r="C82" s="65" t="str">
        <f t="shared" si="13"/>
        <v/>
      </c>
      <c r="D82" s="71" t="str">
        <f t="shared" si="7"/>
        <v/>
      </c>
      <c r="E82" s="71" t="str">
        <f t="shared" si="8"/>
        <v/>
      </c>
      <c r="F82" s="71" t="str">
        <f t="shared" si="9"/>
        <v/>
      </c>
      <c r="G82" s="65" t="str">
        <f t="shared" si="10"/>
        <v/>
      </c>
    </row>
    <row r="83" spans="1:7" x14ac:dyDescent="0.25">
      <c r="A83" s="69" t="str">
        <f t="shared" si="11"/>
        <v/>
      </c>
      <c r="B83" s="70" t="str">
        <f t="shared" si="12"/>
        <v/>
      </c>
      <c r="C83" s="65" t="str">
        <f t="shared" si="13"/>
        <v/>
      </c>
      <c r="D83" s="71" t="str">
        <f t="shared" si="7"/>
        <v/>
      </c>
      <c r="E83" s="71" t="str">
        <f t="shared" si="8"/>
        <v/>
      </c>
      <c r="F83" s="71" t="str">
        <f t="shared" si="9"/>
        <v/>
      </c>
      <c r="G83" s="65" t="str">
        <f t="shared" si="10"/>
        <v/>
      </c>
    </row>
    <row r="84" spans="1:7" x14ac:dyDescent="0.25">
      <c r="A84" s="69" t="str">
        <f t="shared" si="11"/>
        <v/>
      </c>
      <c r="B84" s="70" t="str">
        <f t="shared" si="12"/>
        <v/>
      </c>
      <c r="C84" s="65" t="str">
        <f t="shared" si="13"/>
        <v/>
      </c>
      <c r="D84" s="71" t="str">
        <f t="shared" si="7"/>
        <v/>
      </c>
      <c r="E84" s="71" t="str">
        <f t="shared" si="8"/>
        <v/>
      </c>
      <c r="F84" s="71" t="str">
        <f t="shared" si="9"/>
        <v/>
      </c>
      <c r="G84" s="65" t="str">
        <f t="shared" si="10"/>
        <v/>
      </c>
    </row>
    <row r="85" spans="1:7" x14ac:dyDescent="0.25">
      <c r="A85" s="69" t="str">
        <f t="shared" si="11"/>
        <v/>
      </c>
      <c r="B85" s="70" t="str">
        <f t="shared" si="12"/>
        <v/>
      </c>
      <c r="C85" s="65" t="str">
        <f t="shared" si="13"/>
        <v/>
      </c>
      <c r="D85" s="71" t="str">
        <f t="shared" si="7"/>
        <v/>
      </c>
      <c r="E85" s="71" t="str">
        <f t="shared" si="8"/>
        <v/>
      </c>
      <c r="F85" s="71" t="str">
        <f t="shared" si="9"/>
        <v/>
      </c>
      <c r="G85" s="65" t="str">
        <f t="shared" si="10"/>
        <v/>
      </c>
    </row>
    <row r="86" spans="1:7" x14ac:dyDescent="0.25">
      <c r="A86" s="69" t="str">
        <f t="shared" si="11"/>
        <v/>
      </c>
      <c r="B86" s="70" t="str">
        <f t="shared" si="12"/>
        <v/>
      </c>
      <c r="C86" s="65" t="str">
        <f t="shared" si="13"/>
        <v/>
      </c>
      <c r="D86" s="71" t="str">
        <f t="shared" si="7"/>
        <v/>
      </c>
      <c r="E86" s="71" t="str">
        <f t="shared" si="8"/>
        <v/>
      </c>
      <c r="F86" s="71" t="str">
        <f t="shared" si="9"/>
        <v/>
      </c>
      <c r="G86" s="65" t="str">
        <f t="shared" si="10"/>
        <v/>
      </c>
    </row>
    <row r="87" spans="1:7" x14ac:dyDescent="0.25">
      <c r="A87" s="69" t="str">
        <f t="shared" si="11"/>
        <v/>
      </c>
      <c r="B87" s="70" t="str">
        <f t="shared" si="12"/>
        <v/>
      </c>
      <c r="C87" s="65" t="str">
        <f t="shared" si="13"/>
        <v/>
      </c>
      <c r="D87" s="71" t="str">
        <f t="shared" si="7"/>
        <v/>
      </c>
      <c r="E87" s="71" t="str">
        <f t="shared" si="8"/>
        <v/>
      </c>
      <c r="F87" s="71" t="str">
        <f t="shared" si="9"/>
        <v/>
      </c>
      <c r="G87" s="65" t="str">
        <f t="shared" si="10"/>
        <v/>
      </c>
    </row>
    <row r="88" spans="1:7" x14ac:dyDescent="0.25">
      <c r="A88" s="69" t="str">
        <f t="shared" si="11"/>
        <v/>
      </c>
      <c r="B88" s="70" t="str">
        <f t="shared" si="12"/>
        <v/>
      </c>
      <c r="C88" s="65" t="str">
        <f t="shared" si="13"/>
        <v/>
      </c>
      <c r="D88" s="71" t="str">
        <f t="shared" si="7"/>
        <v/>
      </c>
      <c r="E88" s="71" t="str">
        <f t="shared" si="8"/>
        <v/>
      </c>
      <c r="F88" s="71" t="str">
        <f t="shared" si="9"/>
        <v/>
      </c>
      <c r="G88" s="65" t="str">
        <f t="shared" si="10"/>
        <v/>
      </c>
    </row>
    <row r="89" spans="1:7" x14ac:dyDescent="0.25">
      <c r="A89" s="69" t="str">
        <f t="shared" si="11"/>
        <v/>
      </c>
      <c r="B89" s="70" t="str">
        <f t="shared" si="12"/>
        <v/>
      </c>
      <c r="C89" s="65" t="str">
        <f t="shared" si="13"/>
        <v/>
      </c>
      <c r="D89" s="71" t="str">
        <f t="shared" si="7"/>
        <v/>
      </c>
      <c r="E89" s="71" t="str">
        <f t="shared" si="8"/>
        <v/>
      </c>
      <c r="F89" s="71" t="str">
        <f t="shared" si="9"/>
        <v/>
      </c>
      <c r="G89" s="65" t="str">
        <f t="shared" si="10"/>
        <v/>
      </c>
    </row>
    <row r="90" spans="1:7" x14ac:dyDescent="0.25">
      <c r="A90" s="69" t="str">
        <f t="shared" si="11"/>
        <v/>
      </c>
      <c r="B90" s="70" t="str">
        <f t="shared" si="12"/>
        <v/>
      </c>
      <c r="C90" s="65" t="str">
        <f t="shared" si="13"/>
        <v/>
      </c>
      <c r="D90" s="71" t="str">
        <f t="shared" si="7"/>
        <v/>
      </c>
      <c r="E90" s="71" t="str">
        <f t="shared" si="8"/>
        <v/>
      </c>
      <c r="F90" s="71" t="str">
        <f t="shared" si="9"/>
        <v/>
      </c>
      <c r="G90" s="65" t="str">
        <f t="shared" si="10"/>
        <v/>
      </c>
    </row>
    <row r="91" spans="1:7" x14ac:dyDescent="0.25">
      <c r="A91" s="69" t="str">
        <f t="shared" si="11"/>
        <v/>
      </c>
      <c r="B91" s="70" t="str">
        <f t="shared" si="12"/>
        <v/>
      </c>
      <c r="C91" s="65" t="str">
        <f t="shared" si="13"/>
        <v/>
      </c>
      <c r="D91" s="71" t="str">
        <f t="shared" si="7"/>
        <v/>
      </c>
      <c r="E91" s="71" t="str">
        <f t="shared" si="8"/>
        <v/>
      </c>
      <c r="F91" s="71" t="str">
        <f t="shared" si="9"/>
        <v/>
      </c>
      <c r="G91" s="65" t="str">
        <f t="shared" si="10"/>
        <v/>
      </c>
    </row>
    <row r="92" spans="1:7" x14ac:dyDescent="0.25">
      <c r="A92" s="69" t="str">
        <f t="shared" si="11"/>
        <v/>
      </c>
      <c r="B92" s="70" t="str">
        <f t="shared" si="12"/>
        <v/>
      </c>
      <c r="C92" s="65" t="str">
        <f t="shared" si="13"/>
        <v/>
      </c>
      <c r="D92" s="71" t="str">
        <f t="shared" si="7"/>
        <v/>
      </c>
      <c r="E92" s="71" t="str">
        <f t="shared" si="8"/>
        <v/>
      </c>
      <c r="F92" s="71" t="str">
        <f t="shared" si="9"/>
        <v/>
      </c>
      <c r="G92" s="65" t="str">
        <f t="shared" si="10"/>
        <v/>
      </c>
    </row>
    <row r="93" spans="1:7" x14ac:dyDescent="0.25">
      <c r="A93" s="69" t="str">
        <f t="shared" si="11"/>
        <v/>
      </c>
      <c r="B93" s="70" t="str">
        <f t="shared" si="12"/>
        <v/>
      </c>
      <c r="C93" s="65" t="str">
        <f t="shared" si="13"/>
        <v/>
      </c>
      <c r="D93" s="71" t="str">
        <f t="shared" si="7"/>
        <v/>
      </c>
      <c r="E93" s="71" t="str">
        <f t="shared" si="8"/>
        <v/>
      </c>
      <c r="F93" s="71" t="str">
        <f t="shared" si="9"/>
        <v/>
      </c>
      <c r="G93" s="65" t="str">
        <f t="shared" si="10"/>
        <v/>
      </c>
    </row>
    <row r="94" spans="1:7" x14ac:dyDescent="0.25">
      <c r="A94" s="69" t="str">
        <f t="shared" si="11"/>
        <v/>
      </c>
      <c r="B94" s="70" t="str">
        <f t="shared" si="12"/>
        <v/>
      </c>
      <c r="C94" s="65" t="str">
        <f t="shared" si="13"/>
        <v/>
      </c>
      <c r="D94" s="71" t="str">
        <f t="shared" si="7"/>
        <v/>
      </c>
      <c r="E94" s="71" t="str">
        <f t="shared" si="8"/>
        <v/>
      </c>
      <c r="F94" s="71" t="str">
        <f t="shared" si="9"/>
        <v/>
      </c>
      <c r="G94" s="65" t="str">
        <f t="shared" si="10"/>
        <v/>
      </c>
    </row>
    <row r="95" spans="1:7" x14ac:dyDescent="0.25">
      <c r="A95" s="69" t="str">
        <f t="shared" si="11"/>
        <v/>
      </c>
      <c r="B95" s="70" t="str">
        <f t="shared" si="12"/>
        <v/>
      </c>
      <c r="C95" s="65" t="str">
        <f t="shared" si="13"/>
        <v/>
      </c>
      <c r="D95" s="71" t="str">
        <f t="shared" si="7"/>
        <v/>
      </c>
      <c r="E95" s="71" t="str">
        <f t="shared" si="8"/>
        <v/>
      </c>
      <c r="F95" s="71" t="str">
        <f t="shared" si="9"/>
        <v/>
      </c>
      <c r="G95" s="65" t="str">
        <f t="shared" si="10"/>
        <v/>
      </c>
    </row>
    <row r="96" spans="1:7" x14ac:dyDescent="0.25">
      <c r="A96" s="69" t="str">
        <f t="shared" si="11"/>
        <v/>
      </c>
      <c r="B96" s="70" t="str">
        <f t="shared" si="12"/>
        <v/>
      </c>
      <c r="C96" s="65" t="str">
        <f t="shared" si="13"/>
        <v/>
      </c>
      <c r="D96" s="71" t="str">
        <f t="shared" si="7"/>
        <v/>
      </c>
      <c r="E96" s="71" t="str">
        <f t="shared" si="8"/>
        <v/>
      </c>
      <c r="F96" s="71" t="str">
        <f t="shared" si="9"/>
        <v/>
      </c>
      <c r="G96" s="65" t="str">
        <f t="shared" si="10"/>
        <v/>
      </c>
    </row>
    <row r="97" spans="1:7" x14ac:dyDescent="0.25">
      <c r="A97" s="69" t="str">
        <f t="shared" si="11"/>
        <v/>
      </c>
      <c r="B97" s="70" t="str">
        <f t="shared" si="12"/>
        <v/>
      </c>
      <c r="C97" s="65" t="str">
        <f t="shared" si="13"/>
        <v/>
      </c>
      <c r="D97" s="71" t="str">
        <f t="shared" si="7"/>
        <v/>
      </c>
      <c r="E97" s="71" t="str">
        <f t="shared" si="8"/>
        <v/>
      </c>
      <c r="F97" s="71" t="str">
        <f t="shared" si="9"/>
        <v/>
      </c>
      <c r="G97" s="65" t="str">
        <f t="shared" si="10"/>
        <v/>
      </c>
    </row>
    <row r="98" spans="1:7" x14ac:dyDescent="0.25">
      <c r="A98" s="69" t="str">
        <f t="shared" si="11"/>
        <v/>
      </c>
      <c r="B98" s="70" t="str">
        <f t="shared" si="12"/>
        <v/>
      </c>
      <c r="C98" s="65" t="str">
        <f t="shared" si="13"/>
        <v/>
      </c>
      <c r="D98" s="71" t="str">
        <f t="shared" si="7"/>
        <v/>
      </c>
      <c r="E98" s="71" t="str">
        <f t="shared" si="8"/>
        <v/>
      </c>
      <c r="F98" s="71" t="str">
        <f t="shared" si="9"/>
        <v/>
      </c>
      <c r="G98" s="65" t="str">
        <f t="shared" si="10"/>
        <v/>
      </c>
    </row>
    <row r="99" spans="1:7" x14ac:dyDescent="0.25">
      <c r="A99" s="69" t="str">
        <f t="shared" si="11"/>
        <v/>
      </c>
      <c r="B99" s="70" t="str">
        <f t="shared" si="12"/>
        <v/>
      </c>
      <c r="C99" s="65" t="str">
        <f t="shared" si="13"/>
        <v/>
      </c>
      <c r="D99" s="71" t="str">
        <f t="shared" si="7"/>
        <v/>
      </c>
      <c r="E99" s="71" t="str">
        <f t="shared" si="8"/>
        <v/>
      </c>
      <c r="F99" s="71" t="str">
        <f t="shared" si="9"/>
        <v/>
      </c>
      <c r="G99" s="65" t="str">
        <f t="shared" si="10"/>
        <v/>
      </c>
    </row>
    <row r="100" spans="1:7" x14ac:dyDescent="0.25">
      <c r="A100" s="69" t="str">
        <f t="shared" si="11"/>
        <v/>
      </c>
      <c r="B100" s="70" t="str">
        <f t="shared" si="12"/>
        <v/>
      </c>
      <c r="C100" s="65" t="str">
        <f t="shared" si="13"/>
        <v/>
      </c>
      <c r="D100" s="71" t="str">
        <f t="shared" si="7"/>
        <v/>
      </c>
      <c r="E100" s="71" t="str">
        <f t="shared" si="8"/>
        <v/>
      </c>
      <c r="F100" s="71" t="str">
        <f t="shared" si="9"/>
        <v/>
      </c>
      <c r="G100" s="65" t="str">
        <f t="shared" si="10"/>
        <v/>
      </c>
    </row>
    <row r="101" spans="1:7" x14ac:dyDescent="0.25">
      <c r="A101" s="69" t="str">
        <f t="shared" si="11"/>
        <v/>
      </c>
      <c r="B101" s="70" t="str">
        <f t="shared" si="12"/>
        <v/>
      </c>
      <c r="C101" s="65" t="str">
        <f t="shared" si="13"/>
        <v/>
      </c>
      <c r="D101" s="71" t="str">
        <f t="shared" si="7"/>
        <v/>
      </c>
      <c r="E101" s="71" t="str">
        <f t="shared" si="8"/>
        <v/>
      </c>
      <c r="F101" s="71" t="str">
        <f t="shared" si="9"/>
        <v/>
      </c>
      <c r="G101" s="65" t="str">
        <f t="shared" si="10"/>
        <v/>
      </c>
    </row>
    <row r="102" spans="1:7" x14ac:dyDescent="0.25">
      <c r="A102" s="69" t="str">
        <f t="shared" si="11"/>
        <v/>
      </c>
      <c r="B102" s="70" t="str">
        <f t="shared" si="12"/>
        <v/>
      </c>
      <c r="C102" s="65" t="str">
        <f t="shared" si="13"/>
        <v/>
      </c>
      <c r="D102" s="71" t="str">
        <f t="shared" si="7"/>
        <v/>
      </c>
      <c r="E102" s="71" t="str">
        <f t="shared" si="8"/>
        <v/>
      </c>
      <c r="F102" s="71" t="str">
        <f t="shared" si="9"/>
        <v/>
      </c>
      <c r="G102" s="65" t="str">
        <f t="shared" si="10"/>
        <v/>
      </c>
    </row>
    <row r="103" spans="1:7" x14ac:dyDescent="0.25">
      <c r="A103" s="69" t="str">
        <f t="shared" si="11"/>
        <v/>
      </c>
      <c r="B103" s="70" t="str">
        <f t="shared" si="12"/>
        <v/>
      </c>
      <c r="C103" s="65" t="str">
        <f t="shared" si="13"/>
        <v/>
      </c>
      <c r="D103" s="71" t="str">
        <f t="shared" si="7"/>
        <v/>
      </c>
      <c r="E103" s="71" t="str">
        <f t="shared" si="8"/>
        <v/>
      </c>
      <c r="F103" s="71" t="str">
        <f t="shared" si="9"/>
        <v/>
      </c>
      <c r="G103" s="65" t="str">
        <f t="shared" si="10"/>
        <v/>
      </c>
    </row>
    <row r="104" spans="1:7" x14ac:dyDescent="0.25">
      <c r="A104" s="69" t="str">
        <f t="shared" si="11"/>
        <v/>
      </c>
      <c r="B104" s="70" t="str">
        <f t="shared" si="12"/>
        <v/>
      </c>
      <c r="C104" s="65" t="str">
        <f t="shared" si="13"/>
        <v/>
      </c>
      <c r="D104" s="71" t="str">
        <f t="shared" si="7"/>
        <v/>
      </c>
      <c r="E104" s="71" t="str">
        <f t="shared" si="8"/>
        <v/>
      </c>
      <c r="F104" s="71" t="str">
        <f t="shared" si="9"/>
        <v/>
      </c>
      <c r="G104" s="65" t="str">
        <f t="shared" si="10"/>
        <v/>
      </c>
    </row>
    <row r="105" spans="1:7" x14ac:dyDescent="0.25">
      <c r="A105" s="69" t="str">
        <f t="shared" si="11"/>
        <v/>
      </c>
      <c r="B105" s="70" t="str">
        <f t="shared" si="12"/>
        <v/>
      </c>
      <c r="C105" s="65" t="str">
        <f t="shared" si="13"/>
        <v/>
      </c>
      <c r="D105" s="71" t="str">
        <f t="shared" si="7"/>
        <v/>
      </c>
      <c r="E105" s="71" t="str">
        <f t="shared" si="8"/>
        <v/>
      </c>
      <c r="F105" s="71" t="str">
        <f t="shared" si="9"/>
        <v/>
      </c>
      <c r="G105" s="65" t="str">
        <f t="shared" si="10"/>
        <v/>
      </c>
    </row>
    <row r="106" spans="1:7" x14ac:dyDescent="0.25">
      <c r="A106" s="69" t="str">
        <f t="shared" si="11"/>
        <v/>
      </c>
      <c r="B106" s="70" t="str">
        <f t="shared" si="12"/>
        <v/>
      </c>
      <c r="C106" s="65" t="str">
        <f t="shared" si="13"/>
        <v/>
      </c>
      <c r="D106" s="71" t="str">
        <f t="shared" si="7"/>
        <v/>
      </c>
      <c r="E106" s="71" t="str">
        <f t="shared" si="8"/>
        <v/>
      </c>
      <c r="F106" s="71" t="str">
        <f t="shared" si="9"/>
        <v/>
      </c>
      <c r="G106" s="65" t="str">
        <f t="shared" si="10"/>
        <v/>
      </c>
    </row>
    <row r="107" spans="1:7" x14ac:dyDescent="0.25">
      <c r="A107" s="69" t="str">
        <f t="shared" si="11"/>
        <v/>
      </c>
      <c r="B107" s="70" t="str">
        <f t="shared" si="12"/>
        <v/>
      </c>
      <c r="C107" s="65" t="str">
        <f t="shared" si="13"/>
        <v/>
      </c>
      <c r="D107" s="71" t="str">
        <f t="shared" si="7"/>
        <v/>
      </c>
      <c r="E107" s="71" t="str">
        <f t="shared" si="8"/>
        <v/>
      </c>
      <c r="F107" s="71" t="str">
        <f t="shared" si="9"/>
        <v/>
      </c>
      <c r="G107" s="65" t="str">
        <f t="shared" si="10"/>
        <v/>
      </c>
    </row>
    <row r="108" spans="1:7" x14ac:dyDescent="0.25">
      <c r="A108" s="69" t="str">
        <f t="shared" si="11"/>
        <v/>
      </c>
      <c r="B108" s="70" t="str">
        <f t="shared" si="12"/>
        <v/>
      </c>
      <c r="C108" s="65" t="str">
        <f t="shared" si="13"/>
        <v/>
      </c>
      <c r="D108" s="71" t="str">
        <f t="shared" si="7"/>
        <v/>
      </c>
      <c r="E108" s="71" t="str">
        <f t="shared" si="8"/>
        <v/>
      </c>
      <c r="F108" s="71" t="str">
        <f t="shared" si="9"/>
        <v/>
      </c>
      <c r="G108" s="65" t="str">
        <f t="shared" si="10"/>
        <v/>
      </c>
    </row>
    <row r="109" spans="1:7" x14ac:dyDescent="0.25">
      <c r="A109" s="69" t="str">
        <f t="shared" si="11"/>
        <v/>
      </c>
      <c r="B109" s="70" t="str">
        <f t="shared" si="12"/>
        <v/>
      </c>
      <c r="C109" s="65" t="str">
        <f t="shared" si="13"/>
        <v/>
      </c>
      <c r="D109" s="71" t="str">
        <f t="shared" si="7"/>
        <v/>
      </c>
      <c r="E109" s="71" t="str">
        <f t="shared" si="8"/>
        <v/>
      </c>
      <c r="F109" s="71" t="str">
        <f t="shared" si="9"/>
        <v/>
      </c>
      <c r="G109" s="65" t="str">
        <f t="shared" si="10"/>
        <v/>
      </c>
    </row>
    <row r="110" spans="1:7" x14ac:dyDescent="0.25">
      <c r="A110" s="69" t="str">
        <f t="shared" si="11"/>
        <v/>
      </c>
      <c r="B110" s="70" t="str">
        <f t="shared" si="12"/>
        <v/>
      </c>
      <c r="C110" s="65" t="str">
        <f t="shared" si="13"/>
        <v/>
      </c>
      <c r="D110" s="71" t="str">
        <f t="shared" si="7"/>
        <v/>
      </c>
      <c r="E110" s="71" t="str">
        <f t="shared" si="8"/>
        <v/>
      </c>
      <c r="F110" s="71" t="str">
        <f t="shared" si="9"/>
        <v/>
      </c>
      <c r="G110" s="65" t="str">
        <f t="shared" si="10"/>
        <v/>
      </c>
    </row>
    <row r="111" spans="1:7" x14ac:dyDescent="0.25">
      <c r="A111" s="69" t="str">
        <f t="shared" si="11"/>
        <v/>
      </c>
      <c r="B111" s="70" t="str">
        <f t="shared" si="12"/>
        <v/>
      </c>
      <c r="C111" s="65" t="str">
        <f t="shared" si="13"/>
        <v/>
      </c>
      <c r="D111" s="71" t="str">
        <f t="shared" si="7"/>
        <v/>
      </c>
      <c r="E111" s="71" t="str">
        <f t="shared" si="8"/>
        <v/>
      </c>
      <c r="F111" s="71" t="str">
        <f t="shared" si="9"/>
        <v/>
      </c>
      <c r="G111" s="65" t="str">
        <f t="shared" si="10"/>
        <v/>
      </c>
    </row>
    <row r="112" spans="1:7" x14ac:dyDescent="0.25">
      <c r="A112" s="69" t="str">
        <f t="shared" si="11"/>
        <v/>
      </c>
      <c r="B112" s="70" t="str">
        <f t="shared" si="12"/>
        <v/>
      </c>
      <c r="C112" s="65" t="str">
        <f t="shared" si="13"/>
        <v/>
      </c>
      <c r="D112" s="71" t="str">
        <f t="shared" si="7"/>
        <v/>
      </c>
      <c r="E112" s="71" t="str">
        <f t="shared" si="8"/>
        <v/>
      </c>
      <c r="F112" s="71" t="str">
        <f t="shared" si="9"/>
        <v/>
      </c>
      <c r="G112" s="65" t="str">
        <f t="shared" si="10"/>
        <v/>
      </c>
    </row>
    <row r="113" spans="1:7" x14ac:dyDescent="0.25">
      <c r="A113" s="69" t="str">
        <f t="shared" si="11"/>
        <v/>
      </c>
      <c r="B113" s="70" t="str">
        <f t="shared" si="12"/>
        <v/>
      </c>
      <c r="C113" s="65" t="str">
        <f t="shared" si="13"/>
        <v/>
      </c>
      <c r="D113" s="71" t="str">
        <f t="shared" si="7"/>
        <v/>
      </c>
      <c r="E113" s="71" t="str">
        <f t="shared" si="8"/>
        <v/>
      </c>
      <c r="F113" s="71" t="str">
        <f t="shared" si="9"/>
        <v/>
      </c>
      <c r="G113" s="65" t="str">
        <f t="shared" si="10"/>
        <v/>
      </c>
    </row>
    <row r="114" spans="1:7" x14ac:dyDescent="0.25">
      <c r="A114" s="69" t="str">
        <f t="shared" si="11"/>
        <v/>
      </c>
      <c r="B114" s="70" t="str">
        <f t="shared" si="12"/>
        <v/>
      </c>
      <c r="C114" s="65" t="str">
        <f t="shared" si="13"/>
        <v/>
      </c>
      <c r="D114" s="71" t="str">
        <f t="shared" si="7"/>
        <v/>
      </c>
      <c r="E114" s="71" t="str">
        <f t="shared" si="8"/>
        <v/>
      </c>
      <c r="F114" s="71" t="str">
        <f t="shared" si="9"/>
        <v/>
      </c>
      <c r="G114" s="65" t="str">
        <f t="shared" si="10"/>
        <v/>
      </c>
    </row>
    <row r="115" spans="1:7" x14ac:dyDescent="0.25">
      <c r="A115" s="69" t="str">
        <f t="shared" si="11"/>
        <v/>
      </c>
      <c r="B115" s="70" t="str">
        <f t="shared" si="12"/>
        <v/>
      </c>
      <c r="C115" s="65" t="str">
        <f t="shared" si="13"/>
        <v/>
      </c>
      <c r="D115" s="71" t="str">
        <f t="shared" si="7"/>
        <v/>
      </c>
      <c r="E115" s="71" t="str">
        <f t="shared" si="8"/>
        <v/>
      </c>
      <c r="F115" s="71" t="str">
        <f t="shared" si="9"/>
        <v/>
      </c>
      <c r="G115" s="65" t="str">
        <f t="shared" si="10"/>
        <v/>
      </c>
    </row>
    <row r="116" spans="1:7" x14ac:dyDescent="0.25">
      <c r="A116" s="69" t="str">
        <f t="shared" si="11"/>
        <v/>
      </c>
      <c r="B116" s="70" t="str">
        <f t="shared" si="12"/>
        <v/>
      </c>
      <c r="C116" s="65" t="str">
        <f t="shared" si="13"/>
        <v/>
      </c>
      <c r="D116" s="71" t="str">
        <f t="shared" si="7"/>
        <v/>
      </c>
      <c r="E116" s="71" t="str">
        <f t="shared" si="8"/>
        <v/>
      </c>
      <c r="F116" s="71" t="str">
        <f t="shared" si="9"/>
        <v/>
      </c>
      <c r="G116" s="65" t="str">
        <f t="shared" si="10"/>
        <v/>
      </c>
    </row>
    <row r="117" spans="1:7" x14ac:dyDescent="0.25">
      <c r="A117" s="69" t="str">
        <f t="shared" si="11"/>
        <v/>
      </c>
      <c r="B117" s="70" t="str">
        <f t="shared" si="12"/>
        <v/>
      </c>
      <c r="C117" s="65" t="str">
        <f t="shared" si="13"/>
        <v/>
      </c>
      <c r="D117" s="71" t="str">
        <f t="shared" si="7"/>
        <v/>
      </c>
      <c r="E117" s="71" t="str">
        <f t="shared" si="8"/>
        <v/>
      </c>
      <c r="F117" s="71" t="str">
        <f t="shared" si="9"/>
        <v/>
      </c>
      <c r="G117" s="65" t="str">
        <f t="shared" si="10"/>
        <v/>
      </c>
    </row>
    <row r="118" spans="1:7" x14ac:dyDescent="0.25">
      <c r="A118" s="69" t="str">
        <f t="shared" si="11"/>
        <v/>
      </c>
      <c r="B118" s="70" t="str">
        <f t="shared" si="12"/>
        <v/>
      </c>
      <c r="C118" s="65" t="str">
        <f t="shared" si="13"/>
        <v/>
      </c>
      <c r="D118" s="71" t="str">
        <f t="shared" si="7"/>
        <v/>
      </c>
      <c r="E118" s="71" t="str">
        <f t="shared" si="8"/>
        <v/>
      </c>
      <c r="F118" s="71" t="str">
        <f t="shared" si="9"/>
        <v/>
      </c>
      <c r="G118" s="65" t="str">
        <f t="shared" si="10"/>
        <v/>
      </c>
    </row>
    <row r="119" spans="1:7" x14ac:dyDescent="0.25">
      <c r="A119" s="69" t="str">
        <f t="shared" si="11"/>
        <v/>
      </c>
      <c r="B119" s="70" t="str">
        <f t="shared" si="12"/>
        <v/>
      </c>
      <c r="C119" s="65" t="str">
        <f t="shared" si="13"/>
        <v/>
      </c>
      <c r="D119" s="71" t="str">
        <f t="shared" si="7"/>
        <v/>
      </c>
      <c r="E119" s="71" t="str">
        <f t="shared" si="8"/>
        <v/>
      </c>
      <c r="F119" s="71" t="str">
        <f t="shared" si="9"/>
        <v/>
      </c>
      <c r="G119" s="65" t="str">
        <f t="shared" si="10"/>
        <v/>
      </c>
    </row>
    <row r="120" spans="1:7" x14ac:dyDescent="0.25">
      <c r="A120" s="69" t="str">
        <f t="shared" si="11"/>
        <v/>
      </c>
      <c r="B120" s="70" t="str">
        <f t="shared" si="12"/>
        <v/>
      </c>
      <c r="C120" s="65" t="str">
        <f t="shared" si="13"/>
        <v/>
      </c>
      <c r="D120" s="71" t="str">
        <f t="shared" si="7"/>
        <v/>
      </c>
      <c r="E120" s="71" t="str">
        <f t="shared" si="8"/>
        <v/>
      </c>
      <c r="F120" s="71" t="str">
        <f t="shared" si="9"/>
        <v/>
      </c>
      <c r="G120" s="65" t="str">
        <f t="shared" si="10"/>
        <v/>
      </c>
    </row>
    <row r="121" spans="1:7" x14ac:dyDescent="0.25">
      <c r="A121" s="69" t="str">
        <f t="shared" si="11"/>
        <v/>
      </c>
      <c r="B121" s="70" t="str">
        <f t="shared" si="12"/>
        <v/>
      </c>
      <c r="C121" s="65" t="str">
        <f t="shared" si="13"/>
        <v/>
      </c>
      <c r="D121" s="71" t="str">
        <f t="shared" si="7"/>
        <v/>
      </c>
      <c r="E121" s="71" t="str">
        <f t="shared" si="8"/>
        <v/>
      </c>
      <c r="F121" s="71" t="str">
        <f t="shared" si="9"/>
        <v/>
      </c>
      <c r="G121" s="65" t="str">
        <f t="shared" si="10"/>
        <v/>
      </c>
    </row>
    <row r="122" spans="1:7" x14ac:dyDescent="0.25">
      <c r="A122" s="69" t="str">
        <f t="shared" si="11"/>
        <v/>
      </c>
      <c r="B122" s="70" t="str">
        <f t="shared" si="12"/>
        <v/>
      </c>
      <c r="C122" s="65" t="str">
        <f t="shared" si="13"/>
        <v/>
      </c>
      <c r="D122" s="71" t="str">
        <f t="shared" si="7"/>
        <v/>
      </c>
      <c r="E122" s="71" t="str">
        <f t="shared" si="8"/>
        <v/>
      </c>
      <c r="F122" s="71" t="str">
        <f t="shared" si="9"/>
        <v/>
      </c>
      <c r="G122" s="65" t="str">
        <f t="shared" si="10"/>
        <v/>
      </c>
    </row>
    <row r="123" spans="1:7" x14ac:dyDescent="0.25">
      <c r="A123" s="69" t="str">
        <f t="shared" si="11"/>
        <v/>
      </c>
      <c r="B123" s="70" t="str">
        <f t="shared" si="12"/>
        <v/>
      </c>
      <c r="C123" s="65" t="str">
        <f t="shared" si="13"/>
        <v/>
      </c>
      <c r="D123" s="71" t="str">
        <f t="shared" si="7"/>
        <v/>
      </c>
      <c r="E123" s="71" t="str">
        <f t="shared" si="8"/>
        <v/>
      </c>
      <c r="F123" s="71" t="str">
        <f t="shared" si="9"/>
        <v/>
      </c>
      <c r="G123" s="65" t="str">
        <f t="shared" si="10"/>
        <v/>
      </c>
    </row>
    <row r="124" spans="1:7" x14ac:dyDescent="0.25">
      <c r="A124" s="69" t="str">
        <f t="shared" si="11"/>
        <v/>
      </c>
      <c r="B124" s="70" t="str">
        <f t="shared" si="12"/>
        <v/>
      </c>
      <c r="C124" s="65" t="str">
        <f t="shared" si="13"/>
        <v/>
      </c>
      <c r="D124" s="71" t="str">
        <f t="shared" si="7"/>
        <v/>
      </c>
      <c r="E124" s="71" t="str">
        <f t="shared" si="8"/>
        <v/>
      </c>
      <c r="F124" s="71" t="str">
        <f t="shared" si="9"/>
        <v/>
      </c>
      <c r="G124" s="65" t="str">
        <f t="shared" si="10"/>
        <v/>
      </c>
    </row>
    <row r="125" spans="1:7" x14ac:dyDescent="0.25">
      <c r="A125" s="69" t="str">
        <f t="shared" si="11"/>
        <v/>
      </c>
      <c r="B125" s="70" t="str">
        <f t="shared" si="12"/>
        <v/>
      </c>
      <c r="C125" s="65" t="str">
        <f t="shared" si="13"/>
        <v/>
      </c>
      <c r="D125" s="71" t="str">
        <f t="shared" si="7"/>
        <v/>
      </c>
      <c r="E125" s="71" t="str">
        <f t="shared" si="8"/>
        <v/>
      </c>
      <c r="F125" s="71" t="str">
        <f t="shared" si="9"/>
        <v/>
      </c>
      <c r="G125" s="65" t="str">
        <f t="shared" si="10"/>
        <v/>
      </c>
    </row>
    <row r="126" spans="1:7" x14ac:dyDescent="0.25">
      <c r="A126" s="69" t="str">
        <f t="shared" si="11"/>
        <v/>
      </c>
      <c r="B126" s="70" t="str">
        <f t="shared" si="12"/>
        <v/>
      </c>
      <c r="C126" s="65" t="str">
        <f t="shared" si="13"/>
        <v/>
      </c>
      <c r="D126" s="71" t="str">
        <f t="shared" si="7"/>
        <v/>
      </c>
      <c r="E126" s="71" t="str">
        <f t="shared" si="8"/>
        <v/>
      </c>
      <c r="F126" s="71" t="str">
        <f t="shared" si="9"/>
        <v/>
      </c>
      <c r="G126" s="65" t="str">
        <f t="shared" si="10"/>
        <v/>
      </c>
    </row>
    <row r="127" spans="1:7" x14ac:dyDescent="0.25">
      <c r="A127" s="69" t="str">
        <f t="shared" si="11"/>
        <v/>
      </c>
      <c r="B127" s="70" t="str">
        <f t="shared" si="12"/>
        <v/>
      </c>
      <c r="C127" s="65" t="str">
        <f t="shared" si="13"/>
        <v/>
      </c>
      <c r="D127" s="71" t="str">
        <f t="shared" si="7"/>
        <v/>
      </c>
      <c r="E127" s="71" t="str">
        <f t="shared" si="8"/>
        <v/>
      </c>
      <c r="F127" s="71" t="str">
        <f t="shared" si="9"/>
        <v/>
      </c>
      <c r="G127" s="65" t="str">
        <f t="shared" si="10"/>
        <v/>
      </c>
    </row>
    <row r="128" spans="1:7" x14ac:dyDescent="0.25">
      <c r="A128" s="69" t="str">
        <f t="shared" si="11"/>
        <v/>
      </c>
      <c r="B128" s="70" t="str">
        <f t="shared" si="12"/>
        <v/>
      </c>
      <c r="C128" s="65" t="str">
        <f t="shared" si="13"/>
        <v/>
      </c>
      <c r="D128" s="71" t="str">
        <f t="shared" si="7"/>
        <v/>
      </c>
      <c r="E128" s="71" t="str">
        <f t="shared" si="8"/>
        <v/>
      </c>
      <c r="F128" s="71" t="str">
        <f t="shared" si="9"/>
        <v/>
      </c>
      <c r="G128" s="65" t="str">
        <f t="shared" si="10"/>
        <v/>
      </c>
    </row>
    <row r="129" spans="1:7" x14ac:dyDescent="0.25">
      <c r="A129" s="69" t="str">
        <f t="shared" si="11"/>
        <v/>
      </c>
      <c r="B129" s="70" t="str">
        <f t="shared" si="12"/>
        <v/>
      </c>
      <c r="C129" s="65" t="str">
        <f t="shared" si="13"/>
        <v/>
      </c>
      <c r="D129" s="71" t="str">
        <f t="shared" si="7"/>
        <v/>
      </c>
      <c r="E129" s="71" t="str">
        <f t="shared" si="8"/>
        <v/>
      </c>
      <c r="F129" s="71" t="str">
        <f t="shared" si="9"/>
        <v/>
      </c>
      <c r="G129" s="65" t="str">
        <f t="shared" si="10"/>
        <v/>
      </c>
    </row>
    <row r="130" spans="1:7" x14ac:dyDescent="0.25">
      <c r="A130" s="69" t="str">
        <f t="shared" si="11"/>
        <v/>
      </c>
      <c r="B130" s="70" t="str">
        <f t="shared" si="12"/>
        <v/>
      </c>
      <c r="C130" s="65" t="str">
        <f t="shared" si="13"/>
        <v/>
      </c>
      <c r="D130" s="71" t="str">
        <f t="shared" si="7"/>
        <v/>
      </c>
      <c r="E130" s="71" t="str">
        <f t="shared" si="8"/>
        <v/>
      </c>
      <c r="F130" s="71" t="str">
        <f t="shared" si="9"/>
        <v/>
      </c>
      <c r="G130" s="65" t="str">
        <f t="shared" si="10"/>
        <v/>
      </c>
    </row>
    <row r="131" spans="1:7" x14ac:dyDescent="0.25">
      <c r="A131" s="69" t="str">
        <f t="shared" si="11"/>
        <v/>
      </c>
      <c r="B131" s="70" t="str">
        <f t="shared" si="12"/>
        <v/>
      </c>
      <c r="C131" s="65" t="str">
        <f t="shared" si="13"/>
        <v/>
      </c>
      <c r="D131" s="71" t="str">
        <f t="shared" si="7"/>
        <v/>
      </c>
      <c r="E131" s="71" t="str">
        <f t="shared" si="8"/>
        <v/>
      </c>
      <c r="F131" s="71" t="str">
        <f t="shared" si="9"/>
        <v/>
      </c>
      <c r="G131" s="65" t="str">
        <f t="shared" si="10"/>
        <v/>
      </c>
    </row>
    <row r="132" spans="1:7" x14ac:dyDescent="0.25">
      <c r="A132" s="69" t="str">
        <f t="shared" si="11"/>
        <v/>
      </c>
      <c r="B132" s="70" t="str">
        <f t="shared" si="12"/>
        <v/>
      </c>
      <c r="C132" s="65" t="str">
        <f t="shared" si="13"/>
        <v/>
      </c>
      <c r="D132" s="71" t="str">
        <f t="shared" si="7"/>
        <v/>
      </c>
      <c r="E132" s="71" t="str">
        <f t="shared" si="8"/>
        <v/>
      </c>
      <c r="F132" s="71" t="str">
        <f t="shared" si="9"/>
        <v/>
      </c>
      <c r="G132" s="65" t="str">
        <f t="shared" si="10"/>
        <v/>
      </c>
    </row>
    <row r="133" spans="1:7" x14ac:dyDescent="0.25">
      <c r="A133" s="69" t="str">
        <f t="shared" si="11"/>
        <v/>
      </c>
      <c r="B133" s="70" t="str">
        <f t="shared" si="12"/>
        <v/>
      </c>
      <c r="C133" s="65" t="str">
        <f t="shared" si="13"/>
        <v/>
      </c>
      <c r="D133" s="71" t="str">
        <f t="shared" si="7"/>
        <v/>
      </c>
      <c r="E133" s="71" t="str">
        <f t="shared" si="8"/>
        <v/>
      </c>
      <c r="F133" s="71" t="str">
        <f t="shared" si="9"/>
        <v/>
      </c>
      <c r="G133" s="65" t="str">
        <f t="shared" si="10"/>
        <v/>
      </c>
    </row>
    <row r="134" spans="1:7" x14ac:dyDescent="0.25">
      <c r="A134" s="69" t="str">
        <f t="shared" si="11"/>
        <v/>
      </c>
      <c r="B134" s="70" t="str">
        <f t="shared" si="12"/>
        <v/>
      </c>
      <c r="C134" s="65" t="str">
        <f t="shared" si="13"/>
        <v/>
      </c>
      <c r="D134" s="71" t="str">
        <f t="shared" si="7"/>
        <v/>
      </c>
      <c r="E134" s="71" t="str">
        <f t="shared" si="8"/>
        <v/>
      </c>
      <c r="F134" s="71" t="str">
        <f t="shared" si="9"/>
        <v/>
      </c>
      <c r="G134" s="65" t="str">
        <f t="shared" si="10"/>
        <v/>
      </c>
    </row>
    <row r="135" spans="1:7" x14ac:dyDescent="0.25">
      <c r="A135" s="69" t="str">
        <f t="shared" si="11"/>
        <v/>
      </c>
      <c r="B135" s="70" t="str">
        <f t="shared" si="12"/>
        <v/>
      </c>
      <c r="C135" s="65" t="str">
        <f t="shared" si="13"/>
        <v/>
      </c>
      <c r="D135" s="71" t="str">
        <f t="shared" si="7"/>
        <v/>
      </c>
      <c r="E135" s="71" t="str">
        <f t="shared" si="8"/>
        <v/>
      </c>
      <c r="F135" s="71" t="str">
        <f t="shared" si="9"/>
        <v/>
      </c>
      <c r="G135" s="65" t="str">
        <f t="shared" si="10"/>
        <v/>
      </c>
    </row>
    <row r="136" spans="1:7" x14ac:dyDescent="0.25">
      <c r="A136" s="69" t="str">
        <f t="shared" si="11"/>
        <v/>
      </c>
      <c r="B136" s="70" t="str">
        <f t="shared" si="12"/>
        <v/>
      </c>
      <c r="C136" s="65" t="str">
        <f t="shared" si="13"/>
        <v/>
      </c>
      <c r="D136" s="71" t="str">
        <f t="shared" si="7"/>
        <v/>
      </c>
      <c r="E136" s="71" t="str">
        <f t="shared" si="8"/>
        <v/>
      </c>
      <c r="F136" s="71" t="str">
        <f t="shared" si="9"/>
        <v/>
      </c>
      <c r="G136" s="65" t="str">
        <f t="shared" si="10"/>
        <v/>
      </c>
    </row>
    <row r="137" spans="1:7" x14ac:dyDescent="0.25">
      <c r="A137" s="69" t="str">
        <f t="shared" si="11"/>
        <v/>
      </c>
      <c r="B137" s="70" t="str">
        <f t="shared" si="12"/>
        <v/>
      </c>
      <c r="C137" s="65" t="str">
        <f t="shared" si="13"/>
        <v/>
      </c>
      <c r="D137" s="71" t="str">
        <f t="shared" si="7"/>
        <v/>
      </c>
      <c r="E137" s="71" t="str">
        <f t="shared" si="8"/>
        <v/>
      </c>
      <c r="F137" s="71" t="str">
        <f t="shared" si="9"/>
        <v/>
      </c>
      <c r="G137" s="65" t="str">
        <f t="shared" si="10"/>
        <v/>
      </c>
    </row>
    <row r="138" spans="1:7" x14ac:dyDescent="0.25">
      <c r="A138" s="69" t="str">
        <f t="shared" si="11"/>
        <v/>
      </c>
      <c r="B138" s="70" t="str">
        <f t="shared" si="12"/>
        <v/>
      </c>
      <c r="C138" s="65" t="str">
        <f t="shared" si="13"/>
        <v/>
      </c>
      <c r="D138" s="71" t="str">
        <f t="shared" si="7"/>
        <v/>
      </c>
      <c r="E138" s="71" t="str">
        <f t="shared" si="8"/>
        <v/>
      </c>
      <c r="F138" s="71" t="str">
        <f t="shared" si="9"/>
        <v/>
      </c>
      <c r="G138" s="65" t="str">
        <f t="shared" si="10"/>
        <v/>
      </c>
    </row>
    <row r="139" spans="1:7" x14ac:dyDescent="0.25">
      <c r="A139" s="69" t="str">
        <f t="shared" si="11"/>
        <v/>
      </c>
      <c r="B139" s="70" t="str">
        <f t="shared" si="12"/>
        <v/>
      </c>
      <c r="C139" s="65" t="str">
        <f t="shared" si="13"/>
        <v/>
      </c>
      <c r="D139" s="71" t="str">
        <f t="shared" si="7"/>
        <v/>
      </c>
      <c r="E139" s="71" t="str">
        <f t="shared" si="8"/>
        <v/>
      </c>
      <c r="F139" s="71" t="str">
        <f t="shared" si="9"/>
        <v/>
      </c>
      <c r="G139" s="65" t="str">
        <f t="shared" si="10"/>
        <v/>
      </c>
    </row>
    <row r="140" spans="1:7" x14ac:dyDescent="0.25">
      <c r="A140" s="69" t="str">
        <f t="shared" si="11"/>
        <v/>
      </c>
      <c r="B140" s="70" t="str">
        <f t="shared" si="12"/>
        <v/>
      </c>
      <c r="C140" s="65" t="str">
        <f t="shared" si="13"/>
        <v/>
      </c>
      <c r="D140" s="71" t="str">
        <f t="shared" si="7"/>
        <v/>
      </c>
      <c r="E140" s="71" t="str">
        <f t="shared" si="8"/>
        <v/>
      </c>
      <c r="F140" s="71" t="str">
        <f t="shared" si="9"/>
        <v/>
      </c>
      <c r="G140" s="65" t="str">
        <f t="shared" si="10"/>
        <v/>
      </c>
    </row>
    <row r="141" spans="1:7" x14ac:dyDescent="0.25">
      <c r="A141" s="69" t="str">
        <f t="shared" si="11"/>
        <v/>
      </c>
      <c r="B141" s="70" t="str">
        <f t="shared" si="12"/>
        <v/>
      </c>
      <c r="C141" s="65" t="str">
        <f t="shared" si="13"/>
        <v/>
      </c>
      <c r="D141" s="71" t="str">
        <f t="shared" si="7"/>
        <v/>
      </c>
      <c r="E141" s="71" t="str">
        <f t="shared" si="8"/>
        <v/>
      </c>
      <c r="F141" s="71" t="str">
        <f t="shared" si="9"/>
        <v/>
      </c>
      <c r="G141" s="65" t="str">
        <f t="shared" si="10"/>
        <v/>
      </c>
    </row>
    <row r="142" spans="1:7" x14ac:dyDescent="0.25">
      <c r="A142" s="69" t="str">
        <f t="shared" si="11"/>
        <v/>
      </c>
      <c r="B142" s="70" t="str">
        <f t="shared" si="12"/>
        <v/>
      </c>
      <c r="C142" s="65" t="str">
        <f t="shared" si="13"/>
        <v/>
      </c>
      <c r="D142" s="71" t="str">
        <f t="shared" si="7"/>
        <v/>
      </c>
      <c r="E142" s="71" t="str">
        <f t="shared" si="8"/>
        <v/>
      </c>
      <c r="F142" s="71" t="str">
        <f t="shared" si="9"/>
        <v/>
      </c>
      <c r="G142" s="65" t="str">
        <f t="shared" si="10"/>
        <v/>
      </c>
    </row>
    <row r="143" spans="1:7" x14ac:dyDescent="0.25">
      <c r="A143" s="69" t="str">
        <f t="shared" si="11"/>
        <v/>
      </c>
      <c r="B143" s="70" t="str">
        <f t="shared" si="12"/>
        <v/>
      </c>
      <c r="C143" s="65" t="str">
        <f t="shared" si="13"/>
        <v/>
      </c>
      <c r="D143" s="71" t="str">
        <f t="shared" si="7"/>
        <v/>
      </c>
      <c r="E143" s="71" t="str">
        <f t="shared" si="8"/>
        <v/>
      </c>
      <c r="F143" s="71" t="str">
        <f t="shared" si="9"/>
        <v/>
      </c>
      <c r="G143" s="65" t="str">
        <f t="shared" si="10"/>
        <v/>
      </c>
    </row>
    <row r="144" spans="1:7" x14ac:dyDescent="0.25">
      <c r="A144" s="69" t="str">
        <f t="shared" si="11"/>
        <v/>
      </c>
      <c r="B144" s="70" t="str">
        <f t="shared" si="12"/>
        <v/>
      </c>
      <c r="C144" s="65" t="str">
        <f t="shared" si="13"/>
        <v/>
      </c>
      <c r="D144" s="71" t="str">
        <f t="shared" ref="D144:D207" si="14">IF(B144="","",IPMT($E$11/12,B144,$E$7,-$E$8,$E$9,0))</f>
        <v/>
      </c>
      <c r="E144" s="71" t="str">
        <f t="shared" ref="E144:E207" si="15">IF(B144="","",PPMT($E$11/12,B144,$E$7,-$E$8,$E$9,0))</f>
        <v/>
      </c>
      <c r="F144" s="71" t="str">
        <f t="shared" ref="F144:F207" si="16">IF(B144="","",SUM(D144:E144))</f>
        <v/>
      </c>
      <c r="G144" s="65" t="str">
        <f t="shared" ref="G144:G207" si="17">IF(B144="","",SUM(C144)-SUM(E144))</f>
        <v/>
      </c>
    </row>
    <row r="145" spans="1:7" x14ac:dyDescent="0.25">
      <c r="A145" s="69" t="str">
        <f t="shared" ref="A145:A208" si="18">IF(B145="","",EDATE(A144,1))</f>
        <v/>
      </c>
      <c r="B145" s="70" t="str">
        <f t="shared" ref="B145:B208" si="19">IF(B144="","",IF(SUM(B144)+1&lt;=$E$7,SUM(B144)+1,""))</f>
        <v/>
      </c>
      <c r="C145" s="65" t="str">
        <f t="shared" ref="C145:C208" si="20">IF(B145="","",G144)</f>
        <v/>
      </c>
      <c r="D145" s="71" t="str">
        <f t="shared" si="14"/>
        <v/>
      </c>
      <c r="E145" s="71" t="str">
        <f t="shared" si="15"/>
        <v/>
      </c>
      <c r="F145" s="71" t="str">
        <f t="shared" si="16"/>
        <v/>
      </c>
      <c r="G145" s="65" t="str">
        <f t="shared" si="17"/>
        <v/>
      </c>
    </row>
    <row r="146" spans="1:7" x14ac:dyDescent="0.25">
      <c r="A146" s="69" t="str">
        <f t="shared" si="18"/>
        <v/>
      </c>
      <c r="B146" s="70" t="str">
        <f t="shared" si="19"/>
        <v/>
      </c>
      <c r="C146" s="65" t="str">
        <f t="shared" si="20"/>
        <v/>
      </c>
      <c r="D146" s="71" t="str">
        <f t="shared" si="14"/>
        <v/>
      </c>
      <c r="E146" s="71" t="str">
        <f t="shared" si="15"/>
        <v/>
      </c>
      <c r="F146" s="71" t="str">
        <f t="shared" si="16"/>
        <v/>
      </c>
      <c r="G146" s="65" t="str">
        <f t="shared" si="17"/>
        <v/>
      </c>
    </row>
    <row r="147" spans="1:7" x14ac:dyDescent="0.25">
      <c r="A147" s="69" t="str">
        <f t="shared" si="18"/>
        <v/>
      </c>
      <c r="B147" s="70" t="str">
        <f t="shared" si="19"/>
        <v/>
      </c>
      <c r="C147" s="65" t="str">
        <f t="shared" si="20"/>
        <v/>
      </c>
      <c r="D147" s="71" t="str">
        <f t="shared" si="14"/>
        <v/>
      </c>
      <c r="E147" s="71" t="str">
        <f t="shared" si="15"/>
        <v/>
      </c>
      <c r="F147" s="71" t="str">
        <f t="shared" si="16"/>
        <v/>
      </c>
      <c r="G147" s="65" t="str">
        <f t="shared" si="17"/>
        <v/>
      </c>
    </row>
    <row r="148" spans="1:7" x14ac:dyDescent="0.25">
      <c r="A148" s="69" t="str">
        <f t="shared" si="18"/>
        <v/>
      </c>
      <c r="B148" s="70" t="str">
        <f t="shared" si="19"/>
        <v/>
      </c>
      <c r="C148" s="65" t="str">
        <f t="shared" si="20"/>
        <v/>
      </c>
      <c r="D148" s="71" t="str">
        <f t="shared" si="14"/>
        <v/>
      </c>
      <c r="E148" s="71" t="str">
        <f t="shared" si="15"/>
        <v/>
      </c>
      <c r="F148" s="71" t="str">
        <f t="shared" si="16"/>
        <v/>
      </c>
      <c r="G148" s="65" t="str">
        <f t="shared" si="17"/>
        <v/>
      </c>
    </row>
    <row r="149" spans="1:7" x14ac:dyDescent="0.25">
      <c r="A149" s="69" t="str">
        <f t="shared" si="18"/>
        <v/>
      </c>
      <c r="B149" s="70" t="str">
        <f t="shared" si="19"/>
        <v/>
      </c>
      <c r="C149" s="65" t="str">
        <f t="shared" si="20"/>
        <v/>
      </c>
      <c r="D149" s="71" t="str">
        <f t="shared" si="14"/>
        <v/>
      </c>
      <c r="E149" s="71" t="str">
        <f t="shared" si="15"/>
        <v/>
      </c>
      <c r="F149" s="71" t="str">
        <f t="shared" si="16"/>
        <v/>
      </c>
      <c r="G149" s="65" t="str">
        <f t="shared" si="17"/>
        <v/>
      </c>
    </row>
    <row r="150" spans="1:7" x14ac:dyDescent="0.25">
      <c r="A150" s="69" t="str">
        <f t="shared" si="18"/>
        <v/>
      </c>
      <c r="B150" s="70" t="str">
        <f t="shared" si="19"/>
        <v/>
      </c>
      <c r="C150" s="65" t="str">
        <f t="shared" si="20"/>
        <v/>
      </c>
      <c r="D150" s="71" t="str">
        <f t="shared" si="14"/>
        <v/>
      </c>
      <c r="E150" s="71" t="str">
        <f t="shared" si="15"/>
        <v/>
      </c>
      <c r="F150" s="71" t="str">
        <f t="shared" si="16"/>
        <v/>
      </c>
      <c r="G150" s="65" t="str">
        <f t="shared" si="17"/>
        <v/>
      </c>
    </row>
    <row r="151" spans="1:7" x14ac:dyDescent="0.25">
      <c r="A151" s="69" t="str">
        <f t="shared" si="18"/>
        <v/>
      </c>
      <c r="B151" s="70" t="str">
        <f t="shared" si="19"/>
        <v/>
      </c>
      <c r="C151" s="65" t="str">
        <f t="shared" si="20"/>
        <v/>
      </c>
      <c r="D151" s="71" t="str">
        <f t="shared" si="14"/>
        <v/>
      </c>
      <c r="E151" s="71" t="str">
        <f t="shared" si="15"/>
        <v/>
      </c>
      <c r="F151" s="71" t="str">
        <f t="shared" si="16"/>
        <v/>
      </c>
      <c r="G151" s="65" t="str">
        <f t="shared" si="17"/>
        <v/>
      </c>
    </row>
    <row r="152" spans="1:7" x14ac:dyDescent="0.25">
      <c r="A152" s="69" t="str">
        <f t="shared" si="18"/>
        <v/>
      </c>
      <c r="B152" s="70" t="str">
        <f t="shared" si="19"/>
        <v/>
      </c>
      <c r="C152" s="65" t="str">
        <f t="shared" si="20"/>
        <v/>
      </c>
      <c r="D152" s="71" t="str">
        <f t="shared" si="14"/>
        <v/>
      </c>
      <c r="E152" s="71" t="str">
        <f t="shared" si="15"/>
        <v/>
      </c>
      <c r="F152" s="71" t="str">
        <f t="shared" si="16"/>
        <v/>
      </c>
      <c r="G152" s="65" t="str">
        <f t="shared" si="17"/>
        <v/>
      </c>
    </row>
    <row r="153" spans="1:7" x14ac:dyDescent="0.25">
      <c r="A153" s="69" t="str">
        <f t="shared" si="18"/>
        <v/>
      </c>
      <c r="B153" s="70" t="str">
        <f t="shared" si="19"/>
        <v/>
      </c>
      <c r="C153" s="65" t="str">
        <f t="shared" si="20"/>
        <v/>
      </c>
      <c r="D153" s="71" t="str">
        <f t="shared" si="14"/>
        <v/>
      </c>
      <c r="E153" s="71" t="str">
        <f t="shared" si="15"/>
        <v/>
      </c>
      <c r="F153" s="71" t="str">
        <f t="shared" si="16"/>
        <v/>
      </c>
      <c r="G153" s="65" t="str">
        <f t="shared" si="17"/>
        <v/>
      </c>
    </row>
    <row r="154" spans="1:7" x14ac:dyDescent="0.25">
      <c r="A154" s="69" t="str">
        <f t="shared" si="18"/>
        <v/>
      </c>
      <c r="B154" s="70" t="str">
        <f t="shared" si="19"/>
        <v/>
      </c>
      <c r="C154" s="65" t="str">
        <f t="shared" si="20"/>
        <v/>
      </c>
      <c r="D154" s="71" t="str">
        <f t="shared" si="14"/>
        <v/>
      </c>
      <c r="E154" s="71" t="str">
        <f t="shared" si="15"/>
        <v/>
      </c>
      <c r="F154" s="71" t="str">
        <f t="shared" si="16"/>
        <v/>
      </c>
      <c r="G154" s="65" t="str">
        <f t="shared" si="17"/>
        <v/>
      </c>
    </row>
    <row r="155" spans="1:7" x14ac:dyDescent="0.25">
      <c r="A155" s="69" t="str">
        <f t="shared" si="18"/>
        <v/>
      </c>
      <c r="B155" s="70" t="str">
        <f t="shared" si="19"/>
        <v/>
      </c>
      <c r="C155" s="65" t="str">
        <f t="shared" si="20"/>
        <v/>
      </c>
      <c r="D155" s="71" t="str">
        <f t="shared" si="14"/>
        <v/>
      </c>
      <c r="E155" s="71" t="str">
        <f t="shared" si="15"/>
        <v/>
      </c>
      <c r="F155" s="71" t="str">
        <f t="shared" si="16"/>
        <v/>
      </c>
      <c r="G155" s="65" t="str">
        <f t="shared" si="17"/>
        <v/>
      </c>
    </row>
    <row r="156" spans="1:7" x14ac:dyDescent="0.25">
      <c r="A156" s="69" t="str">
        <f t="shared" si="18"/>
        <v/>
      </c>
      <c r="B156" s="70" t="str">
        <f t="shared" si="19"/>
        <v/>
      </c>
      <c r="C156" s="65" t="str">
        <f t="shared" si="20"/>
        <v/>
      </c>
      <c r="D156" s="71" t="str">
        <f t="shared" si="14"/>
        <v/>
      </c>
      <c r="E156" s="71" t="str">
        <f t="shared" si="15"/>
        <v/>
      </c>
      <c r="F156" s="71" t="str">
        <f t="shared" si="16"/>
        <v/>
      </c>
      <c r="G156" s="65" t="str">
        <f t="shared" si="17"/>
        <v/>
      </c>
    </row>
    <row r="157" spans="1:7" x14ac:dyDescent="0.25">
      <c r="A157" s="69" t="str">
        <f t="shared" si="18"/>
        <v/>
      </c>
      <c r="B157" s="70" t="str">
        <f t="shared" si="19"/>
        <v/>
      </c>
      <c r="C157" s="65" t="str">
        <f t="shared" si="20"/>
        <v/>
      </c>
      <c r="D157" s="71" t="str">
        <f t="shared" si="14"/>
        <v/>
      </c>
      <c r="E157" s="71" t="str">
        <f t="shared" si="15"/>
        <v/>
      </c>
      <c r="F157" s="71" t="str">
        <f t="shared" si="16"/>
        <v/>
      </c>
      <c r="G157" s="65" t="str">
        <f t="shared" si="17"/>
        <v/>
      </c>
    </row>
    <row r="158" spans="1:7" x14ac:dyDescent="0.25">
      <c r="A158" s="69" t="str">
        <f t="shared" si="18"/>
        <v/>
      </c>
      <c r="B158" s="70" t="str">
        <f t="shared" si="19"/>
        <v/>
      </c>
      <c r="C158" s="65" t="str">
        <f t="shared" si="20"/>
        <v/>
      </c>
      <c r="D158" s="71" t="str">
        <f t="shared" si="14"/>
        <v/>
      </c>
      <c r="E158" s="71" t="str">
        <f t="shared" si="15"/>
        <v/>
      </c>
      <c r="F158" s="71" t="str">
        <f t="shared" si="16"/>
        <v/>
      </c>
      <c r="G158" s="65" t="str">
        <f t="shared" si="17"/>
        <v/>
      </c>
    </row>
    <row r="159" spans="1:7" x14ac:dyDescent="0.25">
      <c r="A159" s="69" t="str">
        <f t="shared" si="18"/>
        <v/>
      </c>
      <c r="B159" s="70" t="str">
        <f t="shared" si="19"/>
        <v/>
      </c>
      <c r="C159" s="65" t="str">
        <f t="shared" si="20"/>
        <v/>
      </c>
      <c r="D159" s="71" t="str">
        <f t="shared" si="14"/>
        <v/>
      </c>
      <c r="E159" s="71" t="str">
        <f t="shared" si="15"/>
        <v/>
      </c>
      <c r="F159" s="71" t="str">
        <f t="shared" si="16"/>
        <v/>
      </c>
      <c r="G159" s="65" t="str">
        <f t="shared" si="17"/>
        <v/>
      </c>
    </row>
    <row r="160" spans="1:7" x14ac:dyDescent="0.25">
      <c r="A160" s="69" t="str">
        <f t="shared" si="18"/>
        <v/>
      </c>
      <c r="B160" s="70" t="str">
        <f t="shared" si="19"/>
        <v/>
      </c>
      <c r="C160" s="65" t="str">
        <f t="shared" si="20"/>
        <v/>
      </c>
      <c r="D160" s="71" t="str">
        <f t="shared" si="14"/>
        <v/>
      </c>
      <c r="E160" s="71" t="str">
        <f t="shared" si="15"/>
        <v/>
      </c>
      <c r="F160" s="71" t="str">
        <f t="shared" si="16"/>
        <v/>
      </c>
      <c r="G160" s="65" t="str">
        <f t="shared" si="17"/>
        <v/>
      </c>
    </row>
    <row r="161" spans="1:7" x14ac:dyDescent="0.25">
      <c r="A161" s="69" t="str">
        <f t="shared" si="18"/>
        <v/>
      </c>
      <c r="B161" s="70" t="str">
        <f t="shared" si="19"/>
        <v/>
      </c>
      <c r="C161" s="65" t="str">
        <f t="shared" si="20"/>
        <v/>
      </c>
      <c r="D161" s="71" t="str">
        <f t="shared" si="14"/>
        <v/>
      </c>
      <c r="E161" s="71" t="str">
        <f t="shared" si="15"/>
        <v/>
      </c>
      <c r="F161" s="71" t="str">
        <f t="shared" si="16"/>
        <v/>
      </c>
      <c r="G161" s="65" t="str">
        <f t="shared" si="17"/>
        <v/>
      </c>
    </row>
    <row r="162" spans="1:7" x14ac:dyDescent="0.25">
      <c r="A162" s="69" t="str">
        <f t="shared" si="18"/>
        <v/>
      </c>
      <c r="B162" s="70" t="str">
        <f t="shared" si="19"/>
        <v/>
      </c>
      <c r="C162" s="65" t="str">
        <f t="shared" si="20"/>
        <v/>
      </c>
      <c r="D162" s="71" t="str">
        <f t="shared" si="14"/>
        <v/>
      </c>
      <c r="E162" s="71" t="str">
        <f t="shared" si="15"/>
        <v/>
      </c>
      <c r="F162" s="71" t="str">
        <f t="shared" si="16"/>
        <v/>
      </c>
      <c r="G162" s="65" t="str">
        <f t="shared" si="17"/>
        <v/>
      </c>
    </row>
    <row r="163" spans="1:7" x14ac:dyDescent="0.25">
      <c r="A163" s="69" t="str">
        <f t="shared" si="18"/>
        <v/>
      </c>
      <c r="B163" s="70" t="str">
        <f t="shared" si="19"/>
        <v/>
      </c>
      <c r="C163" s="65" t="str">
        <f t="shared" si="20"/>
        <v/>
      </c>
      <c r="D163" s="71" t="str">
        <f t="shared" si="14"/>
        <v/>
      </c>
      <c r="E163" s="71" t="str">
        <f t="shared" si="15"/>
        <v/>
      </c>
      <c r="F163" s="71" t="str">
        <f t="shared" si="16"/>
        <v/>
      </c>
      <c r="G163" s="65" t="str">
        <f t="shared" si="17"/>
        <v/>
      </c>
    </row>
    <row r="164" spans="1:7" x14ac:dyDescent="0.25">
      <c r="A164" s="69" t="str">
        <f t="shared" si="18"/>
        <v/>
      </c>
      <c r="B164" s="70" t="str">
        <f t="shared" si="19"/>
        <v/>
      </c>
      <c r="C164" s="65" t="str">
        <f t="shared" si="20"/>
        <v/>
      </c>
      <c r="D164" s="71" t="str">
        <f t="shared" si="14"/>
        <v/>
      </c>
      <c r="E164" s="71" t="str">
        <f t="shared" si="15"/>
        <v/>
      </c>
      <c r="F164" s="71" t="str">
        <f t="shared" si="16"/>
        <v/>
      </c>
      <c r="G164" s="65" t="str">
        <f t="shared" si="17"/>
        <v/>
      </c>
    </row>
    <row r="165" spans="1:7" x14ac:dyDescent="0.25">
      <c r="A165" s="69" t="str">
        <f t="shared" si="18"/>
        <v/>
      </c>
      <c r="B165" s="70" t="str">
        <f t="shared" si="19"/>
        <v/>
      </c>
      <c r="C165" s="65" t="str">
        <f t="shared" si="20"/>
        <v/>
      </c>
      <c r="D165" s="71" t="str">
        <f t="shared" si="14"/>
        <v/>
      </c>
      <c r="E165" s="71" t="str">
        <f t="shared" si="15"/>
        <v/>
      </c>
      <c r="F165" s="71" t="str">
        <f t="shared" si="16"/>
        <v/>
      </c>
      <c r="G165" s="65" t="str">
        <f t="shared" si="17"/>
        <v/>
      </c>
    </row>
    <row r="166" spans="1:7" x14ac:dyDescent="0.25">
      <c r="A166" s="69" t="str">
        <f t="shared" si="18"/>
        <v/>
      </c>
      <c r="B166" s="70" t="str">
        <f t="shared" si="19"/>
        <v/>
      </c>
      <c r="C166" s="65" t="str">
        <f t="shared" si="20"/>
        <v/>
      </c>
      <c r="D166" s="71" t="str">
        <f t="shared" si="14"/>
        <v/>
      </c>
      <c r="E166" s="71" t="str">
        <f t="shared" si="15"/>
        <v/>
      </c>
      <c r="F166" s="71" t="str">
        <f t="shared" si="16"/>
        <v/>
      </c>
      <c r="G166" s="65" t="str">
        <f t="shared" si="17"/>
        <v/>
      </c>
    </row>
    <row r="167" spans="1:7" x14ac:dyDescent="0.25">
      <c r="A167" s="69" t="str">
        <f t="shared" si="18"/>
        <v/>
      </c>
      <c r="B167" s="70" t="str">
        <f t="shared" si="19"/>
        <v/>
      </c>
      <c r="C167" s="65" t="str">
        <f t="shared" si="20"/>
        <v/>
      </c>
      <c r="D167" s="71" t="str">
        <f t="shared" si="14"/>
        <v/>
      </c>
      <c r="E167" s="71" t="str">
        <f t="shared" si="15"/>
        <v/>
      </c>
      <c r="F167" s="71" t="str">
        <f t="shared" si="16"/>
        <v/>
      </c>
      <c r="G167" s="65" t="str">
        <f t="shared" si="17"/>
        <v/>
      </c>
    </row>
    <row r="168" spans="1:7" x14ac:dyDescent="0.25">
      <c r="A168" s="69" t="str">
        <f t="shared" si="18"/>
        <v/>
      </c>
      <c r="B168" s="70" t="str">
        <f t="shared" si="19"/>
        <v/>
      </c>
      <c r="C168" s="65" t="str">
        <f t="shared" si="20"/>
        <v/>
      </c>
      <c r="D168" s="71" t="str">
        <f t="shared" si="14"/>
        <v/>
      </c>
      <c r="E168" s="71" t="str">
        <f t="shared" si="15"/>
        <v/>
      </c>
      <c r="F168" s="71" t="str">
        <f t="shared" si="16"/>
        <v/>
      </c>
      <c r="G168" s="65" t="str">
        <f t="shared" si="17"/>
        <v/>
      </c>
    </row>
    <row r="169" spans="1:7" x14ac:dyDescent="0.25">
      <c r="A169" s="69" t="str">
        <f t="shared" si="18"/>
        <v/>
      </c>
      <c r="B169" s="70" t="str">
        <f t="shared" si="19"/>
        <v/>
      </c>
      <c r="C169" s="65" t="str">
        <f t="shared" si="20"/>
        <v/>
      </c>
      <c r="D169" s="71" t="str">
        <f t="shared" si="14"/>
        <v/>
      </c>
      <c r="E169" s="71" t="str">
        <f t="shared" si="15"/>
        <v/>
      </c>
      <c r="F169" s="71" t="str">
        <f t="shared" si="16"/>
        <v/>
      </c>
      <c r="G169" s="65" t="str">
        <f t="shared" si="17"/>
        <v/>
      </c>
    </row>
    <row r="170" spans="1:7" x14ac:dyDescent="0.25">
      <c r="A170" s="69" t="str">
        <f t="shared" si="18"/>
        <v/>
      </c>
      <c r="B170" s="70" t="str">
        <f t="shared" si="19"/>
        <v/>
      </c>
      <c r="C170" s="65" t="str">
        <f t="shared" si="20"/>
        <v/>
      </c>
      <c r="D170" s="71" t="str">
        <f t="shared" si="14"/>
        <v/>
      </c>
      <c r="E170" s="71" t="str">
        <f t="shared" si="15"/>
        <v/>
      </c>
      <c r="F170" s="71" t="str">
        <f t="shared" si="16"/>
        <v/>
      </c>
      <c r="G170" s="65" t="str">
        <f t="shared" si="17"/>
        <v/>
      </c>
    </row>
    <row r="171" spans="1:7" x14ac:dyDescent="0.25">
      <c r="A171" s="69" t="str">
        <f t="shared" si="18"/>
        <v/>
      </c>
      <c r="B171" s="70" t="str">
        <f t="shared" si="19"/>
        <v/>
      </c>
      <c r="C171" s="65" t="str">
        <f t="shared" si="20"/>
        <v/>
      </c>
      <c r="D171" s="71" t="str">
        <f t="shared" si="14"/>
        <v/>
      </c>
      <c r="E171" s="71" t="str">
        <f t="shared" si="15"/>
        <v/>
      </c>
      <c r="F171" s="71" t="str">
        <f t="shared" si="16"/>
        <v/>
      </c>
      <c r="G171" s="65" t="str">
        <f t="shared" si="17"/>
        <v/>
      </c>
    </row>
    <row r="172" spans="1:7" x14ac:dyDescent="0.25">
      <c r="A172" s="69" t="str">
        <f t="shared" si="18"/>
        <v/>
      </c>
      <c r="B172" s="70" t="str">
        <f t="shared" si="19"/>
        <v/>
      </c>
      <c r="C172" s="65" t="str">
        <f t="shared" si="20"/>
        <v/>
      </c>
      <c r="D172" s="71" t="str">
        <f t="shared" si="14"/>
        <v/>
      </c>
      <c r="E172" s="71" t="str">
        <f t="shared" si="15"/>
        <v/>
      </c>
      <c r="F172" s="71" t="str">
        <f t="shared" si="16"/>
        <v/>
      </c>
      <c r="G172" s="65" t="str">
        <f t="shared" si="17"/>
        <v/>
      </c>
    </row>
    <row r="173" spans="1:7" x14ac:dyDescent="0.25">
      <c r="A173" s="69" t="str">
        <f t="shared" si="18"/>
        <v/>
      </c>
      <c r="B173" s="70" t="str">
        <f t="shared" si="19"/>
        <v/>
      </c>
      <c r="C173" s="65" t="str">
        <f t="shared" si="20"/>
        <v/>
      </c>
      <c r="D173" s="71" t="str">
        <f t="shared" si="14"/>
        <v/>
      </c>
      <c r="E173" s="71" t="str">
        <f t="shared" si="15"/>
        <v/>
      </c>
      <c r="F173" s="71" t="str">
        <f t="shared" si="16"/>
        <v/>
      </c>
      <c r="G173" s="65" t="str">
        <f t="shared" si="17"/>
        <v/>
      </c>
    </row>
    <row r="174" spans="1:7" x14ac:dyDescent="0.25">
      <c r="A174" s="69" t="str">
        <f t="shared" si="18"/>
        <v/>
      </c>
      <c r="B174" s="70" t="str">
        <f t="shared" si="19"/>
        <v/>
      </c>
      <c r="C174" s="65" t="str">
        <f t="shared" si="20"/>
        <v/>
      </c>
      <c r="D174" s="71" t="str">
        <f t="shared" si="14"/>
        <v/>
      </c>
      <c r="E174" s="71" t="str">
        <f t="shared" si="15"/>
        <v/>
      </c>
      <c r="F174" s="71" t="str">
        <f t="shared" si="16"/>
        <v/>
      </c>
      <c r="G174" s="65" t="str">
        <f t="shared" si="17"/>
        <v/>
      </c>
    </row>
    <row r="175" spans="1:7" x14ac:dyDescent="0.25">
      <c r="A175" s="69" t="str">
        <f t="shared" si="18"/>
        <v/>
      </c>
      <c r="B175" s="70" t="str">
        <f t="shared" si="19"/>
        <v/>
      </c>
      <c r="C175" s="65" t="str">
        <f t="shared" si="20"/>
        <v/>
      </c>
      <c r="D175" s="71" t="str">
        <f t="shared" si="14"/>
        <v/>
      </c>
      <c r="E175" s="71" t="str">
        <f t="shared" si="15"/>
        <v/>
      </c>
      <c r="F175" s="71" t="str">
        <f t="shared" si="16"/>
        <v/>
      </c>
      <c r="G175" s="65" t="str">
        <f t="shared" si="17"/>
        <v/>
      </c>
    </row>
    <row r="176" spans="1:7" x14ac:dyDescent="0.25">
      <c r="A176" s="69" t="str">
        <f t="shared" si="18"/>
        <v/>
      </c>
      <c r="B176" s="70" t="str">
        <f t="shared" si="19"/>
        <v/>
      </c>
      <c r="C176" s="65" t="str">
        <f t="shared" si="20"/>
        <v/>
      </c>
      <c r="D176" s="71" t="str">
        <f t="shared" si="14"/>
        <v/>
      </c>
      <c r="E176" s="71" t="str">
        <f t="shared" si="15"/>
        <v/>
      </c>
      <c r="F176" s="71" t="str">
        <f t="shared" si="16"/>
        <v/>
      </c>
      <c r="G176" s="65" t="str">
        <f t="shared" si="17"/>
        <v/>
      </c>
    </row>
    <row r="177" spans="1:7" x14ac:dyDescent="0.25">
      <c r="A177" s="69" t="str">
        <f t="shared" si="18"/>
        <v/>
      </c>
      <c r="B177" s="70" t="str">
        <f t="shared" si="19"/>
        <v/>
      </c>
      <c r="C177" s="65" t="str">
        <f t="shared" si="20"/>
        <v/>
      </c>
      <c r="D177" s="71" t="str">
        <f t="shared" si="14"/>
        <v/>
      </c>
      <c r="E177" s="71" t="str">
        <f t="shared" si="15"/>
        <v/>
      </c>
      <c r="F177" s="71" t="str">
        <f t="shared" si="16"/>
        <v/>
      </c>
      <c r="G177" s="65" t="str">
        <f t="shared" si="17"/>
        <v/>
      </c>
    </row>
    <row r="178" spans="1:7" x14ac:dyDescent="0.25">
      <c r="A178" s="69" t="str">
        <f t="shared" si="18"/>
        <v/>
      </c>
      <c r="B178" s="70" t="str">
        <f t="shared" si="19"/>
        <v/>
      </c>
      <c r="C178" s="65" t="str">
        <f t="shared" si="20"/>
        <v/>
      </c>
      <c r="D178" s="71" t="str">
        <f t="shared" si="14"/>
        <v/>
      </c>
      <c r="E178" s="71" t="str">
        <f t="shared" si="15"/>
        <v/>
      </c>
      <c r="F178" s="71" t="str">
        <f t="shared" si="16"/>
        <v/>
      </c>
      <c r="G178" s="65" t="str">
        <f t="shared" si="17"/>
        <v/>
      </c>
    </row>
    <row r="179" spans="1:7" x14ac:dyDescent="0.25">
      <c r="A179" s="69" t="str">
        <f t="shared" si="18"/>
        <v/>
      </c>
      <c r="B179" s="70" t="str">
        <f t="shared" si="19"/>
        <v/>
      </c>
      <c r="C179" s="65" t="str">
        <f t="shared" si="20"/>
        <v/>
      </c>
      <c r="D179" s="71" t="str">
        <f t="shared" si="14"/>
        <v/>
      </c>
      <c r="E179" s="71" t="str">
        <f t="shared" si="15"/>
        <v/>
      </c>
      <c r="F179" s="71" t="str">
        <f t="shared" si="16"/>
        <v/>
      </c>
      <c r="G179" s="65" t="str">
        <f t="shared" si="17"/>
        <v/>
      </c>
    </row>
    <row r="180" spans="1:7" x14ac:dyDescent="0.25">
      <c r="A180" s="69" t="str">
        <f t="shared" si="18"/>
        <v/>
      </c>
      <c r="B180" s="70" t="str">
        <f t="shared" si="19"/>
        <v/>
      </c>
      <c r="C180" s="65" t="str">
        <f t="shared" si="20"/>
        <v/>
      </c>
      <c r="D180" s="71" t="str">
        <f t="shared" si="14"/>
        <v/>
      </c>
      <c r="E180" s="71" t="str">
        <f t="shared" si="15"/>
        <v/>
      </c>
      <c r="F180" s="71" t="str">
        <f t="shared" si="16"/>
        <v/>
      </c>
      <c r="G180" s="65" t="str">
        <f t="shared" si="17"/>
        <v/>
      </c>
    </row>
    <row r="181" spans="1:7" x14ac:dyDescent="0.25">
      <c r="A181" s="69" t="str">
        <f t="shared" si="18"/>
        <v/>
      </c>
      <c r="B181" s="70" t="str">
        <f t="shared" si="19"/>
        <v/>
      </c>
      <c r="C181" s="65" t="str">
        <f t="shared" si="20"/>
        <v/>
      </c>
      <c r="D181" s="71" t="str">
        <f t="shared" si="14"/>
        <v/>
      </c>
      <c r="E181" s="71" t="str">
        <f t="shared" si="15"/>
        <v/>
      </c>
      <c r="F181" s="71" t="str">
        <f t="shared" si="16"/>
        <v/>
      </c>
      <c r="G181" s="65" t="str">
        <f t="shared" si="17"/>
        <v/>
      </c>
    </row>
    <row r="182" spans="1:7" x14ac:dyDescent="0.25">
      <c r="A182" s="69" t="str">
        <f t="shared" si="18"/>
        <v/>
      </c>
      <c r="B182" s="70" t="str">
        <f t="shared" si="19"/>
        <v/>
      </c>
      <c r="C182" s="65" t="str">
        <f t="shared" si="20"/>
        <v/>
      </c>
      <c r="D182" s="71" t="str">
        <f t="shared" si="14"/>
        <v/>
      </c>
      <c r="E182" s="71" t="str">
        <f t="shared" si="15"/>
        <v/>
      </c>
      <c r="F182" s="71" t="str">
        <f t="shared" si="16"/>
        <v/>
      </c>
      <c r="G182" s="65" t="str">
        <f t="shared" si="17"/>
        <v/>
      </c>
    </row>
    <row r="183" spans="1:7" x14ac:dyDescent="0.25">
      <c r="A183" s="69" t="str">
        <f t="shared" si="18"/>
        <v/>
      </c>
      <c r="B183" s="70" t="str">
        <f t="shared" si="19"/>
        <v/>
      </c>
      <c r="C183" s="65" t="str">
        <f t="shared" si="20"/>
        <v/>
      </c>
      <c r="D183" s="71" t="str">
        <f t="shared" si="14"/>
        <v/>
      </c>
      <c r="E183" s="71" t="str">
        <f t="shared" si="15"/>
        <v/>
      </c>
      <c r="F183" s="71" t="str">
        <f t="shared" si="16"/>
        <v/>
      </c>
      <c r="G183" s="65" t="str">
        <f t="shared" si="17"/>
        <v/>
      </c>
    </row>
    <row r="184" spans="1:7" x14ac:dyDescent="0.25">
      <c r="A184" s="69" t="str">
        <f t="shared" si="18"/>
        <v/>
      </c>
      <c r="B184" s="70" t="str">
        <f t="shared" si="19"/>
        <v/>
      </c>
      <c r="C184" s="65" t="str">
        <f t="shared" si="20"/>
        <v/>
      </c>
      <c r="D184" s="71" t="str">
        <f t="shared" si="14"/>
        <v/>
      </c>
      <c r="E184" s="71" t="str">
        <f t="shared" si="15"/>
        <v/>
      </c>
      <c r="F184" s="71" t="str">
        <f t="shared" si="16"/>
        <v/>
      </c>
      <c r="G184" s="65" t="str">
        <f t="shared" si="17"/>
        <v/>
      </c>
    </row>
    <row r="185" spans="1:7" x14ac:dyDescent="0.25">
      <c r="A185" s="69" t="str">
        <f t="shared" si="18"/>
        <v/>
      </c>
      <c r="B185" s="70" t="str">
        <f t="shared" si="19"/>
        <v/>
      </c>
      <c r="C185" s="65" t="str">
        <f t="shared" si="20"/>
        <v/>
      </c>
      <c r="D185" s="71" t="str">
        <f t="shared" si="14"/>
        <v/>
      </c>
      <c r="E185" s="71" t="str">
        <f t="shared" si="15"/>
        <v/>
      </c>
      <c r="F185" s="71" t="str">
        <f t="shared" si="16"/>
        <v/>
      </c>
      <c r="G185" s="65" t="str">
        <f t="shared" si="17"/>
        <v/>
      </c>
    </row>
    <row r="186" spans="1:7" x14ac:dyDescent="0.25">
      <c r="A186" s="69" t="str">
        <f t="shared" si="18"/>
        <v/>
      </c>
      <c r="B186" s="70" t="str">
        <f t="shared" si="19"/>
        <v/>
      </c>
      <c r="C186" s="65" t="str">
        <f t="shared" si="20"/>
        <v/>
      </c>
      <c r="D186" s="71" t="str">
        <f t="shared" si="14"/>
        <v/>
      </c>
      <c r="E186" s="71" t="str">
        <f t="shared" si="15"/>
        <v/>
      </c>
      <c r="F186" s="71" t="str">
        <f t="shared" si="16"/>
        <v/>
      </c>
      <c r="G186" s="65" t="str">
        <f t="shared" si="17"/>
        <v/>
      </c>
    </row>
    <row r="187" spans="1:7" x14ac:dyDescent="0.25">
      <c r="A187" s="69" t="str">
        <f t="shared" si="18"/>
        <v/>
      </c>
      <c r="B187" s="70" t="str">
        <f t="shared" si="19"/>
        <v/>
      </c>
      <c r="C187" s="65" t="str">
        <f t="shared" si="20"/>
        <v/>
      </c>
      <c r="D187" s="71" t="str">
        <f t="shared" si="14"/>
        <v/>
      </c>
      <c r="E187" s="71" t="str">
        <f t="shared" si="15"/>
        <v/>
      </c>
      <c r="F187" s="71" t="str">
        <f t="shared" si="16"/>
        <v/>
      </c>
      <c r="G187" s="65" t="str">
        <f t="shared" si="17"/>
        <v/>
      </c>
    </row>
    <row r="188" spans="1:7" x14ac:dyDescent="0.25">
      <c r="A188" s="69" t="str">
        <f t="shared" si="18"/>
        <v/>
      </c>
      <c r="B188" s="70" t="str">
        <f t="shared" si="19"/>
        <v/>
      </c>
      <c r="C188" s="65" t="str">
        <f t="shared" si="20"/>
        <v/>
      </c>
      <c r="D188" s="71" t="str">
        <f t="shared" si="14"/>
        <v/>
      </c>
      <c r="E188" s="71" t="str">
        <f t="shared" si="15"/>
        <v/>
      </c>
      <c r="F188" s="71" t="str">
        <f t="shared" si="16"/>
        <v/>
      </c>
      <c r="G188" s="65" t="str">
        <f t="shared" si="17"/>
        <v/>
      </c>
    </row>
    <row r="189" spans="1:7" x14ac:dyDescent="0.25">
      <c r="A189" s="69" t="str">
        <f t="shared" si="18"/>
        <v/>
      </c>
      <c r="B189" s="70" t="str">
        <f t="shared" si="19"/>
        <v/>
      </c>
      <c r="C189" s="65" t="str">
        <f t="shared" si="20"/>
        <v/>
      </c>
      <c r="D189" s="71" t="str">
        <f t="shared" si="14"/>
        <v/>
      </c>
      <c r="E189" s="71" t="str">
        <f t="shared" si="15"/>
        <v/>
      </c>
      <c r="F189" s="71" t="str">
        <f t="shared" si="16"/>
        <v/>
      </c>
      <c r="G189" s="65" t="str">
        <f t="shared" si="17"/>
        <v/>
      </c>
    </row>
    <row r="190" spans="1:7" x14ac:dyDescent="0.25">
      <c r="A190" s="69" t="str">
        <f t="shared" si="18"/>
        <v/>
      </c>
      <c r="B190" s="70" t="str">
        <f t="shared" si="19"/>
        <v/>
      </c>
      <c r="C190" s="65" t="str">
        <f t="shared" si="20"/>
        <v/>
      </c>
      <c r="D190" s="71" t="str">
        <f t="shared" si="14"/>
        <v/>
      </c>
      <c r="E190" s="71" t="str">
        <f t="shared" si="15"/>
        <v/>
      </c>
      <c r="F190" s="71" t="str">
        <f t="shared" si="16"/>
        <v/>
      </c>
      <c r="G190" s="65" t="str">
        <f t="shared" si="17"/>
        <v/>
      </c>
    </row>
    <row r="191" spans="1:7" x14ac:dyDescent="0.25">
      <c r="A191" s="69" t="str">
        <f t="shared" si="18"/>
        <v/>
      </c>
      <c r="B191" s="70" t="str">
        <f t="shared" si="19"/>
        <v/>
      </c>
      <c r="C191" s="65" t="str">
        <f t="shared" si="20"/>
        <v/>
      </c>
      <c r="D191" s="71" t="str">
        <f t="shared" si="14"/>
        <v/>
      </c>
      <c r="E191" s="71" t="str">
        <f t="shared" si="15"/>
        <v/>
      </c>
      <c r="F191" s="71" t="str">
        <f t="shared" si="16"/>
        <v/>
      </c>
      <c r="G191" s="65" t="str">
        <f t="shared" si="17"/>
        <v/>
      </c>
    </row>
    <row r="192" spans="1:7" x14ac:dyDescent="0.25">
      <c r="A192" s="69" t="str">
        <f t="shared" si="18"/>
        <v/>
      </c>
      <c r="B192" s="70" t="str">
        <f t="shared" si="19"/>
        <v/>
      </c>
      <c r="C192" s="65" t="str">
        <f t="shared" si="20"/>
        <v/>
      </c>
      <c r="D192" s="71" t="str">
        <f t="shared" si="14"/>
        <v/>
      </c>
      <c r="E192" s="71" t="str">
        <f t="shared" si="15"/>
        <v/>
      </c>
      <c r="F192" s="71" t="str">
        <f t="shared" si="16"/>
        <v/>
      </c>
      <c r="G192" s="65" t="str">
        <f t="shared" si="17"/>
        <v/>
      </c>
    </row>
    <row r="193" spans="1:7" x14ac:dyDescent="0.25">
      <c r="A193" s="69" t="str">
        <f t="shared" si="18"/>
        <v/>
      </c>
      <c r="B193" s="70" t="str">
        <f t="shared" si="19"/>
        <v/>
      </c>
      <c r="C193" s="65" t="str">
        <f t="shared" si="20"/>
        <v/>
      </c>
      <c r="D193" s="71" t="str">
        <f t="shared" si="14"/>
        <v/>
      </c>
      <c r="E193" s="71" t="str">
        <f t="shared" si="15"/>
        <v/>
      </c>
      <c r="F193" s="71" t="str">
        <f t="shared" si="16"/>
        <v/>
      </c>
      <c r="G193" s="65" t="str">
        <f t="shared" si="17"/>
        <v/>
      </c>
    </row>
    <row r="194" spans="1:7" x14ac:dyDescent="0.25">
      <c r="A194" s="69" t="str">
        <f t="shared" si="18"/>
        <v/>
      </c>
      <c r="B194" s="70" t="str">
        <f t="shared" si="19"/>
        <v/>
      </c>
      <c r="C194" s="65" t="str">
        <f t="shared" si="20"/>
        <v/>
      </c>
      <c r="D194" s="71" t="str">
        <f t="shared" si="14"/>
        <v/>
      </c>
      <c r="E194" s="71" t="str">
        <f t="shared" si="15"/>
        <v/>
      </c>
      <c r="F194" s="71" t="str">
        <f t="shared" si="16"/>
        <v/>
      </c>
      <c r="G194" s="65" t="str">
        <f t="shared" si="17"/>
        <v/>
      </c>
    </row>
    <row r="195" spans="1:7" x14ac:dyDescent="0.25">
      <c r="A195" s="69" t="str">
        <f t="shared" si="18"/>
        <v/>
      </c>
      <c r="B195" s="70" t="str">
        <f t="shared" si="19"/>
        <v/>
      </c>
      <c r="C195" s="65" t="str">
        <f t="shared" si="20"/>
        <v/>
      </c>
      <c r="D195" s="71" t="str">
        <f t="shared" si="14"/>
        <v/>
      </c>
      <c r="E195" s="71" t="str">
        <f t="shared" si="15"/>
        <v/>
      </c>
      <c r="F195" s="71" t="str">
        <f t="shared" si="16"/>
        <v/>
      </c>
      <c r="G195" s="65" t="str">
        <f t="shared" si="17"/>
        <v/>
      </c>
    </row>
    <row r="196" spans="1:7" x14ac:dyDescent="0.25">
      <c r="A196" s="69" t="str">
        <f t="shared" si="18"/>
        <v/>
      </c>
      <c r="B196" s="70" t="str">
        <f t="shared" si="19"/>
        <v/>
      </c>
      <c r="C196" s="65" t="str">
        <f t="shared" si="20"/>
        <v/>
      </c>
      <c r="D196" s="71" t="str">
        <f t="shared" si="14"/>
        <v/>
      </c>
      <c r="E196" s="71" t="str">
        <f t="shared" si="15"/>
        <v/>
      </c>
      <c r="F196" s="71" t="str">
        <f t="shared" si="16"/>
        <v/>
      </c>
      <c r="G196" s="65" t="str">
        <f t="shared" si="17"/>
        <v/>
      </c>
    </row>
    <row r="197" spans="1:7" x14ac:dyDescent="0.25">
      <c r="A197" s="69" t="str">
        <f t="shared" si="18"/>
        <v/>
      </c>
      <c r="B197" s="70" t="str">
        <f t="shared" si="19"/>
        <v/>
      </c>
      <c r="C197" s="65" t="str">
        <f t="shared" si="20"/>
        <v/>
      </c>
      <c r="D197" s="71" t="str">
        <f t="shared" si="14"/>
        <v/>
      </c>
      <c r="E197" s="71" t="str">
        <f t="shared" si="15"/>
        <v/>
      </c>
      <c r="F197" s="71" t="str">
        <f t="shared" si="16"/>
        <v/>
      </c>
      <c r="G197" s="65" t="str">
        <f t="shared" si="17"/>
        <v/>
      </c>
    </row>
    <row r="198" spans="1:7" x14ac:dyDescent="0.25">
      <c r="A198" s="69" t="str">
        <f t="shared" si="18"/>
        <v/>
      </c>
      <c r="B198" s="70" t="str">
        <f t="shared" si="19"/>
        <v/>
      </c>
      <c r="C198" s="65" t="str">
        <f t="shared" si="20"/>
        <v/>
      </c>
      <c r="D198" s="71" t="str">
        <f t="shared" si="14"/>
        <v/>
      </c>
      <c r="E198" s="71" t="str">
        <f t="shared" si="15"/>
        <v/>
      </c>
      <c r="F198" s="71" t="str">
        <f t="shared" si="16"/>
        <v/>
      </c>
      <c r="G198" s="65" t="str">
        <f t="shared" si="17"/>
        <v/>
      </c>
    </row>
    <row r="199" spans="1:7" x14ac:dyDescent="0.25">
      <c r="A199" s="69" t="str">
        <f t="shared" si="18"/>
        <v/>
      </c>
      <c r="B199" s="70" t="str">
        <f t="shared" si="19"/>
        <v/>
      </c>
      <c r="C199" s="65" t="str">
        <f t="shared" si="20"/>
        <v/>
      </c>
      <c r="D199" s="71" t="str">
        <f t="shared" si="14"/>
        <v/>
      </c>
      <c r="E199" s="71" t="str">
        <f t="shared" si="15"/>
        <v/>
      </c>
      <c r="F199" s="71" t="str">
        <f t="shared" si="16"/>
        <v/>
      </c>
      <c r="G199" s="65" t="str">
        <f t="shared" si="17"/>
        <v/>
      </c>
    </row>
    <row r="200" spans="1:7" x14ac:dyDescent="0.25">
      <c r="A200" s="69" t="str">
        <f t="shared" si="18"/>
        <v/>
      </c>
      <c r="B200" s="70" t="str">
        <f t="shared" si="19"/>
        <v/>
      </c>
      <c r="C200" s="65" t="str">
        <f t="shared" si="20"/>
        <v/>
      </c>
      <c r="D200" s="71" t="str">
        <f t="shared" si="14"/>
        <v/>
      </c>
      <c r="E200" s="71" t="str">
        <f t="shared" si="15"/>
        <v/>
      </c>
      <c r="F200" s="71" t="str">
        <f t="shared" si="16"/>
        <v/>
      </c>
      <c r="G200" s="65" t="str">
        <f t="shared" si="17"/>
        <v/>
      </c>
    </row>
    <row r="201" spans="1:7" x14ac:dyDescent="0.25">
      <c r="A201" s="69" t="str">
        <f t="shared" si="18"/>
        <v/>
      </c>
      <c r="B201" s="70" t="str">
        <f t="shared" si="19"/>
        <v/>
      </c>
      <c r="C201" s="65" t="str">
        <f t="shared" si="20"/>
        <v/>
      </c>
      <c r="D201" s="71" t="str">
        <f t="shared" si="14"/>
        <v/>
      </c>
      <c r="E201" s="71" t="str">
        <f t="shared" si="15"/>
        <v/>
      </c>
      <c r="F201" s="71" t="str">
        <f t="shared" si="16"/>
        <v/>
      </c>
      <c r="G201" s="65" t="str">
        <f t="shared" si="17"/>
        <v/>
      </c>
    </row>
    <row r="202" spans="1:7" x14ac:dyDescent="0.25">
      <c r="A202" s="69" t="str">
        <f t="shared" si="18"/>
        <v/>
      </c>
      <c r="B202" s="70" t="str">
        <f t="shared" si="19"/>
        <v/>
      </c>
      <c r="C202" s="65" t="str">
        <f t="shared" si="20"/>
        <v/>
      </c>
      <c r="D202" s="71" t="str">
        <f t="shared" si="14"/>
        <v/>
      </c>
      <c r="E202" s="71" t="str">
        <f t="shared" si="15"/>
        <v/>
      </c>
      <c r="F202" s="71" t="str">
        <f t="shared" si="16"/>
        <v/>
      </c>
      <c r="G202" s="65" t="str">
        <f t="shared" si="17"/>
        <v/>
      </c>
    </row>
    <row r="203" spans="1:7" x14ac:dyDescent="0.25">
      <c r="A203" s="69" t="str">
        <f t="shared" si="18"/>
        <v/>
      </c>
      <c r="B203" s="70" t="str">
        <f t="shared" si="19"/>
        <v/>
      </c>
      <c r="C203" s="65" t="str">
        <f t="shared" si="20"/>
        <v/>
      </c>
      <c r="D203" s="71" t="str">
        <f t="shared" si="14"/>
        <v/>
      </c>
      <c r="E203" s="71" t="str">
        <f t="shared" si="15"/>
        <v/>
      </c>
      <c r="F203" s="71" t="str">
        <f t="shared" si="16"/>
        <v/>
      </c>
      <c r="G203" s="65" t="str">
        <f t="shared" si="17"/>
        <v/>
      </c>
    </row>
    <row r="204" spans="1:7" x14ac:dyDescent="0.25">
      <c r="A204" s="69" t="str">
        <f t="shared" si="18"/>
        <v/>
      </c>
      <c r="B204" s="70" t="str">
        <f t="shared" si="19"/>
        <v/>
      </c>
      <c r="C204" s="65" t="str">
        <f t="shared" si="20"/>
        <v/>
      </c>
      <c r="D204" s="71" t="str">
        <f t="shared" si="14"/>
        <v/>
      </c>
      <c r="E204" s="71" t="str">
        <f t="shared" si="15"/>
        <v/>
      </c>
      <c r="F204" s="71" t="str">
        <f t="shared" si="16"/>
        <v/>
      </c>
      <c r="G204" s="65" t="str">
        <f t="shared" si="17"/>
        <v/>
      </c>
    </row>
    <row r="205" spans="1:7" x14ac:dyDescent="0.25">
      <c r="A205" s="69" t="str">
        <f t="shared" si="18"/>
        <v/>
      </c>
      <c r="B205" s="70" t="str">
        <f t="shared" si="19"/>
        <v/>
      </c>
      <c r="C205" s="65" t="str">
        <f t="shared" si="20"/>
        <v/>
      </c>
      <c r="D205" s="71" t="str">
        <f t="shared" si="14"/>
        <v/>
      </c>
      <c r="E205" s="71" t="str">
        <f t="shared" si="15"/>
        <v/>
      </c>
      <c r="F205" s="71" t="str">
        <f t="shared" si="16"/>
        <v/>
      </c>
      <c r="G205" s="65" t="str">
        <f t="shared" si="17"/>
        <v/>
      </c>
    </row>
    <row r="206" spans="1:7" x14ac:dyDescent="0.25">
      <c r="A206" s="69" t="str">
        <f t="shared" si="18"/>
        <v/>
      </c>
      <c r="B206" s="70" t="str">
        <f t="shared" si="19"/>
        <v/>
      </c>
      <c r="C206" s="65" t="str">
        <f t="shared" si="20"/>
        <v/>
      </c>
      <c r="D206" s="71" t="str">
        <f t="shared" si="14"/>
        <v/>
      </c>
      <c r="E206" s="71" t="str">
        <f t="shared" si="15"/>
        <v/>
      </c>
      <c r="F206" s="71" t="str">
        <f t="shared" si="16"/>
        <v/>
      </c>
      <c r="G206" s="65" t="str">
        <f t="shared" si="17"/>
        <v/>
      </c>
    </row>
    <row r="207" spans="1:7" x14ac:dyDescent="0.25">
      <c r="A207" s="69" t="str">
        <f t="shared" si="18"/>
        <v/>
      </c>
      <c r="B207" s="70" t="str">
        <f t="shared" si="19"/>
        <v/>
      </c>
      <c r="C207" s="65" t="str">
        <f t="shared" si="20"/>
        <v/>
      </c>
      <c r="D207" s="71" t="str">
        <f t="shared" si="14"/>
        <v/>
      </c>
      <c r="E207" s="71" t="str">
        <f t="shared" si="15"/>
        <v/>
      </c>
      <c r="F207" s="71" t="str">
        <f t="shared" si="16"/>
        <v/>
      </c>
      <c r="G207" s="65" t="str">
        <f t="shared" si="17"/>
        <v/>
      </c>
    </row>
    <row r="208" spans="1:7" x14ac:dyDescent="0.25">
      <c r="A208" s="69" t="str">
        <f t="shared" si="18"/>
        <v/>
      </c>
      <c r="B208" s="70" t="str">
        <f t="shared" si="19"/>
        <v/>
      </c>
      <c r="C208" s="65" t="str">
        <f t="shared" si="20"/>
        <v/>
      </c>
      <c r="D208" s="71" t="str">
        <f t="shared" ref="D208:D271" si="21">IF(B208="","",IPMT($E$11/12,B208,$E$7,-$E$8,$E$9,0))</f>
        <v/>
      </c>
      <c r="E208" s="71" t="str">
        <f t="shared" ref="E208:E271" si="22">IF(B208="","",PPMT($E$11/12,B208,$E$7,-$E$8,$E$9,0))</f>
        <v/>
      </c>
      <c r="F208" s="71" t="str">
        <f t="shared" ref="F208:F271" si="23">IF(B208="","",SUM(D208:E208))</f>
        <v/>
      </c>
      <c r="G208" s="65" t="str">
        <f t="shared" ref="G208:G271" si="24">IF(B208="","",SUM(C208)-SUM(E208))</f>
        <v/>
      </c>
    </row>
    <row r="209" spans="1:7" x14ac:dyDescent="0.25">
      <c r="A209" s="69" t="str">
        <f t="shared" ref="A209:A272" si="25">IF(B209="","",EDATE(A208,1))</f>
        <v/>
      </c>
      <c r="B209" s="70" t="str">
        <f t="shared" ref="B209:B272" si="26">IF(B208="","",IF(SUM(B208)+1&lt;=$E$7,SUM(B208)+1,""))</f>
        <v/>
      </c>
      <c r="C209" s="65" t="str">
        <f t="shared" ref="C209:C272" si="27">IF(B209="","",G208)</f>
        <v/>
      </c>
      <c r="D209" s="71" t="str">
        <f t="shared" si="21"/>
        <v/>
      </c>
      <c r="E209" s="71" t="str">
        <f t="shared" si="22"/>
        <v/>
      </c>
      <c r="F209" s="71" t="str">
        <f t="shared" si="23"/>
        <v/>
      </c>
      <c r="G209" s="65" t="str">
        <f t="shared" si="24"/>
        <v/>
      </c>
    </row>
    <row r="210" spans="1:7" x14ac:dyDescent="0.25">
      <c r="A210" s="69" t="str">
        <f t="shared" si="25"/>
        <v/>
      </c>
      <c r="B210" s="70" t="str">
        <f t="shared" si="26"/>
        <v/>
      </c>
      <c r="C210" s="65" t="str">
        <f t="shared" si="27"/>
        <v/>
      </c>
      <c r="D210" s="71" t="str">
        <f t="shared" si="21"/>
        <v/>
      </c>
      <c r="E210" s="71" t="str">
        <f t="shared" si="22"/>
        <v/>
      </c>
      <c r="F210" s="71" t="str">
        <f t="shared" si="23"/>
        <v/>
      </c>
      <c r="G210" s="65" t="str">
        <f t="shared" si="24"/>
        <v/>
      </c>
    </row>
    <row r="211" spans="1:7" x14ac:dyDescent="0.25">
      <c r="A211" s="69" t="str">
        <f t="shared" si="25"/>
        <v/>
      </c>
      <c r="B211" s="70" t="str">
        <f t="shared" si="26"/>
        <v/>
      </c>
      <c r="C211" s="65" t="str">
        <f t="shared" si="27"/>
        <v/>
      </c>
      <c r="D211" s="71" t="str">
        <f t="shared" si="21"/>
        <v/>
      </c>
      <c r="E211" s="71" t="str">
        <f t="shared" si="22"/>
        <v/>
      </c>
      <c r="F211" s="71" t="str">
        <f t="shared" si="23"/>
        <v/>
      </c>
      <c r="G211" s="65" t="str">
        <f t="shared" si="24"/>
        <v/>
      </c>
    </row>
    <row r="212" spans="1:7" x14ac:dyDescent="0.25">
      <c r="A212" s="69" t="str">
        <f t="shared" si="25"/>
        <v/>
      </c>
      <c r="B212" s="70" t="str">
        <f t="shared" si="26"/>
        <v/>
      </c>
      <c r="C212" s="65" t="str">
        <f t="shared" si="27"/>
        <v/>
      </c>
      <c r="D212" s="71" t="str">
        <f t="shared" si="21"/>
        <v/>
      </c>
      <c r="E212" s="71" t="str">
        <f t="shared" si="22"/>
        <v/>
      </c>
      <c r="F212" s="71" t="str">
        <f t="shared" si="23"/>
        <v/>
      </c>
      <c r="G212" s="65" t="str">
        <f t="shared" si="24"/>
        <v/>
      </c>
    </row>
    <row r="213" spans="1:7" x14ac:dyDescent="0.25">
      <c r="A213" s="69" t="str">
        <f t="shared" si="25"/>
        <v/>
      </c>
      <c r="B213" s="70" t="str">
        <f t="shared" si="26"/>
        <v/>
      </c>
      <c r="C213" s="65" t="str">
        <f t="shared" si="27"/>
        <v/>
      </c>
      <c r="D213" s="71" t="str">
        <f t="shared" si="21"/>
        <v/>
      </c>
      <c r="E213" s="71" t="str">
        <f t="shared" si="22"/>
        <v/>
      </c>
      <c r="F213" s="71" t="str">
        <f t="shared" si="23"/>
        <v/>
      </c>
      <c r="G213" s="65" t="str">
        <f t="shared" si="24"/>
        <v/>
      </c>
    </row>
    <row r="214" spans="1:7" x14ac:dyDescent="0.25">
      <c r="A214" s="69" t="str">
        <f t="shared" si="25"/>
        <v/>
      </c>
      <c r="B214" s="70" t="str">
        <f t="shared" si="26"/>
        <v/>
      </c>
      <c r="C214" s="65" t="str">
        <f t="shared" si="27"/>
        <v/>
      </c>
      <c r="D214" s="71" t="str">
        <f t="shared" si="21"/>
        <v/>
      </c>
      <c r="E214" s="71" t="str">
        <f t="shared" si="22"/>
        <v/>
      </c>
      <c r="F214" s="71" t="str">
        <f t="shared" si="23"/>
        <v/>
      </c>
      <c r="G214" s="65" t="str">
        <f t="shared" si="24"/>
        <v/>
      </c>
    </row>
    <row r="215" spans="1:7" x14ac:dyDescent="0.25">
      <c r="A215" s="69" t="str">
        <f t="shared" si="25"/>
        <v/>
      </c>
      <c r="B215" s="70" t="str">
        <f t="shared" si="26"/>
        <v/>
      </c>
      <c r="C215" s="65" t="str">
        <f t="shared" si="27"/>
        <v/>
      </c>
      <c r="D215" s="71" t="str">
        <f t="shared" si="21"/>
        <v/>
      </c>
      <c r="E215" s="71" t="str">
        <f t="shared" si="22"/>
        <v/>
      </c>
      <c r="F215" s="71" t="str">
        <f t="shared" si="23"/>
        <v/>
      </c>
      <c r="G215" s="65" t="str">
        <f t="shared" si="24"/>
        <v/>
      </c>
    </row>
    <row r="216" spans="1:7" x14ac:dyDescent="0.25">
      <c r="A216" s="69" t="str">
        <f t="shared" si="25"/>
        <v/>
      </c>
      <c r="B216" s="70" t="str">
        <f t="shared" si="26"/>
        <v/>
      </c>
      <c r="C216" s="65" t="str">
        <f t="shared" si="27"/>
        <v/>
      </c>
      <c r="D216" s="71" t="str">
        <f t="shared" si="21"/>
        <v/>
      </c>
      <c r="E216" s="71" t="str">
        <f t="shared" si="22"/>
        <v/>
      </c>
      <c r="F216" s="71" t="str">
        <f t="shared" si="23"/>
        <v/>
      </c>
      <c r="G216" s="65" t="str">
        <f t="shared" si="24"/>
        <v/>
      </c>
    </row>
    <row r="217" spans="1:7" x14ac:dyDescent="0.25">
      <c r="A217" s="69" t="str">
        <f t="shared" si="25"/>
        <v/>
      </c>
      <c r="B217" s="70" t="str">
        <f t="shared" si="26"/>
        <v/>
      </c>
      <c r="C217" s="65" t="str">
        <f t="shared" si="27"/>
        <v/>
      </c>
      <c r="D217" s="71" t="str">
        <f t="shared" si="21"/>
        <v/>
      </c>
      <c r="E217" s="71" t="str">
        <f t="shared" si="22"/>
        <v/>
      </c>
      <c r="F217" s="71" t="str">
        <f t="shared" si="23"/>
        <v/>
      </c>
      <c r="G217" s="65" t="str">
        <f t="shared" si="24"/>
        <v/>
      </c>
    </row>
    <row r="218" spans="1:7" x14ac:dyDescent="0.25">
      <c r="A218" s="69" t="str">
        <f t="shared" si="25"/>
        <v/>
      </c>
      <c r="B218" s="70" t="str">
        <f t="shared" si="26"/>
        <v/>
      </c>
      <c r="C218" s="65" t="str">
        <f t="shared" si="27"/>
        <v/>
      </c>
      <c r="D218" s="71" t="str">
        <f t="shared" si="21"/>
        <v/>
      </c>
      <c r="E218" s="71" t="str">
        <f t="shared" si="22"/>
        <v/>
      </c>
      <c r="F218" s="71" t="str">
        <f t="shared" si="23"/>
        <v/>
      </c>
      <c r="G218" s="65" t="str">
        <f t="shared" si="24"/>
        <v/>
      </c>
    </row>
    <row r="219" spans="1:7" x14ac:dyDescent="0.25">
      <c r="A219" s="69" t="str">
        <f t="shared" si="25"/>
        <v/>
      </c>
      <c r="B219" s="70" t="str">
        <f t="shared" si="26"/>
        <v/>
      </c>
      <c r="C219" s="65" t="str">
        <f t="shared" si="27"/>
        <v/>
      </c>
      <c r="D219" s="71" t="str">
        <f t="shared" si="21"/>
        <v/>
      </c>
      <c r="E219" s="71" t="str">
        <f t="shared" si="22"/>
        <v/>
      </c>
      <c r="F219" s="71" t="str">
        <f t="shared" si="23"/>
        <v/>
      </c>
      <c r="G219" s="65" t="str">
        <f t="shared" si="24"/>
        <v/>
      </c>
    </row>
    <row r="220" spans="1:7" x14ac:dyDescent="0.25">
      <c r="A220" s="69" t="str">
        <f t="shared" si="25"/>
        <v/>
      </c>
      <c r="B220" s="70" t="str">
        <f t="shared" si="26"/>
        <v/>
      </c>
      <c r="C220" s="65" t="str">
        <f t="shared" si="27"/>
        <v/>
      </c>
      <c r="D220" s="71" t="str">
        <f t="shared" si="21"/>
        <v/>
      </c>
      <c r="E220" s="71" t="str">
        <f t="shared" si="22"/>
        <v/>
      </c>
      <c r="F220" s="71" t="str">
        <f t="shared" si="23"/>
        <v/>
      </c>
      <c r="G220" s="65" t="str">
        <f t="shared" si="24"/>
        <v/>
      </c>
    </row>
    <row r="221" spans="1:7" x14ac:dyDescent="0.25">
      <c r="A221" s="69" t="str">
        <f t="shared" si="25"/>
        <v/>
      </c>
      <c r="B221" s="70" t="str">
        <f t="shared" si="26"/>
        <v/>
      </c>
      <c r="C221" s="65" t="str">
        <f t="shared" si="27"/>
        <v/>
      </c>
      <c r="D221" s="71" t="str">
        <f t="shared" si="21"/>
        <v/>
      </c>
      <c r="E221" s="71" t="str">
        <f t="shared" si="22"/>
        <v/>
      </c>
      <c r="F221" s="71" t="str">
        <f t="shared" si="23"/>
        <v/>
      </c>
      <c r="G221" s="65" t="str">
        <f t="shared" si="24"/>
        <v/>
      </c>
    </row>
    <row r="222" spans="1:7" x14ac:dyDescent="0.25">
      <c r="A222" s="69" t="str">
        <f t="shared" si="25"/>
        <v/>
      </c>
      <c r="B222" s="70" t="str">
        <f t="shared" si="26"/>
        <v/>
      </c>
      <c r="C222" s="65" t="str">
        <f t="shared" si="27"/>
        <v/>
      </c>
      <c r="D222" s="71" t="str">
        <f t="shared" si="21"/>
        <v/>
      </c>
      <c r="E222" s="71" t="str">
        <f t="shared" si="22"/>
        <v/>
      </c>
      <c r="F222" s="71" t="str">
        <f t="shared" si="23"/>
        <v/>
      </c>
      <c r="G222" s="65" t="str">
        <f t="shared" si="24"/>
        <v/>
      </c>
    </row>
    <row r="223" spans="1:7" x14ac:dyDescent="0.25">
      <c r="A223" s="69" t="str">
        <f t="shared" si="25"/>
        <v/>
      </c>
      <c r="B223" s="70" t="str">
        <f t="shared" si="26"/>
        <v/>
      </c>
      <c r="C223" s="65" t="str">
        <f t="shared" si="27"/>
        <v/>
      </c>
      <c r="D223" s="71" t="str">
        <f t="shared" si="21"/>
        <v/>
      </c>
      <c r="E223" s="71" t="str">
        <f t="shared" si="22"/>
        <v/>
      </c>
      <c r="F223" s="71" t="str">
        <f t="shared" si="23"/>
        <v/>
      </c>
      <c r="G223" s="65" t="str">
        <f t="shared" si="24"/>
        <v/>
      </c>
    </row>
    <row r="224" spans="1:7" x14ac:dyDescent="0.25">
      <c r="A224" s="69" t="str">
        <f t="shared" si="25"/>
        <v/>
      </c>
      <c r="B224" s="70" t="str">
        <f t="shared" si="26"/>
        <v/>
      </c>
      <c r="C224" s="65" t="str">
        <f t="shared" si="27"/>
        <v/>
      </c>
      <c r="D224" s="71" t="str">
        <f t="shared" si="21"/>
        <v/>
      </c>
      <c r="E224" s="71" t="str">
        <f t="shared" si="22"/>
        <v/>
      </c>
      <c r="F224" s="71" t="str">
        <f t="shared" si="23"/>
        <v/>
      </c>
      <c r="G224" s="65" t="str">
        <f t="shared" si="24"/>
        <v/>
      </c>
    </row>
    <row r="225" spans="1:7" x14ac:dyDescent="0.25">
      <c r="A225" s="69" t="str">
        <f t="shared" si="25"/>
        <v/>
      </c>
      <c r="B225" s="70" t="str">
        <f t="shared" si="26"/>
        <v/>
      </c>
      <c r="C225" s="65" t="str">
        <f t="shared" si="27"/>
        <v/>
      </c>
      <c r="D225" s="71" t="str">
        <f t="shared" si="21"/>
        <v/>
      </c>
      <c r="E225" s="71" t="str">
        <f t="shared" si="22"/>
        <v/>
      </c>
      <c r="F225" s="71" t="str">
        <f t="shared" si="23"/>
        <v/>
      </c>
      <c r="G225" s="65" t="str">
        <f t="shared" si="24"/>
        <v/>
      </c>
    </row>
    <row r="226" spans="1:7" x14ac:dyDescent="0.25">
      <c r="A226" s="69" t="str">
        <f t="shared" si="25"/>
        <v/>
      </c>
      <c r="B226" s="70" t="str">
        <f t="shared" si="26"/>
        <v/>
      </c>
      <c r="C226" s="65" t="str">
        <f t="shared" si="27"/>
        <v/>
      </c>
      <c r="D226" s="71" t="str">
        <f t="shared" si="21"/>
        <v/>
      </c>
      <c r="E226" s="71" t="str">
        <f t="shared" si="22"/>
        <v/>
      </c>
      <c r="F226" s="71" t="str">
        <f t="shared" si="23"/>
        <v/>
      </c>
      <c r="G226" s="65" t="str">
        <f t="shared" si="24"/>
        <v/>
      </c>
    </row>
    <row r="227" spans="1:7" x14ac:dyDescent="0.25">
      <c r="A227" s="69" t="str">
        <f t="shared" si="25"/>
        <v/>
      </c>
      <c r="B227" s="70" t="str">
        <f t="shared" si="26"/>
        <v/>
      </c>
      <c r="C227" s="65" t="str">
        <f t="shared" si="27"/>
        <v/>
      </c>
      <c r="D227" s="71" t="str">
        <f t="shared" si="21"/>
        <v/>
      </c>
      <c r="E227" s="71" t="str">
        <f t="shared" si="22"/>
        <v/>
      </c>
      <c r="F227" s="71" t="str">
        <f t="shared" si="23"/>
        <v/>
      </c>
      <c r="G227" s="65" t="str">
        <f t="shared" si="24"/>
        <v/>
      </c>
    </row>
    <row r="228" spans="1:7" x14ac:dyDescent="0.25">
      <c r="A228" s="69" t="str">
        <f t="shared" si="25"/>
        <v/>
      </c>
      <c r="B228" s="70" t="str">
        <f t="shared" si="26"/>
        <v/>
      </c>
      <c r="C228" s="65" t="str">
        <f t="shared" si="27"/>
        <v/>
      </c>
      <c r="D228" s="71" t="str">
        <f t="shared" si="21"/>
        <v/>
      </c>
      <c r="E228" s="71" t="str">
        <f t="shared" si="22"/>
        <v/>
      </c>
      <c r="F228" s="71" t="str">
        <f t="shared" si="23"/>
        <v/>
      </c>
      <c r="G228" s="65" t="str">
        <f t="shared" si="24"/>
        <v/>
      </c>
    </row>
    <row r="229" spans="1:7" x14ac:dyDescent="0.25">
      <c r="A229" s="69" t="str">
        <f t="shared" si="25"/>
        <v/>
      </c>
      <c r="B229" s="70" t="str">
        <f t="shared" si="26"/>
        <v/>
      </c>
      <c r="C229" s="65" t="str">
        <f t="shared" si="27"/>
        <v/>
      </c>
      <c r="D229" s="71" t="str">
        <f t="shared" si="21"/>
        <v/>
      </c>
      <c r="E229" s="71" t="str">
        <f t="shared" si="22"/>
        <v/>
      </c>
      <c r="F229" s="71" t="str">
        <f t="shared" si="23"/>
        <v/>
      </c>
      <c r="G229" s="65" t="str">
        <f t="shared" si="24"/>
        <v/>
      </c>
    </row>
    <row r="230" spans="1:7" x14ac:dyDescent="0.25">
      <c r="A230" s="69" t="str">
        <f t="shared" si="25"/>
        <v/>
      </c>
      <c r="B230" s="70" t="str">
        <f t="shared" si="26"/>
        <v/>
      </c>
      <c r="C230" s="65" t="str">
        <f t="shared" si="27"/>
        <v/>
      </c>
      <c r="D230" s="71" t="str">
        <f t="shared" si="21"/>
        <v/>
      </c>
      <c r="E230" s="71" t="str">
        <f t="shared" si="22"/>
        <v/>
      </c>
      <c r="F230" s="71" t="str">
        <f t="shared" si="23"/>
        <v/>
      </c>
      <c r="G230" s="65" t="str">
        <f t="shared" si="24"/>
        <v/>
      </c>
    </row>
    <row r="231" spans="1:7" x14ac:dyDescent="0.25">
      <c r="A231" s="69" t="str">
        <f t="shared" si="25"/>
        <v/>
      </c>
      <c r="B231" s="70" t="str">
        <f t="shared" si="26"/>
        <v/>
      </c>
      <c r="C231" s="65" t="str">
        <f t="shared" si="27"/>
        <v/>
      </c>
      <c r="D231" s="71" t="str">
        <f t="shared" si="21"/>
        <v/>
      </c>
      <c r="E231" s="71" t="str">
        <f t="shared" si="22"/>
        <v/>
      </c>
      <c r="F231" s="71" t="str">
        <f t="shared" si="23"/>
        <v/>
      </c>
      <c r="G231" s="65" t="str">
        <f t="shared" si="24"/>
        <v/>
      </c>
    </row>
    <row r="232" spans="1:7" x14ac:dyDescent="0.25">
      <c r="A232" s="69" t="str">
        <f t="shared" si="25"/>
        <v/>
      </c>
      <c r="B232" s="70" t="str">
        <f t="shared" si="26"/>
        <v/>
      </c>
      <c r="C232" s="65" t="str">
        <f t="shared" si="27"/>
        <v/>
      </c>
      <c r="D232" s="71" t="str">
        <f t="shared" si="21"/>
        <v/>
      </c>
      <c r="E232" s="71" t="str">
        <f t="shared" si="22"/>
        <v/>
      </c>
      <c r="F232" s="71" t="str">
        <f t="shared" si="23"/>
        <v/>
      </c>
      <c r="G232" s="65" t="str">
        <f t="shared" si="24"/>
        <v/>
      </c>
    </row>
    <row r="233" spans="1:7" x14ac:dyDescent="0.25">
      <c r="A233" s="69" t="str">
        <f t="shared" si="25"/>
        <v/>
      </c>
      <c r="B233" s="70" t="str">
        <f t="shared" si="26"/>
        <v/>
      </c>
      <c r="C233" s="65" t="str">
        <f t="shared" si="27"/>
        <v/>
      </c>
      <c r="D233" s="71" t="str">
        <f t="shared" si="21"/>
        <v/>
      </c>
      <c r="E233" s="71" t="str">
        <f t="shared" si="22"/>
        <v/>
      </c>
      <c r="F233" s="71" t="str">
        <f t="shared" si="23"/>
        <v/>
      </c>
      <c r="G233" s="65" t="str">
        <f t="shared" si="24"/>
        <v/>
      </c>
    </row>
    <row r="234" spans="1:7" x14ac:dyDescent="0.25">
      <c r="A234" s="69" t="str">
        <f t="shared" si="25"/>
        <v/>
      </c>
      <c r="B234" s="70" t="str">
        <f t="shared" si="26"/>
        <v/>
      </c>
      <c r="C234" s="65" t="str">
        <f t="shared" si="27"/>
        <v/>
      </c>
      <c r="D234" s="71" t="str">
        <f t="shared" si="21"/>
        <v/>
      </c>
      <c r="E234" s="71" t="str">
        <f t="shared" si="22"/>
        <v/>
      </c>
      <c r="F234" s="71" t="str">
        <f t="shared" si="23"/>
        <v/>
      </c>
      <c r="G234" s="65" t="str">
        <f t="shared" si="24"/>
        <v/>
      </c>
    </row>
    <row r="235" spans="1:7" x14ac:dyDescent="0.25">
      <c r="A235" s="69" t="str">
        <f t="shared" si="25"/>
        <v/>
      </c>
      <c r="B235" s="70" t="str">
        <f t="shared" si="26"/>
        <v/>
      </c>
      <c r="C235" s="65" t="str">
        <f t="shared" si="27"/>
        <v/>
      </c>
      <c r="D235" s="71" t="str">
        <f t="shared" si="21"/>
        <v/>
      </c>
      <c r="E235" s="71" t="str">
        <f t="shared" si="22"/>
        <v/>
      </c>
      <c r="F235" s="71" t="str">
        <f t="shared" si="23"/>
        <v/>
      </c>
      <c r="G235" s="65" t="str">
        <f t="shared" si="24"/>
        <v/>
      </c>
    </row>
    <row r="236" spans="1:7" x14ac:dyDescent="0.25">
      <c r="A236" s="69" t="str">
        <f t="shared" si="25"/>
        <v/>
      </c>
      <c r="B236" s="70" t="str">
        <f t="shared" si="26"/>
        <v/>
      </c>
      <c r="C236" s="65" t="str">
        <f t="shared" si="27"/>
        <v/>
      </c>
      <c r="D236" s="71" t="str">
        <f t="shared" si="21"/>
        <v/>
      </c>
      <c r="E236" s="71" t="str">
        <f t="shared" si="22"/>
        <v/>
      </c>
      <c r="F236" s="71" t="str">
        <f t="shared" si="23"/>
        <v/>
      </c>
      <c r="G236" s="65" t="str">
        <f t="shared" si="24"/>
        <v/>
      </c>
    </row>
    <row r="237" spans="1:7" x14ac:dyDescent="0.25">
      <c r="A237" s="69" t="str">
        <f t="shared" si="25"/>
        <v/>
      </c>
      <c r="B237" s="70" t="str">
        <f t="shared" si="26"/>
        <v/>
      </c>
      <c r="C237" s="65" t="str">
        <f t="shared" si="27"/>
        <v/>
      </c>
      <c r="D237" s="71" t="str">
        <f t="shared" si="21"/>
        <v/>
      </c>
      <c r="E237" s="71" t="str">
        <f t="shared" si="22"/>
        <v/>
      </c>
      <c r="F237" s="71" t="str">
        <f t="shared" si="23"/>
        <v/>
      </c>
      <c r="G237" s="65" t="str">
        <f t="shared" si="24"/>
        <v/>
      </c>
    </row>
    <row r="238" spans="1:7" x14ac:dyDescent="0.25">
      <c r="A238" s="69" t="str">
        <f t="shared" si="25"/>
        <v/>
      </c>
      <c r="B238" s="70" t="str">
        <f t="shared" si="26"/>
        <v/>
      </c>
      <c r="C238" s="65" t="str">
        <f t="shared" si="27"/>
        <v/>
      </c>
      <c r="D238" s="71" t="str">
        <f t="shared" si="21"/>
        <v/>
      </c>
      <c r="E238" s="71" t="str">
        <f t="shared" si="22"/>
        <v/>
      </c>
      <c r="F238" s="71" t="str">
        <f t="shared" si="23"/>
        <v/>
      </c>
      <c r="G238" s="65" t="str">
        <f t="shared" si="24"/>
        <v/>
      </c>
    </row>
    <row r="239" spans="1:7" x14ac:dyDescent="0.25">
      <c r="A239" s="69" t="str">
        <f t="shared" si="25"/>
        <v/>
      </c>
      <c r="B239" s="70" t="str">
        <f t="shared" si="26"/>
        <v/>
      </c>
      <c r="C239" s="65" t="str">
        <f t="shared" si="27"/>
        <v/>
      </c>
      <c r="D239" s="71" t="str">
        <f t="shared" si="21"/>
        <v/>
      </c>
      <c r="E239" s="71" t="str">
        <f t="shared" si="22"/>
        <v/>
      </c>
      <c r="F239" s="71" t="str">
        <f t="shared" si="23"/>
        <v/>
      </c>
      <c r="G239" s="65" t="str">
        <f t="shared" si="24"/>
        <v/>
      </c>
    </row>
    <row r="240" spans="1:7" x14ac:dyDescent="0.25">
      <c r="A240" s="69" t="str">
        <f t="shared" si="25"/>
        <v/>
      </c>
      <c r="B240" s="70" t="str">
        <f t="shared" si="26"/>
        <v/>
      </c>
      <c r="C240" s="65" t="str">
        <f t="shared" si="27"/>
        <v/>
      </c>
      <c r="D240" s="71" t="str">
        <f t="shared" si="21"/>
        <v/>
      </c>
      <c r="E240" s="71" t="str">
        <f t="shared" si="22"/>
        <v/>
      </c>
      <c r="F240" s="71" t="str">
        <f t="shared" si="23"/>
        <v/>
      </c>
      <c r="G240" s="65" t="str">
        <f t="shared" si="24"/>
        <v/>
      </c>
    </row>
    <row r="241" spans="1:7" x14ac:dyDescent="0.25">
      <c r="A241" s="69" t="str">
        <f t="shared" si="25"/>
        <v/>
      </c>
      <c r="B241" s="70" t="str">
        <f t="shared" si="26"/>
        <v/>
      </c>
      <c r="C241" s="65" t="str">
        <f t="shared" si="27"/>
        <v/>
      </c>
      <c r="D241" s="71" t="str">
        <f t="shared" si="21"/>
        <v/>
      </c>
      <c r="E241" s="71" t="str">
        <f t="shared" si="22"/>
        <v/>
      </c>
      <c r="F241" s="71" t="str">
        <f t="shared" si="23"/>
        <v/>
      </c>
      <c r="G241" s="65" t="str">
        <f t="shared" si="24"/>
        <v/>
      </c>
    </row>
    <row r="242" spans="1:7" x14ac:dyDescent="0.25">
      <c r="A242" s="69" t="str">
        <f t="shared" si="25"/>
        <v/>
      </c>
      <c r="B242" s="70" t="str">
        <f t="shared" si="26"/>
        <v/>
      </c>
      <c r="C242" s="65" t="str">
        <f t="shared" si="27"/>
        <v/>
      </c>
      <c r="D242" s="71" t="str">
        <f t="shared" si="21"/>
        <v/>
      </c>
      <c r="E242" s="71" t="str">
        <f t="shared" si="22"/>
        <v/>
      </c>
      <c r="F242" s="71" t="str">
        <f t="shared" si="23"/>
        <v/>
      </c>
      <c r="G242" s="65" t="str">
        <f t="shared" si="24"/>
        <v/>
      </c>
    </row>
    <row r="243" spans="1:7" x14ac:dyDescent="0.25">
      <c r="A243" s="69" t="str">
        <f t="shared" si="25"/>
        <v/>
      </c>
      <c r="B243" s="70" t="str">
        <f t="shared" si="26"/>
        <v/>
      </c>
      <c r="C243" s="65" t="str">
        <f t="shared" si="27"/>
        <v/>
      </c>
      <c r="D243" s="71" t="str">
        <f t="shared" si="21"/>
        <v/>
      </c>
      <c r="E243" s="71" t="str">
        <f t="shared" si="22"/>
        <v/>
      </c>
      <c r="F243" s="71" t="str">
        <f t="shared" si="23"/>
        <v/>
      </c>
      <c r="G243" s="65" t="str">
        <f t="shared" si="24"/>
        <v/>
      </c>
    </row>
    <row r="244" spans="1:7" x14ac:dyDescent="0.25">
      <c r="A244" s="69" t="str">
        <f t="shared" si="25"/>
        <v/>
      </c>
      <c r="B244" s="70" t="str">
        <f t="shared" si="26"/>
        <v/>
      </c>
      <c r="C244" s="65" t="str">
        <f t="shared" si="27"/>
        <v/>
      </c>
      <c r="D244" s="71" t="str">
        <f t="shared" si="21"/>
        <v/>
      </c>
      <c r="E244" s="71" t="str">
        <f t="shared" si="22"/>
        <v/>
      </c>
      <c r="F244" s="71" t="str">
        <f t="shared" si="23"/>
        <v/>
      </c>
      <c r="G244" s="65" t="str">
        <f t="shared" si="24"/>
        <v/>
      </c>
    </row>
    <row r="245" spans="1:7" x14ac:dyDescent="0.25">
      <c r="A245" s="69" t="str">
        <f t="shared" si="25"/>
        <v/>
      </c>
      <c r="B245" s="70" t="str">
        <f t="shared" si="26"/>
        <v/>
      </c>
      <c r="C245" s="65" t="str">
        <f t="shared" si="27"/>
        <v/>
      </c>
      <c r="D245" s="71" t="str">
        <f t="shared" si="21"/>
        <v/>
      </c>
      <c r="E245" s="71" t="str">
        <f t="shared" si="22"/>
        <v/>
      </c>
      <c r="F245" s="71" t="str">
        <f t="shared" si="23"/>
        <v/>
      </c>
      <c r="G245" s="65" t="str">
        <f t="shared" si="24"/>
        <v/>
      </c>
    </row>
    <row r="246" spans="1:7" x14ac:dyDescent="0.25">
      <c r="A246" s="69" t="str">
        <f t="shared" si="25"/>
        <v/>
      </c>
      <c r="B246" s="70" t="str">
        <f t="shared" si="26"/>
        <v/>
      </c>
      <c r="C246" s="65" t="str">
        <f t="shared" si="27"/>
        <v/>
      </c>
      <c r="D246" s="71" t="str">
        <f t="shared" si="21"/>
        <v/>
      </c>
      <c r="E246" s="71" t="str">
        <f t="shared" si="22"/>
        <v/>
      </c>
      <c r="F246" s="71" t="str">
        <f t="shared" si="23"/>
        <v/>
      </c>
      <c r="G246" s="65" t="str">
        <f t="shared" si="24"/>
        <v/>
      </c>
    </row>
    <row r="247" spans="1:7" x14ac:dyDescent="0.25">
      <c r="A247" s="69" t="str">
        <f t="shared" si="25"/>
        <v/>
      </c>
      <c r="B247" s="70" t="str">
        <f t="shared" si="26"/>
        <v/>
      </c>
      <c r="C247" s="65" t="str">
        <f t="shared" si="27"/>
        <v/>
      </c>
      <c r="D247" s="71" t="str">
        <f t="shared" si="21"/>
        <v/>
      </c>
      <c r="E247" s="71" t="str">
        <f t="shared" si="22"/>
        <v/>
      </c>
      <c r="F247" s="71" t="str">
        <f t="shared" si="23"/>
        <v/>
      </c>
      <c r="G247" s="65" t="str">
        <f t="shared" si="24"/>
        <v/>
      </c>
    </row>
    <row r="248" spans="1:7" x14ac:dyDescent="0.25">
      <c r="A248" s="69" t="str">
        <f t="shared" si="25"/>
        <v/>
      </c>
      <c r="B248" s="70" t="str">
        <f t="shared" si="26"/>
        <v/>
      </c>
      <c r="C248" s="65" t="str">
        <f t="shared" si="27"/>
        <v/>
      </c>
      <c r="D248" s="71" t="str">
        <f t="shared" si="21"/>
        <v/>
      </c>
      <c r="E248" s="71" t="str">
        <f t="shared" si="22"/>
        <v/>
      </c>
      <c r="F248" s="71" t="str">
        <f t="shared" si="23"/>
        <v/>
      </c>
      <c r="G248" s="65" t="str">
        <f t="shared" si="24"/>
        <v/>
      </c>
    </row>
    <row r="249" spans="1:7" x14ac:dyDescent="0.25">
      <c r="A249" s="69" t="str">
        <f t="shared" si="25"/>
        <v/>
      </c>
      <c r="B249" s="70" t="str">
        <f t="shared" si="26"/>
        <v/>
      </c>
      <c r="C249" s="65" t="str">
        <f t="shared" si="27"/>
        <v/>
      </c>
      <c r="D249" s="71" t="str">
        <f t="shared" si="21"/>
        <v/>
      </c>
      <c r="E249" s="71" t="str">
        <f t="shared" si="22"/>
        <v/>
      </c>
      <c r="F249" s="71" t="str">
        <f t="shared" si="23"/>
        <v/>
      </c>
      <c r="G249" s="65" t="str">
        <f t="shared" si="24"/>
        <v/>
      </c>
    </row>
    <row r="250" spans="1:7" x14ac:dyDescent="0.25">
      <c r="A250" s="69" t="str">
        <f t="shared" si="25"/>
        <v/>
      </c>
      <c r="B250" s="70" t="str">
        <f t="shared" si="26"/>
        <v/>
      </c>
      <c r="C250" s="65" t="str">
        <f t="shared" si="27"/>
        <v/>
      </c>
      <c r="D250" s="71" t="str">
        <f t="shared" si="21"/>
        <v/>
      </c>
      <c r="E250" s="71" t="str">
        <f t="shared" si="22"/>
        <v/>
      </c>
      <c r="F250" s="71" t="str">
        <f t="shared" si="23"/>
        <v/>
      </c>
      <c r="G250" s="65" t="str">
        <f t="shared" si="24"/>
        <v/>
      </c>
    </row>
    <row r="251" spans="1:7" x14ac:dyDescent="0.25">
      <c r="A251" s="69" t="str">
        <f t="shared" si="25"/>
        <v/>
      </c>
      <c r="B251" s="70" t="str">
        <f t="shared" si="26"/>
        <v/>
      </c>
      <c r="C251" s="65" t="str">
        <f t="shared" si="27"/>
        <v/>
      </c>
      <c r="D251" s="71" t="str">
        <f t="shared" si="21"/>
        <v/>
      </c>
      <c r="E251" s="71" t="str">
        <f t="shared" si="22"/>
        <v/>
      </c>
      <c r="F251" s="71" t="str">
        <f t="shared" si="23"/>
        <v/>
      </c>
      <c r="G251" s="65" t="str">
        <f t="shared" si="24"/>
        <v/>
      </c>
    </row>
    <row r="252" spans="1:7" x14ac:dyDescent="0.25">
      <c r="A252" s="69" t="str">
        <f t="shared" si="25"/>
        <v/>
      </c>
      <c r="B252" s="70" t="str">
        <f t="shared" si="26"/>
        <v/>
      </c>
      <c r="C252" s="65" t="str">
        <f t="shared" si="27"/>
        <v/>
      </c>
      <c r="D252" s="71" t="str">
        <f t="shared" si="21"/>
        <v/>
      </c>
      <c r="E252" s="71" t="str">
        <f t="shared" si="22"/>
        <v/>
      </c>
      <c r="F252" s="71" t="str">
        <f t="shared" si="23"/>
        <v/>
      </c>
      <c r="G252" s="65" t="str">
        <f t="shared" si="24"/>
        <v/>
      </c>
    </row>
    <row r="253" spans="1:7" x14ac:dyDescent="0.25">
      <c r="A253" s="69" t="str">
        <f t="shared" si="25"/>
        <v/>
      </c>
      <c r="B253" s="70" t="str">
        <f t="shared" si="26"/>
        <v/>
      </c>
      <c r="C253" s="65" t="str">
        <f t="shared" si="27"/>
        <v/>
      </c>
      <c r="D253" s="71" t="str">
        <f t="shared" si="21"/>
        <v/>
      </c>
      <c r="E253" s="71" t="str">
        <f t="shared" si="22"/>
        <v/>
      </c>
      <c r="F253" s="71" t="str">
        <f t="shared" si="23"/>
        <v/>
      </c>
      <c r="G253" s="65" t="str">
        <f t="shared" si="24"/>
        <v/>
      </c>
    </row>
    <row r="254" spans="1:7" x14ac:dyDescent="0.25">
      <c r="A254" s="69" t="str">
        <f t="shared" si="25"/>
        <v/>
      </c>
      <c r="B254" s="70" t="str">
        <f t="shared" si="26"/>
        <v/>
      </c>
      <c r="C254" s="65" t="str">
        <f t="shared" si="27"/>
        <v/>
      </c>
      <c r="D254" s="71" t="str">
        <f t="shared" si="21"/>
        <v/>
      </c>
      <c r="E254" s="71" t="str">
        <f t="shared" si="22"/>
        <v/>
      </c>
      <c r="F254" s="71" t="str">
        <f t="shared" si="23"/>
        <v/>
      </c>
      <c r="G254" s="65" t="str">
        <f t="shared" si="24"/>
        <v/>
      </c>
    </row>
    <row r="255" spans="1:7" x14ac:dyDescent="0.25">
      <c r="A255" s="69" t="str">
        <f t="shared" si="25"/>
        <v/>
      </c>
      <c r="B255" s="70" t="str">
        <f t="shared" si="26"/>
        <v/>
      </c>
      <c r="C255" s="65" t="str">
        <f t="shared" si="27"/>
        <v/>
      </c>
      <c r="D255" s="71" t="str">
        <f t="shared" si="21"/>
        <v/>
      </c>
      <c r="E255" s="71" t="str">
        <f t="shared" si="22"/>
        <v/>
      </c>
      <c r="F255" s="71" t="str">
        <f t="shared" si="23"/>
        <v/>
      </c>
      <c r="G255" s="65" t="str">
        <f t="shared" si="24"/>
        <v/>
      </c>
    </row>
    <row r="256" spans="1:7" x14ac:dyDescent="0.25">
      <c r="A256" s="69" t="str">
        <f t="shared" si="25"/>
        <v/>
      </c>
      <c r="B256" s="70" t="str">
        <f t="shared" si="26"/>
        <v/>
      </c>
      <c r="C256" s="65" t="str">
        <f t="shared" si="27"/>
        <v/>
      </c>
      <c r="D256" s="71" t="str">
        <f t="shared" si="21"/>
        <v/>
      </c>
      <c r="E256" s="71" t="str">
        <f t="shared" si="22"/>
        <v/>
      </c>
      <c r="F256" s="71" t="str">
        <f t="shared" si="23"/>
        <v/>
      </c>
      <c r="G256" s="65" t="str">
        <f t="shared" si="24"/>
        <v/>
      </c>
    </row>
    <row r="257" spans="1:7" x14ac:dyDescent="0.25">
      <c r="A257" s="69" t="str">
        <f t="shared" si="25"/>
        <v/>
      </c>
      <c r="B257" s="70" t="str">
        <f t="shared" si="26"/>
        <v/>
      </c>
      <c r="C257" s="65" t="str">
        <f t="shared" si="27"/>
        <v/>
      </c>
      <c r="D257" s="71" t="str">
        <f t="shared" si="21"/>
        <v/>
      </c>
      <c r="E257" s="71" t="str">
        <f t="shared" si="22"/>
        <v/>
      </c>
      <c r="F257" s="71" t="str">
        <f t="shared" si="23"/>
        <v/>
      </c>
      <c r="G257" s="65" t="str">
        <f t="shared" si="24"/>
        <v/>
      </c>
    </row>
    <row r="258" spans="1:7" x14ac:dyDescent="0.25">
      <c r="A258" s="69" t="str">
        <f t="shared" si="25"/>
        <v/>
      </c>
      <c r="B258" s="70" t="str">
        <f t="shared" si="26"/>
        <v/>
      </c>
      <c r="C258" s="65" t="str">
        <f t="shared" si="27"/>
        <v/>
      </c>
      <c r="D258" s="71" t="str">
        <f t="shared" si="21"/>
        <v/>
      </c>
      <c r="E258" s="71" t="str">
        <f t="shared" si="22"/>
        <v/>
      </c>
      <c r="F258" s="71" t="str">
        <f t="shared" si="23"/>
        <v/>
      </c>
      <c r="G258" s="65" t="str">
        <f t="shared" si="24"/>
        <v/>
      </c>
    </row>
    <row r="259" spans="1:7" x14ac:dyDescent="0.25">
      <c r="A259" s="69" t="str">
        <f t="shared" si="25"/>
        <v/>
      </c>
      <c r="B259" s="70" t="str">
        <f t="shared" si="26"/>
        <v/>
      </c>
      <c r="C259" s="65" t="str">
        <f t="shared" si="27"/>
        <v/>
      </c>
      <c r="D259" s="71" t="str">
        <f t="shared" si="21"/>
        <v/>
      </c>
      <c r="E259" s="71" t="str">
        <f t="shared" si="22"/>
        <v/>
      </c>
      <c r="F259" s="71" t="str">
        <f t="shared" si="23"/>
        <v/>
      </c>
      <c r="G259" s="65" t="str">
        <f t="shared" si="24"/>
        <v/>
      </c>
    </row>
    <row r="260" spans="1:7" x14ac:dyDescent="0.25">
      <c r="A260" s="69" t="str">
        <f t="shared" si="25"/>
        <v/>
      </c>
      <c r="B260" s="70" t="str">
        <f t="shared" si="26"/>
        <v/>
      </c>
      <c r="C260" s="65" t="str">
        <f t="shared" si="27"/>
        <v/>
      </c>
      <c r="D260" s="71" t="str">
        <f t="shared" si="21"/>
        <v/>
      </c>
      <c r="E260" s="71" t="str">
        <f t="shared" si="22"/>
        <v/>
      </c>
      <c r="F260" s="71" t="str">
        <f t="shared" si="23"/>
        <v/>
      </c>
      <c r="G260" s="65" t="str">
        <f t="shared" si="24"/>
        <v/>
      </c>
    </row>
    <row r="261" spans="1:7" x14ac:dyDescent="0.25">
      <c r="A261" s="69" t="str">
        <f t="shared" si="25"/>
        <v/>
      </c>
      <c r="B261" s="70" t="str">
        <f t="shared" si="26"/>
        <v/>
      </c>
      <c r="C261" s="65" t="str">
        <f t="shared" si="27"/>
        <v/>
      </c>
      <c r="D261" s="71" t="str">
        <f t="shared" si="21"/>
        <v/>
      </c>
      <c r="E261" s="71" t="str">
        <f t="shared" si="22"/>
        <v/>
      </c>
      <c r="F261" s="71" t="str">
        <f t="shared" si="23"/>
        <v/>
      </c>
      <c r="G261" s="65" t="str">
        <f t="shared" si="24"/>
        <v/>
      </c>
    </row>
    <row r="262" spans="1:7" x14ac:dyDescent="0.25">
      <c r="A262" s="69" t="str">
        <f t="shared" si="25"/>
        <v/>
      </c>
      <c r="B262" s="70" t="str">
        <f t="shared" si="26"/>
        <v/>
      </c>
      <c r="C262" s="65" t="str">
        <f t="shared" si="27"/>
        <v/>
      </c>
      <c r="D262" s="71" t="str">
        <f t="shared" si="21"/>
        <v/>
      </c>
      <c r="E262" s="71" t="str">
        <f t="shared" si="22"/>
        <v/>
      </c>
      <c r="F262" s="71" t="str">
        <f t="shared" si="23"/>
        <v/>
      </c>
      <c r="G262" s="65" t="str">
        <f t="shared" si="24"/>
        <v/>
      </c>
    </row>
    <row r="263" spans="1:7" x14ac:dyDescent="0.25">
      <c r="A263" s="69" t="str">
        <f t="shared" si="25"/>
        <v/>
      </c>
      <c r="B263" s="70" t="str">
        <f t="shared" si="26"/>
        <v/>
      </c>
      <c r="C263" s="65" t="str">
        <f t="shared" si="27"/>
        <v/>
      </c>
      <c r="D263" s="71" t="str">
        <f t="shared" si="21"/>
        <v/>
      </c>
      <c r="E263" s="71" t="str">
        <f t="shared" si="22"/>
        <v/>
      </c>
      <c r="F263" s="71" t="str">
        <f t="shared" si="23"/>
        <v/>
      </c>
      <c r="G263" s="65" t="str">
        <f t="shared" si="24"/>
        <v/>
      </c>
    </row>
    <row r="264" spans="1:7" x14ac:dyDescent="0.25">
      <c r="A264" s="69" t="str">
        <f t="shared" si="25"/>
        <v/>
      </c>
      <c r="B264" s="70" t="str">
        <f t="shared" si="26"/>
        <v/>
      </c>
      <c r="C264" s="65" t="str">
        <f t="shared" si="27"/>
        <v/>
      </c>
      <c r="D264" s="71" t="str">
        <f t="shared" si="21"/>
        <v/>
      </c>
      <c r="E264" s="71" t="str">
        <f t="shared" si="22"/>
        <v/>
      </c>
      <c r="F264" s="71" t="str">
        <f t="shared" si="23"/>
        <v/>
      </c>
      <c r="G264" s="65" t="str">
        <f t="shared" si="24"/>
        <v/>
      </c>
    </row>
    <row r="265" spans="1:7" x14ac:dyDescent="0.25">
      <c r="A265" s="69" t="str">
        <f t="shared" si="25"/>
        <v/>
      </c>
      <c r="B265" s="70" t="str">
        <f t="shared" si="26"/>
        <v/>
      </c>
      <c r="C265" s="65" t="str">
        <f t="shared" si="27"/>
        <v/>
      </c>
      <c r="D265" s="71" t="str">
        <f t="shared" si="21"/>
        <v/>
      </c>
      <c r="E265" s="71" t="str">
        <f t="shared" si="22"/>
        <v/>
      </c>
      <c r="F265" s="71" t="str">
        <f t="shared" si="23"/>
        <v/>
      </c>
      <c r="G265" s="65" t="str">
        <f t="shared" si="24"/>
        <v/>
      </c>
    </row>
    <row r="266" spans="1:7" x14ac:dyDescent="0.25">
      <c r="A266" s="69" t="str">
        <f t="shared" si="25"/>
        <v/>
      </c>
      <c r="B266" s="70" t="str">
        <f t="shared" si="26"/>
        <v/>
      </c>
      <c r="C266" s="65" t="str">
        <f t="shared" si="27"/>
        <v/>
      </c>
      <c r="D266" s="71" t="str">
        <f t="shared" si="21"/>
        <v/>
      </c>
      <c r="E266" s="71" t="str">
        <f t="shared" si="22"/>
        <v/>
      </c>
      <c r="F266" s="71" t="str">
        <f t="shared" si="23"/>
        <v/>
      </c>
      <c r="G266" s="65" t="str">
        <f t="shared" si="24"/>
        <v/>
      </c>
    </row>
    <row r="267" spans="1:7" x14ac:dyDescent="0.25">
      <c r="A267" s="69" t="str">
        <f t="shared" si="25"/>
        <v/>
      </c>
      <c r="B267" s="70" t="str">
        <f t="shared" si="26"/>
        <v/>
      </c>
      <c r="C267" s="65" t="str">
        <f t="shared" si="27"/>
        <v/>
      </c>
      <c r="D267" s="71" t="str">
        <f t="shared" si="21"/>
        <v/>
      </c>
      <c r="E267" s="71" t="str">
        <f t="shared" si="22"/>
        <v/>
      </c>
      <c r="F267" s="71" t="str">
        <f t="shared" si="23"/>
        <v/>
      </c>
      <c r="G267" s="65" t="str">
        <f t="shared" si="24"/>
        <v/>
      </c>
    </row>
    <row r="268" spans="1:7" x14ac:dyDescent="0.25">
      <c r="A268" s="69" t="str">
        <f t="shared" si="25"/>
        <v/>
      </c>
      <c r="B268" s="70" t="str">
        <f t="shared" si="26"/>
        <v/>
      </c>
      <c r="C268" s="65" t="str">
        <f t="shared" si="27"/>
        <v/>
      </c>
      <c r="D268" s="71" t="str">
        <f t="shared" si="21"/>
        <v/>
      </c>
      <c r="E268" s="71" t="str">
        <f t="shared" si="22"/>
        <v/>
      </c>
      <c r="F268" s="71" t="str">
        <f t="shared" si="23"/>
        <v/>
      </c>
      <c r="G268" s="65" t="str">
        <f t="shared" si="24"/>
        <v/>
      </c>
    </row>
    <row r="269" spans="1:7" x14ac:dyDescent="0.25">
      <c r="A269" s="69" t="str">
        <f t="shared" si="25"/>
        <v/>
      </c>
      <c r="B269" s="70" t="str">
        <f t="shared" si="26"/>
        <v/>
      </c>
      <c r="C269" s="65" t="str">
        <f t="shared" si="27"/>
        <v/>
      </c>
      <c r="D269" s="71" t="str">
        <f t="shared" si="21"/>
        <v/>
      </c>
      <c r="E269" s="71" t="str">
        <f t="shared" si="22"/>
        <v/>
      </c>
      <c r="F269" s="71" t="str">
        <f t="shared" si="23"/>
        <v/>
      </c>
      <c r="G269" s="65" t="str">
        <f t="shared" si="24"/>
        <v/>
      </c>
    </row>
    <row r="270" spans="1:7" x14ac:dyDescent="0.25">
      <c r="A270" s="69" t="str">
        <f t="shared" si="25"/>
        <v/>
      </c>
      <c r="B270" s="70" t="str">
        <f t="shared" si="26"/>
        <v/>
      </c>
      <c r="C270" s="65" t="str">
        <f t="shared" si="27"/>
        <v/>
      </c>
      <c r="D270" s="71" t="str">
        <f t="shared" si="21"/>
        <v/>
      </c>
      <c r="E270" s="71" t="str">
        <f t="shared" si="22"/>
        <v/>
      </c>
      <c r="F270" s="71" t="str">
        <f t="shared" si="23"/>
        <v/>
      </c>
      <c r="G270" s="65" t="str">
        <f t="shared" si="24"/>
        <v/>
      </c>
    </row>
    <row r="271" spans="1:7" x14ac:dyDescent="0.25">
      <c r="A271" s="69" t="str">
        <f t="shared" si="25"/>
        <v/>
      </c>
      <c r="B271" s="70" t="str">
        <f t="shared" si="26"/>
        <v/>
      </c>
      <c r="C271" s="65" t="str">
        <f t="shared" si="27"/>
        <v/>
      </c>
      <c r="D271" s="71" t="str">
        <f t="shared" si="21"/>
        <v/>
      </c>
      <c r="E271" s="71" t="str">
        <f t="shared" si="22"/>
        <v/>
      </c>
      <c r="F271" s="71" t="str">
        <f t="shared" si="23"/>
        <v/>
      </c>
      <c r="G271" s="65" t="str">
        <f t="shared" si="24"/>
        <v/>
      </c>
    </row>
    <row r="272" spans="1:7" x14ac:dyDescent="0.25">
      <c r="A272" s="69" t="str">
        <f t="shared" si="25"/>
        <v/>
      </c>
      <c r="B272" s="70" t="str">
        <f t="shared" si="26"/>
        <v/>
      </c>
      <c r="C272" s="65" t="str">
        <f t="shared" si="27"/>
        <v/>
      </c>
      <c r="D272" s="71" t="str">
        <f t="shared" ref="D272:D335" si="28">IF(B272="","",IPMT($E$11/12,B272,$E$7,-$E$8,$E$9,0))</f>
        <v/>
      </c>
      <c r="E272" s="71" t="str">
        <f t="shared" ref="E272:E335" si="29">IF(B272="","",PPMT($E$11/12,B272,$E$7,-$E$8,$E$9,0))</f>
        <v/>
      </c>
      <c r="F272" s="71" t="str">
        <f t="shared" ref="F272:F335" si="30">IF(B272="","",SUM(D272:E272))</f>
        <v/>
      </c>
      <c r="G272" s="65" t="str">
        <f t="shared" ref="G272:G335" si="31">IF(B272="","",SUM(C272)-SUM(E272))</f>
        <v/>
      </c>
    </row>
    <row r="273" spans="1:7" x14ac:dyDescent="0.25">
      <c r="A273" s="69" t="str">
        <f t="shared" ref="A273:A336" si="32">IF(B273="","",EDATE(A272,1))</f>
        <v/>
      </c>
      <c r="B273" s="70" t="str">
        <f t="shared" ref="B273:B336" si="33">IF(B272="","",IF(SUM(B272)+1&lt;=$E$7,SUM(B272)+1,""))</f>
        <v/>
      </c>
      <c r="C273" s="65" t="str">
        <f t="shared" ref="C273:C336" si="34">IF(B273="","",G272)</f>
        <v/>
      </c>
      <c r="D273" s="71" t="str">
        <f t="shared" si="28"/>
        <v/>
      </c>
      <c r="E273" s="71" t="str">
        <f t="shared" si="29"/>
        <v/>
      </c>
      <c r="F273" s="71" t="str">
        <f t="shared" si="30"/>
        <v/>
      </c>
      <c r="G273" s="65" t="str">
        <f t="shared" si="31"/>
        <v/>
      </c>
    </row>
    <row r="274" spans="1:7" x14ac:dyDescent="0.25">
      <c r="A274" s="69" t="str">
        <f t="shared" si="32"/>
        <v/>
      </c>
      <c r="B274" s="70" t="str">
        <f t="shared" si="33"/>
        <v/>
      </c>
      <c r="C274" s="65" t="str">
        <f t="shared" si="34"/>
        <v/>
      </c>
      <c r="D274" s="71" t="str">
        <f t="shared" si="28"/>
        <v/>
      </c>
      <c r="E274" s="71" t="str">
        <f t="shared" si="29"/>
        <v/>
      </c>
      <c r="F274" s="71" t="str">
        <f t="shared" si="30"/>
        <v/>
      </c>
      <c r="G274" s="65" t="str">
        <f t="shared" si="31"/>
        <v/>
      </c>
    </row>
    <row r="275" spans="1:7" x14ac:dyDescent="0.25">
      <c r="A275" s="69" t="str">
        <f t="shared" si="32"/>
        <v/>
      </c>
      <c r="B275" s="70" t="str">
        <f t="shared" si="33"/>
        <v/>
      </c>
      <c r="C275" s="65" t="str">
        <f t="shared" si="34"/>
        <v/>
      </c>
      <c r="D275" s="71" t="str">
        <f t="shared" si="28"/>
        <v/>
      </c>
      <c r="E275" s="71" t="str">
        <f t="shared" si="29"/>
        <v/>
      </c>
      <c r="F275" s="71" t="str">
        <f t="shared" si="30"/>
        <v/>
      </c>
      <c r="G275" s="65" t="str">
        <f t="shared" si="31"/>
        <v/>
      </c>
    </row>
    <row r="276" spans="1:7" x14ac:dyDescent="0.25">
      <c r="A276" s="69" t="str">
        <f t="shared" si="32"/>
        <v/>
      </c>
      <c r="B276" s="70" t="str">
        <f t="shared" si="33"/>
        <v/>
      </c>
      <c r="C276" s="65" t="str">
        <f t="shared" si="34"/>
        <v/>
      </c>
      <c r="D276" s="71" t="str">
        <f t="shared" si="28"/>
        <v/>
      </c>
      <c r="E276" s="71" t="str">
        <f t="shared" si="29"/>
        <v/>
      </c>
      <c r="F276" s="71" t="str">
        <f t="shared" si="30"/>
        <v/>
      </c>
      <c r="G276" s="65" t="str">
        <f t="shared" si="31"/>
        <v/>
      </c>
    </row>
    <row r="277" spans="1:7" x14ac:dyDescent="0.25">
      <c r="A277" s="69" t="str">
        <f t="shared" si="32"/>
        <v/>
      </c>
      <c r="B277" s="70" t="str">
        <f t="shared" si="33"/>
        <v/>
      </c>
      <c r="C277" s="65" t="str">
        <f t="shared" si="34"/>
        <v/>
      </c>
      <c r="D277" s="71" t="str">
        <f t="shared" si="28"/>
        <v/>
      </c>
      <c r="E277" s="71" t="str">
        <f t="shared" si="29"/>
        <v/>
      </c>
      <c r="F277" s="71" t="str">
        <f t="shared" si="30"/>
        <v/>
      </c>
      <c r="G277" s="65" t="str">
        <f t="shared" si="31"/>
        <v/>
      </c>
    </row>
    <row r="278" spans="1:7" x14ac:dyDescent="0.25">
      <c r="A278" s="69" t="str">
        <f t="shared" si="32"/>
        <v/>
      </c>
      <c r="B278" s="70" t="str">
        <f t="shared" si="33"/>
        <v/>
      </c>
      <c r="C278" s="65" t="str">
        <f t="shared" si="34"/>
        <v/>
      </c>
      <c r="D278" s="71" t="str">
        <f t="shared" si="28"/>
        <v/>
      </c>
      <c r="E278" s="71" t="str">
        <f t="shared" si="29"/>
        <v/>
      </c>
      <c r="F278" s="71" t="str">
        <f t="shared" si="30"/>
        <v/>
      </c>
      <c r="G278" s="65" t="str">
        <f t="shared" si="31"/>
        <v/>
      </c>
    </row>
    <row r="279" spans="1:7" x14ac:dyDescent="0.25">
      <c r="A279" s="69" t="str">
        <f t="shared" si="32"/>
        <v/>
      </c>
      <c r="B279" s="70" t="str">
        <f t="shared" si="33"/>
        <v/>
      </c>
      <c r="C279" s="65" t="str">
        <f t="shared" si="34"/>
        <v/>
      </c>
      <c r="D279" s="71" t="str">
        <f t="shared" si="28"/>
        <v/>
      </c>
      <c r="E279" s="71" t="str">
        <f t="shared" si="29"/>
        <v/>
      </c>
      <c r="F279" s="71" t="str">
        <f t="shared" si="30"/>
        <v/>
      </c>
      <c r="G279" s="65" t="str">
        <f t="shared" si="31"/>
        <v/>
      </c>
    </row>
    <row r="280" spans="1:7" x14ac:dyDescent="0.25">
      <c r="A280" s="69" t="str">
        <f t="shared" si="32"/>
        <v/>
      </c>
      <c r="B280" s="70" t="str">
        <f t="shared" si="33"/>
        <v/>
      </c>
      <c r="C280" s="65" t="str">
        <f t="shared" si="34"/>
        <v/>
      </c>
      <c r="D280" s="71" t="str">
        <f t="shared" si="28"/>
        <v/>
      </c>
      <c r="E280" s="71" t="str">
        <f t="shared" si="29"/>
        <v/>
      </c>
      <c r="F280" s="71" t="str">
        <f t="shared" si="30"/>
        <v/>
      </c>
      <c r="G280" s="65" t="str">
        <f t="shared" si="31"/>
        <v/>
      </c>
    </row>
    <row r="281" spans="1:7" x14ac:dyDescent="0.25">
      <c r="A281" s="69" t="str">
        <f t="shared" si="32"/>
        <v/>
      </c>
      <c r="B281" s="70" t="str">
        <f t="shared" si="33"/>
        <v/>
      </c>
      <c r="C281" s="65" t="str">
        <f t="shared" si="34"/>
        <v/>
      </c>
      <c r="D281" s="71" t="str">
        <f t="shared" si="28"/>
        <v/>
      </c>
      <c r="E281" s="71" t="str">
        <f t="shared" si="29"/>
        <v/>
      </c>
      <c r="F281" s="71" t="str">
        <f t="shared" si="30"/>
        <v/>
      </c>
      <c r="G281" s="65" t="str">
        <f t="shared" si="31"/>
        <v/>
      </c>
    </row>
    <row r="282" spans="1:7" x14ac:dyDescent="0.25">
      <c r="A282" s="69" t="str">
        <f t="shared" si="32"/>
        <v/>
      </c>
      <c r="B282" s="70" t="str">
        <f t="shared" si="33"/>
        <v/>
      </c>
      <c r="C282" s="65" t="str">
        <f t="shared" si="34"/>
        <v/>
      </c>
      <c r="D282" s="71" t="str">
        <f t="shared" si="28"/>
        <v/>
      </c>
      <c r="E282" s="71" t="str">
        <f t="shared" si="29"/>
        <v/>
      </c>
      <c r="F282" s="71" t="str">
        <f t="shared" si="30"/>
        <v/>
      </c>
      <c r="G282" s="65" t="str">
        <f t="shared" si="31"/>
        <v/>
      </c>
    </row>
    <row r="283" spans="1:7" x14ac:dyDescent="0.25">
      <c r="A283" s="69" t="str">
        <f t="shared" si="32"/>
        <v/>
      </c>
      <c r="B283" s="70" t="str">
        <f t="shared" si="33"/>
        <v/>
      </c>
      <c r="C283" s="65" t="str">
        <f t="shared" si="34"/>
        <v/>
      </c>
      <c r="D283" s="71" t="str">
        <f t="shared" si="28"/>
        <v/>
      </c>
      <c r="E283" s="71" t="str">
        <f t="shared" si="29"/>
        <v/>
      </c>
      <c r="F283" s="71" t="str">
        <f t="shared" si="30"/>
        <v/>
      </c>
      <c r="G283" s="65" t="str">
        <f t="shared" si="31"/>
        <v/>
      </c>
    </row>
    <row r="284" spans="1:7" x14ac:dyDescent="0.25">
      <c r="A284" s="69" t="str">
        <f t="shared" si="32"/>
        <v/>
      </c>
      <c r="B284" s="70" t="str">
        <f t="shared" si="33"/>
        <v/>
      </c>
      <c r="C284" s="65" t="str">
        <f t="shared" si="34"/>
        <v/>
      </c>
      <c r="D284" s="71" t="str">
        <f t="shared" si="28"/>
        <v/>
      </c>
      <c r="E284" s="71" t="str">
        <f t="shared" si="29"/>
        <v/>
      </c>
      <c r="F284" s="71" t="str">
        <f t="shared" si="30"/>
        <v/>
      </c>
      <c r="G284" s="65" t="str">
        <f t="shared" si="31"/>
        <v/>
      </c>
    </row>
    <row r="285" spans="1:7" x14ac:dyDescent="0.25">
      <c r="A285" s="69" t="str">
        <f t="shared" si="32"/>
        <v/>
      </c>
      <c r="B285" s="70" t="str">
        <f t="shared" si="33"/>
        <v/>
      </c>
      <c r="C285" s="65" t="str">
        <f t="shared" si="34"/>
        <v/>
      </c>
      <c r="D285" s="71" t="str">
        <f t="shared" si="28"/>
        <v/>
      </c>
      <c r="E285" s="71" t="str">
        <f t="shared" si="29"/>
        <v/>
      </c>
      <c r="F285" s="71" t="str">
        <f t="shared" si="30"/>
        <v/>
      </c>
      <c r="G285" s="65" t="str">
        <f t="shared" si="31"/>
        <v/>
      </c>
    </row>
    <row r="286" spans="1:7" x14ac:dyDescent="0.25">
      <c r="A286" s="69" t="str">
        <f t="shared" si="32"/>
        <v/>
      </c>
      <c r="B286" s="70" t="str">
        <f t="shared" si="33"/>
        <v/>
      </c>
      <c r="C286" s="65" t="str">
        <f t="shared" si="34"/>
        <v/>
      </c>
      <c r="D286" s="71" t="str">
        <f t="shared" si="28"/>
        <v/>
      </c>
      <c r="E286" s="71" t="str">
        <f t="shared" si="29"/>
        <v/>
      </c>
      <c r="F286" s="71" t="str">
        <f t="shared" si="30"/>
        <v/>
      </c>
      <c r="G286" s="65" t="str">
        <f t="shared" si="31"/>
        <v/>
      </c>
    </row>
    <row r="287" spans="1:7" x14ac:dyDescent="0.25">
      <c r="A287" s="69" t="str">
        <f t="shared" si="32"/>
        <v/>
      </c>
      <c r="B287" s="70" t="str">
        <f t="shared" si="33"/>
        <v/>
      </c>
      <c r="C287" s="65" t="str">
        <f t="shared" si="34"/>
        <v/>
      </c>
      <c r="D287" s="71" t="str">
        <f t="shared" si="28"/>
        <v/>
      </c>
      <c r="E287" s="71" t="str">
        <f t="shared" si="29"/>
        <v/>
      </c>
      <c r="F287" s="71" t="str">
        <f t="shared" si="30"/>
        <v/>
      </c>
      <c r="G287" s="65" t="str">
        <f t="shared" si="31"/>
        <v/>
      </c>
    </row>
    <row r="288" spans="1:7" x14ac:dyDescent="0.25">
      <c r="A288" s="69" t="str">
        <f t="shared" si="32"/>
        <v/>
      </c>
      <c r="B288" s="70" t="str">
        <f t="shared" si="33"/>
        <v/>
      </c>
      <c r="C288" s="65" t="str">
        <f t="shared" si="34"/>
        <v/>
      </c>
      <c r="D288" s="71" t="str">
        <f t="shared" si="28"/>
        <v/>
      </c>
      <c r="E288" s="71" t="str">
        <f t="shared" si="29"/>
        <v/>
      </c>
      <c r="F288" s="71" t="str">
        <f t="shared" si="30"/>
        <v/>
      </c>
      <c r="G288" s="65" t="str">
        <f t="shared" si="31"/>
        <v/>
      </c>
    </row>
    <row r="289" spans="1:7" x14ac:dyDescent="0.25">
      <c r="A289" s="69" t="str">
        <f t="shared" si="32"/>
        <v/>
      </c>
      <c r="B289" s="70" t="str">
        <f t="shared" si="33"/>
        <v/>
      </c>
      <c r="C289" s="65" t="str">
        <f t="shared" si="34"/>
        <v/>
      </c>
      <c r="D289" s="71" t="str">
        <f t="shared" si="28"/>
        <v/>
      </c>
      <c r="E289" s="71" t="str">
        <f t="shared" si="29"/>
        <v/>
      </c>
      <c r="F289" s="71" t="str">
        <f t="shared" si="30"/>
        <v/>
      </c>
      <c r="G289" s="65" t="str">
        <f t="shared" si="31"/>
        <v/>
      </c>
    </row>
    <row r="290" spans="1:7" x14ac:dyDescent="0.25">
      <c r="A290" s="69" t="str">
        <f t="shared" si="32"/>
        <v/>
      </c>
      <c r="B290" s="70" t="str">
        <f t="shared" si="33"/>
        <v/>
      </c>
      <c r="C290" s="65" t="str">
        <f t="shared" si="34"/>
        <v/>
      </c>
      <c r="D290" s="71" t="str">
        <f t="shared" si="28"/>
        <v/>
      </c>
      <c r="E290" s="71" t="str">
        <f t="shared" si="29"/>
        <v/>
      </c>
      <c r="F290" s="71" t="str">
        <f t="shared" si="30"/>
        <v/>
      </c>
      <c r="G290" s="65" t="str">
        <f t="shared" si="31"/>
        <v/>
      </c>
    </row>
    <row r="291" spans="1:7" x14ac:dyDescent="0.25">
      <c r="A291" s="69" t="str">
        <f t="shared" si="32"/>
        <v/>
      </c>
      <c r="B291" s="70" t="str">
        <f t="shared" si="33"/>
        <v/>
      </c>
      <c r="C291" s="65" t="str">
        <f t="shared" si="34"/>
        <v/>
      </c>
      <c r="D291" s="71" t="str">
        <f t="shared" si="28"/>
        <v/>
      </c>
      <c r="E291" s="71" t="str">
        <f t="shared" si="29"/>
        <v/>
      </c>
      <c r="F291" s="71" t="str">
        <f t="shared" si="30"/>
        <v/>
      </c>
      <c r="G291" s="65" t="str">
        <f t="shared" si="31"/>
        <v/>
      </c>
    </row>
    <row r="292" spans="1:7" x14ac:dyDescent="0.25">
      <c r="A292" s="69" t="str">
        <f t="shared" si="32"/>
        <v/>
      </c>
      <c r="B292" s="70" t="str">
        <f t="shared" si="33"/>
        <v/>
      </c>
      <c r="C292" s="65" t="str">
        <f t="shared" si="34"/>
        <v/>
      </c>
      <c r="D292" s="71" t="str">
        <f t="shared" si="28"/>
        <v/>
      </c>
      <c r="E292" s="71" t="str">
        <f t="shared" si="29"/>
        <v/>
      </c>
      <c r="F292" s="71" t="str">
        <f t="shared" si="30"/>
        <v/>
      </c>
      <c r="G292" s="65" t="str">
        <f t="shared" si="31"/>
        <v/>
      </c>
    </row>
    <row r="293" spans="1:7" x14ac:dyDescent="0.25">
      <c r="A293" s="69" t="str">
        <f t="shared" si="32"/>
        <v/>
      </c>
      <c r="B293" s="70" t="str">
        <f t="shared" si="33"/>
        <v/>
      </c>
      <c r="C293" s="65" t="str">
        <f t="shared" si="34"/>
        <v/>
      </c>
      <c r="D293" s="71" t="str">
        <f t="shared" si="28"/>
        <v/>
      </c>
      <c r="E293" s="71" t="str">
        <f t="shared" si="29"/>
        <v/>
      </c>
      <c r="F293" s="71" t="str">
        <f t="shared" si="30"/>
        <v/>
      </c>
      <c r="G293" s="65" t="str">
        <f t="shared" si="31"/>
        <v/>
      </c>
    </row>
    <row r="294" spans="1:7" x14ac:dyDescent="0.25">
      <c r="A294" s="69" t="str">
        <f t="shared" si="32"/>
        <v/>
      </c>
      <c r="B294" s="70" t="str">
        <f t="shared" si="33"/>
        <v/>
      </c>
      <c r="C294" s="65" t="str">
        <f t="shared" si="34"/>
        <v/>
      </c>
      <c r="D294" s="71" t="str">
        <f t="shared" si="28"/>
        <v/>
      </c>
      <c r="E294" s="71" t="str">
        <f t="shared" si="29"/>
        <v/>
      </c>
      <c r="F294" s="71" t="str">
        <f t="shared" si="30"/>
        <v/>
      </c>
      <c r="G294" s="65" t="str">
        <f t="shared" si="31"/>
        <v/>
      </c>
    </row>
    <row r="295" spans="1:7" x14ac:dyDescent="0.25">
      <c r="A295" s="69" t="str">
        <f t="shared" si="32"/>
        <v/>
      </c>
      <c r="B295" s="70" t="str">
        <f t="shared" si="33"/>
        <v/>
      </c>
      <c r="C295" s="65" t="str">
        <f t="shared" si="34"/>
        <v/>
      </c>
      <c r="D295" s="71" t="str">
        <f t="shared" si="28"/>
        <v/>
      </c>
      <c r="E295" s="71" t="str">
        <f t="shared" si="29"/>
        <v/>
      </c>
      <c r="F295" s="71" t="str">
        <f t="shared" si="30"/>
        <v/>
      </c>
      <c r="G295" s="65" t="str">
        <f t="shared" si="31"/>
        <v/>
      </c>
    </row>
    <row r="296" spans="1:7" x14ac:dyDescent="0.25">
      <c r="A296" s="69" t="str">
        <f t="shared" si="32"/>
        <v/>
      </c>
      <c r="B296" s="70" t="str">
        <f t="shared" si="33"/>
        <v/>
      </c>
      <c r="C296" s="65" t="str">
        <f t="shared" si="34"/>
        <v/>
      </c>
      <c r="D296" s="71" t="str">
        <f t="shared" si="28"/>
        <v/>
      </c>
      <c r="E296" s="71" t="str">
        <f t="shared" si="29"/>
        <v/>
      </c>
      <c r="F296" s="71" t="str">
        <f t="shared" si="30"/>
        <v/>
      </c>
      <c r="G296" s="65" t="str">
        <f t="shared" si="31"/>
        <v/>
      </c>
    </row>
    <row r="297" spans="1:7" x14ac:dyDescent="0.25">
      <c r="A297" s="69" t="str">
        <f t="shared" si="32"/>
        <v/>
      </c>
      <c r="B297" s="70" t="str">
        <f t="shared" si="33"/>
        <v/>
      </c>
      <c r="C297" s="65" t="str">
        <f t="shared" si="34"/>
        <v/>
      </c>
      <c r="D297" s="71" t="str">
        <f t="shared" si="28"/>
        <v/>
      </c>
      <c r="E297" s="71" t="str">
        <f t="shared" si="29"/>
        <v/>
      </c>
      <c r="F297" s="71" t="str">
        <f t="shared" si="30"/>
        <v/>
      </c>
      <c r="G297" s="65" t="str">
        <f t="shared" si="31"/>
        <v/>
      </c>
    </row>
    <row r="298" spans="1:7" x14ac:dyDescent="0.25">
      <c r="A298" s="69" t="str">
        <f t="shared" si="32"/>
        <v/>
      </c>
      <c r="B298" s="70" t="str">
        <f t="shared" si="33"/>
        <v/>
      </c>
      <c r="C298" s="65" t="str">
        <f t="shared" si="34"/>
        <v/>
      </c>
      <c r="D298" s="71" t="str">
        <f t="shared" si="28"/>
        <v/>
      </c>
      <c r="E298" s="71" t="str">
        <f t="shared" si="29"/>
        <v/>
      </c>
      <c r="F298" s="71" t="str">
        <f t="shared" si="30"/>
        <v/>
      </c>
      <c r="G298" s="65" t="str">
        <f t="shared" si="31"/>
        <v/>
      </c>
    </row>
    <row r="299" spans="1:7" x14ac:dyDescent="0.25">
      <c r="A299" s="69" t="str">
        <f t="shared" si="32"/>
        <v/>
      </c>
      <c r="B299" s="70" t="str">
        <f t="shared" si="33"/>
        <v/>
      </c>
      <c r="C299" s="65" t="str">
        <f t="shared" si="34"/>
        <v/>
      </c>
      <c r="D299" s="71" t="str">
        <f t="shared" si="28"/>
        <v/>
      </c>
      <c r="E299" s="71" t="str">
        <f t="shared" si="29"/>
        <v/>
      </c>
      <c r="F299" s="71" t="str">
        <f t="shared" si="30"/>
        <v/>
      </c>
      <c r="G299" s="65" t="str">
        <f t="shared" si="31"/>
        <v/>
      </c>
    </row>
    <row r="300" spans="1:7" x14ac:dyDescent="0.25">
      <c r="A300" s="69" t="str">
        <f t="shared" si="32"/>
        <v/>
      </c>
      <c r="B300" s="70" t="str">
        <f t="shared" si="33"/>
        <v/>
      </c>
      <c r="C300" s="65" t="str">
        <f t="shared" si="34"/>
        <v/>
      </c>
      <c r="D300" s="71" t="str">
        <f t="shared" si="28"/>
        <v/>
      </c>
      <c r="E300" s="71" t="str">
        <f t="shared" si="29"/>
        <v/>
      </c>
      <c r="F300" s="71" t="str">
        <f t="shared" si="30"/>
        <v/>
      </c>
      <c r="G300" s="65" t="str">
        <f t="shared" si="31"/>
        <v/>
      </c>
    </row>
    <row r="301" spans="1:7" x14ac:dyDescent="0.25">
      <c r="A301" s="69" t="str">
        <f t="shared" si="32"/>
        <v/>
      </c>
      <c r="B301" s="70" t="str">
        <f t="shared" si="33"/>
        <v/>
      </c>
      <c r="C301" s="65" t="str">
        <f t="shared" si="34"/>
        <v/>
      </c>
      <c r="D301" s="71" t="str">
        <f t="shared" si="28"/>
        <v/>
      </c>
      <c r="E301" s="71" t="str">
        <f t="shared" si="29"/>
        <v/>
      </c>
      <c r="F301" s="71" t="str">
        <f t="shared" si="30"/>
        <v/>
      </c>
      <c r="G301" s="65" t="str">
        <f t="shared" si="31"/>
        <v/>
      </c>
    </row>
    <row r="302" spans="1:7" x14ac:dyDescent="0.25">
      <c r="A302" s="69" t="str">
        <f t="shared" si="32"/>
        <v/>
      </c>
      <c r="B302" s="70" t="str">
        <f t="shared" si="33"/>
        <v/>
      </c>
      <c r="C302" s="65" t="str">
        <f t="shared" si="34"/>
        <v/>
      </c>
      <c r="D302" s="71" t="str">
        <f t="shared" si="28"/>
        <v/>
      </c>
      <c r="E302" s="71" t="str">
        <f t="shared" si="29"/>
        <v/>
      </c>
      <c r="F302" s="71" t="str">
        <f t="shared" si="30"/>
        <v/>
      </c>
      <c r="G302" s="65" t="str">
        <f t="shared" si="31"/>
        <v/>
      </c>
    </row>
    <row r="303" spans="1:7" x14ac:dyDescent="0.25">
      <c r="A303" s="69" t="str">
        <f t="shared" si="32"/>
        <v/>
      </c>
      <c r="B303" s="70" t="str">
        <f t="shared" si="33"/>
        <v/>
      </c>
      <c r="C303" s="65" t="str">
        <f t="shared" si="34"/>
        <v/>
      </c>
      <c r="D303" s="71" t="str">
        <f t="shared" si="28"/>
        <v/>
      </c>
      <c r="E303" s="71" t="str">
        <f t="shared" si="29"/>
        <v/>
      </c>
      <c r="F303" s="71" t="str">
        <f t="shared" si="30"/>
        <v/>
      </c>
      <c r="G303" s="65" t="str">
        <f t="shared" si="31"/>
        <v/>
      </c>
    </row>
    <row r="304" spans="1:7" x14ac:dyDescent="0.25">
      <c r="A304" s="69" t="str">
        <f t="shared" si="32"/>
        <v/>
      </c>
      <c r="B304" s="70" t="str">
        <f t="shared" si="33"/>
        <v/>
      </c>
      <c r="C304" s="65" t="str">
        <f t="shared" si="34"/>
        <v/>
      </c>
      <c r="D304" s="71" t="str">
        <f t="shared" si="28"/>
        <v/>
      </c>
      <c r="E304" s="71" t="str">
        <f t="shared" si="29"/>
        <v/>
      </c>
      <c r="F304" s="71" t="str">
        <f t="shared" si="30"/>
        <v/>
      </c>
      <c r="G304" s="65" t="str">
        <f t="shared" si="31"/>
        <v/>
      </c>
    </row>
    <row r="305" spans="1:7" x14ac:dyDescent="0.25">
      <c r="A305" s="69" t="str">
        <f t="shared" si="32"/>
        <v/>
      </c>
      <c r="B305" s="70" t="str">
        <f t="shared" si="33"/>
        <v/>
      </c>
      <c r="C305" s="65" t="str">
        <f t="shared" si="34"/>
        <v/>
      </c>
      <c r="D305" s="71" t="str">
        <f t="shared" si="28"/>
        <v/>
      </c>
      <c r="E305" s="71" t="str">
        <f t="shared" si="29"/>
        <v/>
      </c>
      <c r="F305" s="71" t="str">
        <f t="shared" si="30"/>
        <v/>
      </c>
      <c r="G305" s="65" t="str">
        <f t="shared" si="31"/>
        <v/>
      </c>
    </row>
    <row r="306" spans="1:7" x14ac:dyDescent="0.25">
      <c r="A306" s="69" t="str">
        <f t="shared" si="32"/>
        <v/>
      </c>
      <c r="B306" s="70" t="str">
        <f t="shared" si="33"/>
        <v/>
      </c>
      <c r="C306" s="65" t="str">
        <f t="shared" si="34"/>
        <v/>
      </c>
      <c r="D306" s="71" t="str">
        <f t="shared" si="28"/>
        <v/>
      </c>
      <c r="E306" s="71" t="str">
        <f t="shared" si="29"/>
        <v/>
      </c>
      <c r="F306" s="71" t="str">
        <f t="shared" si="30"/>
        <v/>
      </c>
      <c r="G306" s="65" t="str">
        <f t="shared" si="31"/>
        <v/>
      </c>
    </row>
    <row r="307" spans="1:7" x14ac:dyDescent="0.25">
      <c r="A307" s="69" t="str">
        <f t="shared" si="32"/>
        <v/>
      </c>
      <c r="B307" s="70" t="str">
        <f t="shared" si="33"/>
        <v/>
      </c>
      <c r="C307" s="65" t="str">
        <f t="shared" si="34"/>
        <v/>
      </c>
      <c r="D307" s="71" t="str">
        <f t="shared" si="28"/>
        <v/>
      </c>
      <c r="E307" s="71" t="str">
        <f t="shared" si="29"/>
        <v/>
      </c>
      <c r="F307" s="71" t="str">
        <f t="shared" si="30"/>
        <v/>
      </c>
      <c r="G307" s="65" t="str">
        <f t="shared" si="31"/>
        <v/>
      </c>
    </row>
    <row r="308" spans="1:7" x14ac:dyDescent="0.25">
      <c r="A308" s="69" t="str">
        <f t="shared" si="32"/>
        <v/>
      </c>
      <c r="B308" s="70" t="str">
        <f t="shared" si="33"/>
        <v/>
      </c>
      <c r="C308" s="65" t="str">
        <f t="shared" si="34"/>
        <v/>
      </c>
      <c r="D308" s="71" t="str">
        <f t="shared" si="28"/>
        <v/>
      </c>
      <c r="E308" s="71" t="str">
        <f t="shared" si="29"/>
        <v/>
      </c>
      <c r="F308" s="71" t="str">
        <f t="shared" si="30"/>
        <v/>
      </c>
      <c r="G308" s="65" t="str">
        <f t="shared" si="31"/>
        <v/>
      </c>
    </row>
    <row r="309" spans="1:7" x14ac:dyDescent="0.25">
      <c r="A309" s="69" t="str">
        <f t="shared" si="32"/>
        <v/>
      </c>
      <c r="B309" s="70" t="str">
        <f t="shared" si="33"/>
        <v/>
      </c>
      <c r="C309" s="65" t="str">
        <f t="shared" si="34"/>
        <v/>
      </c>
      <c r="D309" s="71" t="str">
        <f t="shared" si="28"/>
        <v/>
      </c>
      <c r="E309" s="71" t="str">
        <f t="shared" si="29"/>
        <v/>
      </c>
      <c r="F309" s="71" t="str">
        <f t="shared" si="30"/>
        <v/>
      </c>
      <c r="G309" s="65" t="str">
        <f t="shared" si="31"/>
        <v/>
      </c>
    </row>
    <row r="310" spans="1:7" x14ac:dyDescent="0.25">
      <c r="A310" s="69" t="str">
        <f t="shared" si="32"/>
        <v/>
      </c>
      <c r="B310" s="70" t="str">
        <f t="shared" si="33"/>
        <v/>
      </c>
      <c r="C310" s="65" t="str">
        <f t="shared" si="34"/>
        <v/>
      </c>
      <c r="D310" s="71" t="str">
        <f t="shared" si="28"/>
        <v/>
      </c>
      <c r="E310" s="71" t="str">
        <f t="shared" si="29"/>
        <v/>
      </c>
      <c r="F310" s="71" t="str">
        <f t="shared" si="30"/>
        <v/>
      </c>
      <c r="G310" s="65" t="str">
        <f t="shared" si="31"/>
        <v/>
      </c>
    </row>
    <row r="311" spans="1:7" x14ac:dyDescent="0.25">
      <c r="A311" s="69" t="str">
        <f t="shared" si="32"/>
        <v/>
      </c>
      <c r="B311" s="70" t="str">
        <f t="shared" si="33"/>
        <v/>
      </c>
      <c r="C311" s="65" t="str">
        <f t="shared" si="34"/>
        <v/>
      </c>
      <c r="D311" s="71" t="str">
        <f t="shared" si="28"/>
        <v/>
      </c>
      <c r="E311" s="71" t="str">
        <f t="shared" si="29"/>
        <v/>
      </c>
      <c r="F311" s="71" t="str">
        <f t="shared" si="30"/>
        <v/>
      </c>
      <c r="G311" s="65" t="str">
        <f t="shared" si="31"/>
        <v/>
      </c>
    </row>
    <row r="312" spans="1:7" x14ac:dyDescent="0.25">
      <c r="A312" s="69" t="str">
        <f t="shared" si="32"/>
        <v/>
      </c>
      <c r="B312" s="70" t="str">
        <f t="shared" si="33"/>
        <v/>
      </c>
      <c r="C312" s="65" t="str">
        <f t="shared" si="34"/>
        <v/>
      </c>
      <c r="D312" s="71" t="str">
        <f t="shared" si="28"/>
        <v/>
      </c>
      <c r="E312" s="71" t="str">
        <f t="shared" si="29"/>
        <v/>
      </c>
      <c r="F312" s="71" t="str">
        <f t="shared" si="30"/>
        <v/>
      </c>
      <c r="G312" s="65" t="str">
        <f t="shared" si="31"/>
        <v/>
      </c>
    </row>
    <row r="313" spans="1:7" x14ac:dyDescent="0.25">
      <c r="A313" s="69" t="str">
        <f t="shared" si="32"/>
        <v/>
      </c>
      <c r="B313" s="70" t="str">
        <f t="shared" si="33"/>
        <v/>
      </c>
      <c r="C313" s="65" t="str">
        <f t="shared" si="34"/>
        <v/>
      </c>
      <c r="D313" s="71" t="str">
        <f t="shared" si="28"/>
        <v/>
      </c>
      <c r="E313" s="71" t="str">
        <f t="shared" si="29"/>
        <v/>
      </c>
      <c r="F313" s="71" t="str">
        <f t="shared" si="30"/>
        <v/>
      </c>
      <c r="G313" s="65" t="str">
        <f t="shared" si="31"/>
        <v/>
      </c>
    </row>
    <row r="314" spans="1:7" x14ac:dyDescent="0.25">
      <c r="A314" s="69" t="str">
        <f t="shared" si="32"/>
        <v/>
      </c>
      <c r="B314" s="70" t="str">
        <f t="shared" si="33"/>
        <v/>
      </c>
      <c r="C314" s="65" t="str">
        <f t="shared" si="34"/>
        <v/>
      </c>
      <c r="D314" s="71" t="str">
        <f t="shared" si="28"/>
        <v/>
      </c>
      <c r="E314" s="71" t="str">
        <f t="shared" si="29"/>
        <v/>
      </c>
      <c r="F314" s="71" t="str">
        <f t="shared" si="30"/>
        <v/>
      </c>
      <c r="G314" s="65" t="str">
        <f t="shared" si="31"/>
        <v/>
      </c>
    </row>
    <row r="315" spans="1:7" x14ac:dyDescent="0.25">
      <c r="A315" s="69" t="str">
        <f t="shared" si="32"/>
        <v/>
      </c>
      <c r="B315" s="70" t="str">
        <f t="shared" si="33"/>
        <v/>
      </c>
      <c r="C315" s="65" t="str">
        <f t="shared" si="34"/>
        <v/>
      </c>
      <c r="D315" s="71" t="str">
        <f t="shared" si="28"/>
        <v/>
      </c>
      <c r="E315" s="71" t="str">
        <f t="shared" si="29"/>
        <v/>
      </c>
      <c r="F315" s="71" t="str">
        <f t="shared" si="30"/>
        <v/>
      </c>
      <c r="G315" s="65" t="str">
        <f t="shared" si="31"/>
        <v/>
      </c>
    </row>
    <row r="316" spans="1:7" x14ac:dyDescent="0.25">
      <c r="A316" s="69" t="str">
        <f t="shared" si="32"/>
        <v/>
      </c>
      <c r="B316" s="70" t="str">
        <f t="shared" si="33"/>
        <v/>
      </c>
      <c r="C316" s="65" t="str">
        <f t="shared" si="34"/>
        <v/>
      </c>
      <c r="D316" s="71" t="str">
        <f t="shared" si="28"/>
        <v/>
      </c>
      <c r="E316" s="71" t="str">
        <f t="shared" si="29"/>
        <v/>
      </c>
      <c r="F316" s="71" t="str">
        <f t="shared" si="30"/>
        <v/>
      </c>
      <c r="G316" s="65" t="str">
        <f t="shared" si="31"/>
        <v/>
      </c>
    </row>
    <row r="317" spans="1:7" x14ac:dyDescent="0.25">
      <c r="A317" s="69" t="str">
        <f t="shared" si="32"/>
        <v/>
      </c>
      <c r="B317" s="70" t="str">
        <f t="shared" si="33"/>
        <v/>
      </c>
      <c r="C317" s="65" t="str">
        <f t="shared" si="34"/>
        <v/>
      </c>
      <c r="D317" s="71" t="str">
        <f t="shared" si="28"/>
        <v/>
      </c>
      <c r="E317" s="71" t="str">
        <f t="shared" si="29"/>
        <v/>
      </c>
      <c r="F317" s="71" t="str">
        <f t="shared" si="30"/>
        <v/>
      </c>
      <c r="G317" s="65" t="str">
        <f t="shared" si="31"/>
        <v/>
      </c>
    </row>
    <row r="318" spans="1:7" x14ac:dyDescent="0.25">
      <c r="A318" s="69" t="str">
        <f t="shared" si="32"/>
        <v/>
      </c>
      <c r="B318" s="70" t="str">
        <f t="shared" si="33"/>
        <v/>
      </c>
      <c r="C318" s="65" t="str">
        <f t="shared" si="34"/>
        <v/>
      </c>
      <c r="D318" s="71" t="str">
        <f t="shared" si="28"/>
        <v/>
      </c>
      <c r="E318" s="71" t="str">
        <f t="shared" si="29"/>
        <v/>
      </c>
      <c r="F318" s="71" t="str">
        <f t="shared" si="30"/>
        <v/>
      </c>
      <c r="G318" s="65" t="str">
        <f t="shared" si="31"/>
        <v/>
      </c>
    </row>
    <row r="319" spans="1:7" x14ac:dyDescent="0.25">
      <c r="A319" s="69" t="str">
        <f t="shared" si="32"/>
        <v/>
      </c>
      <c r="B319" s="70" t="str">
        <f t="shared" si="33"/>
        <v/>
      </c>
      <c r="C319" s="65" t="str">
        <f t="shared" si="34"/>
        <v/>
      </c>
      <c r="D319" s="71" t="str">
        <f t="shared" si="28"/>
        <v/>
      </c>
      <c r="E319" s="71" t="str">
        <f t="shared" si="29"/>
        <v/>
      </c>
      <c r="F319" s="71" t="str">
        <f t="shared" si="30"/>
        <v/>
      </c>
      <c r="G319" s="65" t="str">
        <f t="shared" si="31"/>
        <v/>
      </c>
    </row>
    <row r="320" spans="1:7" x14ac:dyDescent="0.25">
      <c r="A320" s="69" t="str">
        <f t="shared" si="32"/>
        <v/>
      </c>
      <c r="B320" s="70" t="str">
        <f t="shared" si="33"/>
        <v/>
      </c>
      <c r="C320" s="65" t="str">
        <f t="shared" si="34"/>
        <v/>
      </c>
      <c r="D320" s="71" t="str">
        <f t="shared" si="28"/>
        <v/>
      </c>
      <c r="E320" s="71" t="str">
        <f t="shared" si="29"/>
        <v/>
      </c>
      <c r="F320" s="71" t="str">
        <f t="shared" si="30"/>
        <v/>
      </c>
      <c r="G320" s="65" t="str">
        <f t="shared" si="31"/>
        <v/>
      </c>
    </row>
    <row r="321" spans="1:7" x14ac:dyDescent="0.25">
      <c r="A321" s="69" t="str">
        <f t="shared" si="32"/>
        <v/>
      </c>
      <c r="B321" s="70" t="str">
        <f t="shared" si="33"/>
        <v/>
      </c>
      <c r="C321" s="65" t="str">
        <f t="shared" si="34"/>
        <v/>
      </c>
      <c r="D321" s="71" t="str">
        <f t="shared" si="28"/>
        <v/>
      </c>
      <c r="E321" s="71" t="str">
        <f t="shared" si="29"/>
        <v/>
      </c>
      <c r="F321" s="71" t="str">
        <f t="shared" si="30"/>
        <v/>
      </c>
      <c r="G321" s="65" t="str">
        <f t="shared" si="31"/>
        <v/>
      </c>
    </row>
    <row r="322" spans="1:7" x14ac:dyDescent="0.25">
      <c r="A322" s="69" t="str">
        <f t="shared" si="32"/>
        <v/>
      </c>
      <c r="B322" s="70" t="str">
        <f t="shared" si="33"/>
        <v/>
      </c>
      <c r="C322" s="65" t="str">
        <f t="shared" si="34"/>
        <v/>
      </c>
      <c r="D322" s="71" t="str">
        <f t="shared" si="28"/>
        <v/>
      </c>
      <c r="E322" s="71" t="str">
        <f t="shared" si="29"/>
        <v/>
      </c>
      <c r="F322" s="71" t="str">
        <f t="shared" si="30"/>
        <v/>
      </c>
      <c r="G322" s="65" t="str">
        <f t="shared" si="31"/>
        <v/>
      </c>
    </row>
    <row r="323" spans="1:7" x14ac:dyDescent="0.25">
      <c r="A323" s="69" t="str">
        <f t="shared" si="32"/>
        <v/>
      </c>
      <c r="B323" s="70" t="str">
        <f t="shared" si="33"/>
        <v/>
      </c>
      <c r="C323" s="65" t="str">
        <f t="shared" si="34"/>
        <v/>
      </c>
      <c r="D323" s="71" t="str">
        <f t="shared" si="28"/>
        <v/>
      </c>
      <c r="E323" s="71" t="str">
        <f t="shared" si="29"/>
        <v/>
      </c>
      <c r="F323" s="71" t="str">
        <f t="shared" si="30"/>
        <v/>
      </c>
      <c r="G323" s="65" t="str">
        <f t="shared" si="31"/>
        <v/>
      </c>
    </row>
    <row r="324" spans="1:7" x14ac:dyDescent="0.25">
      <c r="A324" s="69" t="str">
        <f t="shared" si="32"/>
        <v/>
      </c>
      <c r="B324" s="70" t="str">
        <f t="shared" si="33"/>
        <v/>
      </c>
      <c r="C324" s="65" t="str">
        <f t="shared" si="34"/>
        <v/>
      </c>
      <c r="D324" s="71" t="str">
        <f t="shared" si="28"/>
        <v/>
      </c>
      <c r="E324" s="71" t="str">
        <f t="shared" si="29"/>
        <v/>
      </c>
      <c r="F324" s="71" t="str">
        <f t="shared" si="30"/>
        <v/>
      </c>
      <c r="G324" s="65" t="str">
        <f t="shared" si="31"/>
        <v/>
      </c>
    </row>
    <row r="325" spans="1:7" x14ac:dyDescent="0.25">
      <c r="A325" s="69" t="str">
        <f t="shared" si="32"/>
        <v/>
      </c>
      <c r="B325" s="70" t="str">
        <f t="shared" si="33"/>
        <v/>
      </c>
      <c r="C325" s="65" t="str">
        <f t="shared" si="34"/>
        <v/>
      </c>
      <c r="D325" s="71" t="str">
        <f t="shared" si="28"/>
        <v/>
      </c>
      <c r="E325" s="71" t="str">
        <f t="shared" si="29"/>
        <v/>
      </c>
      <c r="F325" s="71" t="str">
        <f t="shared" si="30"/>
        <v/>
      </c>
      <c r="G325" s="65" t="str">
        <f t="shared" si="31"/>
        <v/>
      </c>
    </row>
    <row r="326" spans="1:7" x14ac:dyDescent="0.25">
      <c r="A326" s="69" t="str">
        <f t="shared" si="32"/>
        <v/>
      </c>
      <c r="B326" s="70" t="str">
        <f t="shared" si="33"/>
        <v/>
      </c>
      <c r="C326" s="65" t="str">
        <f t="shared" si="34"/>
        <v/>
      </c>
      <c r="D326" s="71" t="str">
        <f t="shared" si="28"/>
        <v/>
      </c>
      <c r="E326" s="71" t="str">
        <f t="shared" si="29"/>
        <v/>
      </c>
      <c r="F326" s="71" t="str">
        <f t="shared" si="30"/>
        <v/>
      </c>
      <c r="G326" s="65" t="str">
        <f t="shared" si="31"/>
        <v/>
      </c>
    </row>
    <row r="327" spans="1:7" x14ac:dyDescent="0.25">
      <c r="A327" s="69" t="str">
        <f t="shared" si="32"/>
        <v/>
      </c>
      <c r="B327" s="70" t="str">
        <f t="shared" si="33"/>
        <v/>
      </c>
      <c r="C327" s="65" t="str">
        <f t="shared" si="34"/>
        <v/>
      </c>
      <c r="D327" s="71" t="str">
        <f t="shared" si="28"/>
        <v/>
      </c>
      <c r="E327" s="71" t="str">
        <f t="shared" si="29"/>
        <v/>
      </c>
      <c r="F327" s="71" t="str">
        <f t="shared" si="30"/>
        <v/>
      </c>
      <c r="G327" s="65" t="str">
        <f t="shared" si="31"/>
        <v/>
      </c>
    </row>
    <row r="328" spans="1:7" x14ac:dyDescent="0.25">
      <c r="A328" s="69" t="str">
        <f t="shared" si="32"/>
        <v/>
      </c>
      <c r="B328" s="70" t="str">
        <f t="shared" si="33"/>
        <v/>
      </c>
      <c r="C328" s="65" t="str">
        <f t="shared" si="34"/>
        <v/>
      </c>
      <c r="D328" s="71" t="str">
        <f t="shared" si="28"/>
        <v/>
      </c>
      <c r="E328" s="71" t="str">
        <f t="shared" si="29"/>
        <v/>
      </c>
      <c r="F328" s="71" t="str">
        <f t="shared" si="30"/>
        <v/>
      </c>
      <c r="G328" s="65" t="str">
        <f t="shared" si="31"/>
        <v/>
      </c>
    </row>
    <row r="329" spans="1:7" x14ac:dyDescent="0.25">
      <c r="A329" s="69" t="str">
        <f t="shared" si="32"/>
        <v/>
      </c>
      <c r="B329" s="70" t="str">
        <f t="shared" si="33"/>
        <v/>
      </c>
      <c r="C329" s="65" t="str">
        <f t="shared" si="34"/>
        <v/>
      </c>
      <c r="D329" s="71" t="str">
        <f t="shared" si="28"/>
        <v/>
      </c>
      <c r="E329" s="71" t="str">
        <f t="shared" si="29"/>
        <v/>
      </c>
      <c r="F329" s="71" t="str">
        <f t="shared" si="30"/>
        <v/>
      </c>
      <c r="G329" s="65" t="str">
        <f t="shared" si="31"/>
        <v/>
      </c>
    </row>
    <row r="330" spans="1:7" x14ac:dyDescent="0.25">
      <c r="A330" s="69" t="str">
        <f t="shared" si="32"/>
        <v/>
      </c>
      <c r="B330" s="70" t="str">
        <f t="shared" si="33"/>
        <v/>
      </c>
      <c r="C330" s="65" t="str">
        <f t="shared" si="34"/>
        <v/>
      </c>
      <c r="D330" s="71" t="str">
        <f t="shared" si="28"/>
        <v/>
      </c>
      <c r="E330" s="71" t="str">
        <f t="shared" si="29"/>
        <v/>
      </c>
      <c r="F330" s="71" t="str">
        <f t="shared" si="30"/>
        <v/>
      </c>
      <c r="G330" s="65" t="str">
        <f t="shared" si="31"/>
        <v/>
      </c>
    </row>
    <row r="331" spans="1:7" x14ac:dyDescent="0.25">
      <c r="A331" s="69" t="str">
        <f t="shared" si="32"/>
        <v/>
      </c>
      <c r="B331" s="70" t="str">
        <f t="shared" si="33"/>
        <v/>
      </c>
      <c r="C331" s="65" t="str">
        <f t="shared" si="34"/>
        <v/>
      </c>
      <c r="D331" s="71" t="str">
        <f t="shared" si="28"/>
        <v/>
      </c>
      <c r="E331" s="71" t="str">
        <f t="shared" si="29"/>
        <v/>
      </c>
      <c r="F331" s="71" t="str">
        <f t="shared" si="30"/>
        <v/>
      </c>
      <c r="G331" s="65" t="str">
        <f t="shared" si="31"/>
        <v/>
      </c>
    </row>
    <row r="332" spans="1:7" x14ac:dyDescent="0.25">
      <c r="A332" s="69" t="str">
        <f t="shared" si="32"/>
        <v/>
      </c>
      <c r="B332" s="70" t="str">
        <f t="shared" si="33"/>
        <v/>
      </c>
      <c r="C332" s="65" t="str">
        <f t="shared" si="34"/>
        <v/>
      </c>
      <c r="D332" s="71" t="str">
        <f t="shared" si="28"/>
        <v/>
      </c>
      <c r="E332" s="71" t="str">
        <f t="shared" si="29"/>
        <v/>
      </c>
      <c r="F332" s="71" t="str">
        <f t="shared" si="30"/>
        <v/>
      </c>
      <c r="G332" s="65" t="str">
        <f t="shared" si="31"/>
        <v/>
      </c>
    </row>
    <row r="333" spans="1:7" x14ac:dyDescent="0.25">
      <c r="A333" s="69" t="str">
        <f t="shared" si="32"/>
        <v/>
      </c>
      <c r="B333" s="70" t="str">
        <f t="shared" si="33"/>
        <v/>
      </c>
      <c r="C333" s="65" t="str">
        <f t="shared" si="34"/>
        <v/>
      </c>
      <c r="D333" s="71" t="str">
        <f t="shared" si="28"/>
        <v/>
      </c>
      <c r="E333" s="71" t="str">
        <f t="shared" si="29"/>
        <v/>
      </c>
      <c r="F333" s="71" t="str">
        <f t="shared" si="30"/>
        <v/>
      </c>
      <c r="G333" s="65" t="str">
        <f t="shared" si="31"/>
        <v/>
      </c>
    </row>
    <row r="334" spans="1:7" x14ac:dyDescent="0.25">
      <c r="A334" s="69" t="str">
        <f t="shared" si="32"/>
        <v/>
      </c>
      <c r="B334" s="70" t="str">
        <f t="shared" si="33"/>
        <v/>
      </c>
      <c r="C334" s="65" t="str">
        <f t="shared" si="34"/>
        <v/>
      </c>
      <c r="D334" s="71" t="str">
        <f t="shared" si="28"/>
        <v/>
      </c>
      <c r="E334" s="71" t="str">
        <f t="shared" si="29"/>
        <v/>
      </c>
      <c r="F334" s="71" t="str">
        <f t="shared" si="30"/>
        <v/>
      </c>
      <c r="G334" s="65" t="str">
        <f t="shared" si="31"/>
        <v/>
      </c>
    </row>
    <row r="335" spans="1:7" x14ac:dyDescent="0.25">
      <c r="A335" s="69" t="str">
        <f t="shared" si="32"/>
        <v/>
      </c>
      <c r="B335" s="70" t="str">
        <f t="shared" si="33"/>
        <v/>
      </c>
      <c r="C335" s="65" t="str">
        <f t="shared" si="34"/>
        <v/>
      </c>
      <c r="D335" s="71" t="str">
        <f t="shared" si="28"/>
        <v/>
      </c>
      <c r="E335" s="71" t="str">
        <f t="shared" si="29"/>
        <v/>
      </c>
      <c r="F335" s="71" t="str">
        <f t="shared" si="30"/>
        <v/>
      </c>
      <c r="G335" s="65" t="str">
        <f t="shared" si="31"/>
        <v/>
      </c>
    </row>
    <row r="336" spans="1:7" x14ac:dyDescent="0.25">
      <c r="A336" s="69" t="str">
        <f t="shared" si="32"/>
        <v/>
      </c>
      <c r="B336" s="70" t="str">
        <f t="shared" si="33"/>
        <v/>
      </c>
      <c r="C336" s="65" t="str">
        <f t="shared" si="34"/>
        <v/>
      </c>
      <c r="D336" s="71" t="str">
        <f t="shared" ref="D336:D399" si="35">IF(B336="","",IPMT($E$11/12,B336,$E$7,-$E$8,$E$9,0))</f>
        <v/>
      </c>
      <c r="E336" s="71" t="str">
        <f t="shared" ref="E336:E399" si="36">IF(B336="","",PPMT($E$11/12,B336,$E$7,-$E$8,$E$9,0))</f>
        <v/>
      </c>
      <c r="F336" s="71" t="str">
        <f t="shared" ref="F336:F399" si="37">IF(B336="","",SUM(D336:E336))</f>
        <v/>
      </c>
      <c r="G336" s="65" t="str">
        <f t="shared" ref="G336:G399" si="38">IF(B336="","",SUM(C336)-SUM(E336))</f>
        <v/>
      </c>
    </row>
    <row r="337" spans="1:7" x14ac:dyDescent="0.25">
      <c r="A337" s="69" t="str">
        <f t="shared" ref="A337:A400" si="39">IF(B337="","",EDATE(A336,1))</f>
        <v/>
      </c>
      <c r="B337" s="70" t="str">
        <f t="shared" ref="B337:B400" si="40">IF(B336="","",IF(SUM(B336)+1&lt;=$E$7,SUM(B336)+1,""))</f>
        <v/>
      </c>
      <c r="C337" s="65" t="str">
        <f t="shared" ref="C337:C400" si="41">IF(B337="","",G336)</f>
        <v/>
      </c>
      <c r="D337" s="71" t="str">
        <f t="shared" si="35"/>
        <v/>
      </c>
      <c r="E337" s="71" t="str">
        <f t="shared" si="36"/>
        <v/>
      </c>
      <c r="F337" s="71" t="str">
        <f t="shared" si="37"/>
        <v/>
      </c>
      <c r="G337" s="65" t="str">
        <f t="shared" si="38"/>
        <v/>
      </c>
    </row>
    <row r="338" spans="1:7" x14ac:dyDescent="0.25">
      <c r="A338" s="69" t="str">
        <f t="shared" si="39"/>
        <v/>
      </c>
      <c r="B338" s="70" t="str">
        <f t="shared" si="40"/>
        <v/>
      </c>
      <c r="C338" s="65" t="str">
        <f t="shared" si="41"/>
        <v/>
      </c>
      <c r="D338" s="71" t="str">
        <f t="shared" si="35"/>
        <v/>
      </c>
      <c r="E338" s="71" t="str">
        <f t="shared" si="36"/>
        <v/>
      </c>
      <c r="F338" s="71" t="str">
        <f t="shared" si="37"/>
        <v/>
      </c>
      <c r="G338" s="65" t="str">
        <f t="shared" si="38"/>
        <v/>
      </c>
    </row>
    <row r="339" spans="1:7" x14ac:dyDescent="0.25">
      <c r="A339" s="69" t="str">
        <f t="shared" si="39"/>
        <v/>
      </c>
      <c r="B339" s="70" t="str">
        <f t="shared" si="40"/>
        <v/>
      </c>
      <c r="C339" s="65" t="str">
        <f t="shared" si="41"/>
        <v/>
      </c>
      <c r="D339" s="71" t="str">
        <f t="shared" si="35"/>
        <v/>
      </c>
      <c r="E339" s="71" t="str">
        <f t="shared" si="36"/>
        <v/>
      </c>
      <c r="F339" s="71" t="str">
        <f t="shared" si="37"/>
        <v/>
      </c>
      <c r="G339" s="65" t="str">
        <f t="shared" si="38"/>
        <v/>
      </c>
    </row>
    <row r="340" spans="1:7" x14ac:dyDescent="0.25">
      <c r="A340" s="69" t="str">
        <f t="shared" si="39"/>
        <v/>
      </c>
      <c r="B340" s="70" t="str">
        <f t="shared" si="40"/>
        <v/>
      </c>
      <c r="C340" s="65" t="str">
        <f t="shared" si="41"/>
        <v/>
      </c>
      <c r="D340" s="71" t="str">
        <f t="shared" si="35"/>
        <v/>
      </c>
      <c r="E340" s="71" t="str">
        <f t="shared" si="36"/>
        <v/>
      </c>
      <c r="F340" s="71" t="str">
        <f t="shared" si="37"/>
        <v/>
      </c>
      <c r="G340" s="65" t="str">
        <f t="shared" si="38"/>
        <v/>
      </c>
    </row>
    <row r="341" spans="1:7" x14ac:dyDescent="0.25">
      <c r="A341" s="69" t="str">
        <f t="shared" si="39"/>
        <v/>
      </c>
      <c r="B341" s="70" t="str">
        <f t="shared" si="40"/>
        <v/>
      </c>
      <c r="C341" s="65" t="str">
        <f t="shared" si="41"/>
        <v/>
      </c>
      <c r="D341" s="71" t="str">
        <f t="shared" si="35"/>
        <v/>
      </c>
      <c r="E341" s="71" t="str">
        <f t="shared" si="36"/>
        <v/>
      </c>
      <c r="F341" s="71" t="str">
        <f t="shared" si="37"/>
        <v/>
      </c>
      <c r="G341" s="65" t="str">
        <f t="shared" si="38"/>
        <v/>
      </c>
    </row>
    <row r="342" spans="1:7" x14ac:dyDescent="0.25">
      <c r="A342" s="69" t="str">
        <f t="shared" si="39"/>
        <v/>
      </c>
      <c r="B342" s="70" t="str">
        <f t="shared" si="40"/>
        <v/>
      </c>
      <c r="C342" s="65" t="str">
        <f t="shared" si="41"/>
        <v/>
      </c>
      <c r="D342" s="71" t="str">
        <f t="shared" si="35"/>
        <v/>
      </c>
      <c r="E342" s="71" t="str">
        <f t="shared" si="36"/>
        <v/>
      </c>
      <c r="F342" s="71" t="str">
        <f t="shared" si="37"/>
        <v/>
      </c>
      <c r="G342" s="65" t="str">
        <f t="shared" si="38"/>
        <v/>
      </c>
    </row>
    <row r="343" spans="1:7" x14ac:dyDescent="0.25">
      <c r="A343" s="69" t="str">
        <f t="shared" si="39"/>
        <v/>
      </c>
      <c r="B343" s="70" t="str">
        <f t="shared" si="40"/>
        <v/>
      </c>
      <c r="C343" s="65" t="str">
        <f t="shared" si="41"/>
        <v/>
      </c>
      <c r="D343" s="71" t="str">
        <f t="shared" si="35"/>
        <v/>
      </c>
      <c r="E343" s="71" t="str">
        <f t="shared" si="36"/>
        <v/>
      </c>
      <c r="F343" s="71" t="str">
        <f t="shared" si="37"/>
        <v/>
      </c>
      <c r="G343" s="65" t="str">
        <f t="shared" si="38"/>
        <v/>
      </c>
    </row>
    <row r="344" spans="1:7" x14ac:dyDescent="0.25">
      <c r="A344" s="69" t="str">
        <f t="shared" si="39"/>
        <v/>
      </c>
      <c r="B344" s="70" t="str">
        <f t="shared" si="40"/>
        <v/>
      </c>
      <c r="C344" s="65" t="str">
        <f t="shared" si="41"/>
        <v/>
      </c>
      <c r="D344" s="71" t="str">
        <f t="shared" si="35"/>
        <v/>
      </c>
      <c r="E344" s="71" t="str">
        <f t="shared" si="36"/>
        <v/>
      </c>
      <c r="F344" s="71" t="str">
        <f t="shared" si="37"/>
        <v/>
      </c>
      <c r="G344" s="65" t="str">
        <f t="shared" si="38"/>
        <v/>
      </c>
    </row>
    <row r="345" spans="1:7" x14ac:dyDescent="0.25">
      <c r="A345" s="69" t="str">
        <f t="shared" si="39"/>
        <v/>
      </c>
      <c r="B345" s="70" t="str">
        <f t="shared" si="40"/>
        <v/>
      </c>
      <c r="C345" s="65" t="str">
        <f t="shared" si="41"/>
        <v/>
      </c>
      <c r="D345" s="71" t="str">
        <f t="shared" si="35"/>
        <v/>
      </c>
      <c r="E345" s="71" t="str">
        <f t="shared" si="36"/>
        <v/>
      </c>
      <c r="F345" s="71" t="str">
        <f t="shared" si="37"/>
        <v/>
      </c>
      <c r="G345" s="65" t="str">
        <f t="shared" si="38"/>
        <v/>
      </c>
    </row>
    <row r="346" spans="1:7" x14ac:dyDescent="0.25">
      <c r="A346" s="69" t="str">
        <f t="shared" si="39"/>
        <v/>
      </c>
      <c r="B346" s="70" t="str">
        <f t="shared" si="40"/>
        <v/>
      </c>
      <c r="C346" s="65" t="str">
        <f t="shared" si="41"/>
        <v/>
      </c>
      <c r="D346" s="71" t="str">
        <f t="shared" si="35"/>
        <v/>
      </c>
      <c r="E346" s="71" t="str">
        <f t="shared" si="36"/>
        <v/>
      </c>
      <c r="F346" s="71" t="str">
        <f t="shared" si="37"/>
        <v/>
      </c>
      <c r="G346" s="65" t="str">
        <f t="shared" si="38"/>
        <v/>
      </c>
    </row>
    <row r="347" spans="1:7" x14ac:dyDescent="0.25">
      <c r="A347" s="69" t="str">
        <f t="shared" si="39"/>
        <v/>
      </c>
      <c r="B347" s="70" t="str">
        <f t="shared" si="40"/>
        <v/>
      </c>
      <c r="C347" s="65" t="str">
        <f t="shared" si="41"/>
        <v/>
      </c>
      <c r="D347" s="71" t="str">
        <f t="shared" si="35"/>
        <v/>
      </c>
      <c r="E347" s="71" t="str">
        <f t="shared" si="36"/>
        <v/>
      </c>
      <c r="F347" s="71" t="str">
        <f t="shared" si="37"/>
        <v/>
      </c>
      <c r="G347" s="65" t="str">
        <f t="shared" si="38"/>
        <v/>
      </c>
    </row>
    <row r="348" spans="1:7" x14ac:dyDescent="0.25">
      <c r="A348" s="69" t="str">
        <f t="shared" si="39"/>
        <v/>
      </c>
      <c r="B348" s="70" t="str">
        <f t="shared" si="40"/>
        <v/>
      </c>
      <c r="C348" s="65" t="str">
        <f t="shared" si="41"/>
        <v/>
      </c>
      <c r="D348" s="71" t="str">
        <f t="shared" si="35"/>
        <v/>
      </c>
      <c r="E348" s="71" t="str">
        <f t="shared" si="36"/>
        <v/>
      </c>
      <c r="F348" s="71" t="str">
        <f t="shared" si="37"/>
        <v/>
      </c>
      <c r="G348" s="65" t="str">
        <f t="shared" si="38"/>
        <v/>
      </c>
    </row>
    <row r="349" spans="1:7" x14ac:dyDescent="0.25">
      <c r="A349" s="69" t="str">
        <f t="shared" si="39"/>
        <v/>
      </c>
      <c r="B349" s="70" t="str">
        <f t="shared" si="40"/>
        <v/>
      </c>
      <c r="C349" s="65" t="str">
        <f t="shared" si="41"/>
        <v/>
      </c>
      <c r="D349" s="71" t="str">
        <f t="shared" si="35"/>
        <v/>
      </c>
      <c r="E349" s="71" t="str">
        <f t="shared" si="36"/>
        <v/>
      </c>
      <c r="F349" s="71" t="str">
        <f t="shared" si="37"/>
        <v/>
      </c>
      <c r="G349" s="65" t="str">
        <f t="shared" si="38"/>
        <v/>
      </c>
    </row>
    <row r="350" spans="1:7" x14ac:dyDescent="0.25">
      <c r="A350" s="69" t="str">
        <f t="shared" si="39"/>
        <v/>
      </c>
      <c r="B350" s="70" t="str">
        <f t="shared" si="40"/>
        <v/>
      </c>
      <c r="C350" s="65" t="str">
        <f t="shared" si="41"/>
        <v/>
      </c>
      <c r="D350" s="71" t="str">
        <f t="shared" si="35"/>
        <v/>
      </c>
      <c r="E350" s="71" t="str">
        <f t="shared" si="36"/>
        <v/>
      </c>
      <c r="F350" s="71" t="str">
        <f t="shared" si="37"/>
        <v/>
      </c>
      <c r="G350" s="65" t="str">
        <f t="shared" si="38"/>
        <v/>
      </c>
    </row>
    <row r="351" spans="1:7" x14ac:dyDescent="0.25">
      <c r="A351" s="69" t="str">
        <f t="shared" si="39"/>
        <v/>
      </c>
      <c r="B351" s="70" t="str">
        <f t="shared" si="40"/>
        <v/>
      </c>
      <c r="C351" s="65" t="str">
        <f t="shared" si="41"/>
        <v/>
      </c>
      <c r="D351" s="71" t="str">
        <f t="shared" si="35"/>
        <v/>
      </c>
      <c r="E351" s="71" t="str">
        <f t="shared" si="36"/>
        <v/>
      </c>
      <c r="F351" s="71" t="str">
        <f t="shared" si="37"/>
        <v/>
      </c>
      <c r="G351" s="65" t="str">
        <f t="shared" si="38"/>
        <v/>
      </c>
    </row>
    <row r="352" spans="1:7" x14ac:dyDescent="0.25">
      <c r="A352" s="69" t="str">
        <f t="shared" si="39"/>
        <v/>
      </c>
      <c r="B352" s="70" t="str">
        <f t="shared" si="40"/>
        <v/>
      </c>
      <c r="C352" s="65" t="str">
        <f t="shared" si="41"/>
        <v/>
      </c>
      <c r="D352" s="71" t="str">
        <f t="shared" si="35"/>
        <v/>
      </c>
      <c r="E352" s="71" t="str">
        <f t="shared" si="36"/>
        <v/>
      </c>
      <c r="F352" s="71" t="str">
        <f t="shared" si="37"/>
        <v/>
      </c>
      <c r="G352" s="65" t="str">
        <f t="shared" si="38"/>
        <v/>
      </c>
    </row>
    <row r="353" spans="1:7" x14ac:dyDescent="0.25">
      <c r="A353" s="69" t="str">
        <f t="shared" si="39"/>
        <v/>
      </c>
      <c r="B353" s="70" t="str">
        <f t="shared" si="40"/>
        <v/>
      </c>
      <c r="C353" s="65" t="str">
        <f t="shared" si="41"/>
        <v/>
      </c>
      <c r="D353" s="71" t="str">
        <f t="shared" si="35"/>
        <v/>
      </c>
      <c r="E353" s="71" t="str">
        <f t="shared" si="36"/>
        <v/>
      </c>
      <c r="F353" s="71" t="str">
        <f t="shared" si="37"/>
        <v/>
      </c>
      <c r="G353" s="65" t="str">
        <f t="shared" si="38"/>
        <v/>
      </c>
    </row>
    <row r="354" spans="1:7" x14ac:dyDescent="0.25">
      <c r="A354" s="69" t="str">
        <f t="shared" si="39"/>
        <v/>
      </c>
      <c r="B354" s="70" t="str">
        <f t="shared" si="40"/>
        <v/>
      </c>
      <c r="C354" s="65" t="str">
        <f t="shared" si="41"/>
        <v/>
      </c>
      <c r="D354" s="71" t="str">
        <f t="shared" si="35"/>
        <v/>
      </c>
      <c r="E354" s="71" t="str">
        <f t="shared" si="36"/>
        <v/>
      </c>
      <c r="F354" s="71" t="str">
        <f t="shared" si="37"/>
        <v/>
      </c>
      <c r="G354" s="65" t="str">
        <f t="shared" si="38"/>
        <v/>
      </c>
    </row>
    <row r="355" spans="1:7" x14ac:dyDescent="0.25">
      <c r="A355" s="69" t="str">
        <f t="shared" si="39"/>
        <v/>
      </c>
      <c r="B355" s="70" t="str">
        <f t="shared" si="40"/>
        <v/>
      </c>
      <c r="C355" s="65" t="str">
        <f t="shared" si="41"/>
        <v/>
      </c>
      <c r="D355" s="71" t="str">
        <f t="shared" si="35"/>
        <v/>
      </c>
      <c r="E355" s="71" t="str">
        <f t="shared" si="36"/>
        <v/>
      </c>
      <c r="F355" s="71" t="str">
        <f t="shared" si="37"/>
        <v/>
      </c>
      <c r="G355" s="65" t="str">
        <f t="shared" si="38"/>
        <v/>
      </c>
    </row>
    <row r="356" spans="1:7" x14ac:dyDescent="0.25">
      <c r="A356" s="69" t="str">
        <f t="shared" si="39"/>
        <v/>
      </c>
      <c r="B356" s="70" t="str">
        <f t="shared" si="40"/>
        <v/>
      </c>
      <c r="C356" s="65" t="str">
        <f t="shared" si="41"/>
        <v/>
      </c>
      <c r="D356" s="71" t="str">
        <f t="shared" si="35"/>
        <v/>
      </c>
      <c r="E356" s="71" t="str">
        <f t="shared" si="36"/>
        <v/>
      </c>
      <c r="F356" s="71" t="str">
        <f t="shared" si="37"/>
        <v/>
      </c>
      <c r="G356" s="65" t="str">
        <f t="shared" si="38"/>
        <v/>
      </c>
    </row>
    <row r="357" spans="1:7" x14ac:dyDescent="0.25">
      <c r="A357" s="69" t="str">
        <f t="shared" si="39"/>
        <v/>
      </c>
      <c r="B357" s="70" t="str">
        <f t="shared" si="40"/>
        <v/>
      </c>
      <c r="C357" s="65" t="str">
        <f t="shared" si="41"/>
        <v/>
      </c>
      <c r="D357" s="71" t="str">
        <f t="shared" si="35"/>
        <v/>
      </c>
      <c r="E357" s="71" t="str">
        <f t="shared" si="36"/>
        <v/>
      </c>
      <c r="F357" s="71" t="str">
        <f t="shared" si="37"/>
        <v/>
      </c>
      <c r="G357" s="65" t="str">
        <f t="shared" si="38"/>
        <v/>
      </c>
    </row>
    <row r="358" spans="1:7" x14ac:dyDescent="0.25">
      <c r="A358" s="69" t="str">
        <f t="shared" si="39"/>
        <v/>
      </c>
      <c r="B358" s="70" t="str">
        <f t="shared" si="40"/>
        <v/>
      </c>
      <c r="C358" s="65" t="str">
        <f t="shared" si="41"/>
        <v/>
      </c>
      <c r="D358" s="71" t="str">
        <f t="shared" si="35"/>
        <v/>
      </c>
      <c r="E358" s="71" t="str">
        <f t="shared" si="36"/>
        <v/>
      </c>
      <c r="F358" s="71" t="str">
        <f t="shared" si="37"/>
        <v/>
      </c>
      <c r="G358" s="65" t="str">
        <f t="shared" si="38"/>
        <v/>
      </c>
    </row>
    <row r="359" spans="1:7" x14ac:dyDescent="0.25">
      <c r="A359" s="69" t="str">
        <f t="shared" si="39"/>
        <v/>
      </c>
      <c r="B359" s="70" t="str">
        <f t="shared" si="40"/>
        <v/>
      </c>
      <c r="C359" s="65" t="str">
        <f t="shared" si="41"/>
        <v/>
      </c>
      <c r="D359" s="71" t="str">
        <f t="shared" si="35"/>
        <v/>
      </c>
      <c r="E359" s="71" t="str">
        <f t="shared" si="36"/>
        <v/>
      </c>
      <c r="F359" s="71" t="str">
        <f t="shared" si="37"/>
        <v/>
      </c>
      <c r="G359" s="65" t="str">
        <f t="shared" si="38"/>
        <v/>
      </c>
    </row>
    <row r="360" spans="1:7" x14ac:dyDescent="0.25">
      <c r="A360" s="69" t="str">
        <f t="shared" si="39"/>
        <v/>
      </c>
      <c r="B360" s="70" t="str">
        <f t="shared" si="40"/>
        <v/>
      </c>
      <c r="C360" s="65" t="str">
        <f t="shared" si="41"/>
        <v/>
      </c>
      <c r="D360" s="71" t="str">
        <f t="shared" si="35"/>
        <v/>
      </c>
      <c r="E360" s="71" t="str">
        <f t="shared" si="36"/>
        <v/>
      </c>
      <c r="F360" s="71" t="str">
        <f t="shared" si="37"/>
        <v/>
      </c>
      <c r="G360" s="65" t="str">
        <f t="shared" si="38"/>
        <v/>
      </c>
    </row>
    <row r="361" spans="1:7" x14ac:dyDescent="0.25">
      <c r="A361" s="69" t="str">
        <f t="shared" si="39"/>
        <v/>
      </c>
      <c r="B361" s="70" t="str">
        <f t="shared" si="40"/>
        <v/>
      </c>
      <c r="C361" s="65" t="str">
        <f t="shared" si="41"/>
        <v/>
      </c>
      <c r="D361" s="71" t="str">
        <f t="shared" si="35"/>
        <v/>
      </c>
      <c r="E361" s="71" t="str">
        <f t="shared" si="36"/>
        <v/>
      </c>
      <c r="F361" s="71" t="str">
        <f t="shared" si="37"/>
        <v/>
      </c>
      <c r="G361" s="65" t="str">
        <f t="shared" si="38"/>
        <v/>
      </c>
    </row>
    <row r="362" spans="1:7" x14ac:dyDescent="0.25">
      <c r="A362" s="69" t="str">
        <f t="shared" si="39"/>
        <v/>
      </c>
      <c r="B362" s="70" t="str">
        <f t="shared" si="40"/>
        <v/>
      </c>
      <c r="C362" s="65" t="str">
        <f t="shared" si="41"/>
        <v/>
      </c>
      <c r="D362" s="71" t="str">
        <f t="shared" si="35"/>
        <v/>
      </c>
      <c r="E362" s="71" t="str">
        <f t="shared" si="36"/>
        <v/>
      </c>
      <c r="F362" s="71" t="str">
        <f t="shared" si="37"/>
        <v/>
      </c>
      <c r="G362" s="65" t="str">
        <f t="shared" si="38"/>
        <v/>
      </c>
    </row>
    <row r="363" spans="1:7" x14ac:dyDescent="0.25">
      <c r="A363" s="69" t="str">
        <f t="shared" si="39"/>
        <v/>
      </c>
      <c r="B363" s="70" t="str">
        <f t="shared" si="40"/>
        <v/>
      </c>
      <c r="C363" s="65" t="str">
        <f t="shared" si="41"/>
        <v/>
      </c>
      <c r="D363" s="71" t="str">
        <f t="shared" si="35"/>
        <v/>
      </c>
      <c r="E363" s="71" t="str">
        <f t="shared" si="36"/>
        <v/>
      </c>
      <c r="F363" s="71" t="str">
        <f t="shared" si="37"/>
        <v/>
      </c>
      <c r="G363" s="65" t="str">
        <f t="shared" si="38"/>
        <v/>
      </c>
    </row>
    <row r="364" spans="1:7" x14ac:dyDescent="0.25">
      <c r="A364" s="69" t="str">
        <f t="shared" si="39"/>
        <v/>
      </c>
      <c r="B364" s="70" t="str">
        <f t="shared" si="40"/>
        <v/>
      </c>
      <c r="C364" s="65" t="str">
        <f t="shared" si="41"/>
        <v/>
      </c>
      <c r="D364" s="71" t="str">
        <f t="shared" si="35"/>
        <v/>
      </c>
      <c r="E364" s="71" t="str">
        <f t="shared" si="36"/>
        <v/>
      </c>
      <c r="F364" s="71" t="str">
        <f t="shared" si="37"/>
        <v/>
      </c>
      <c r="G364" s="65" t="str">
        <f t="shared" si="38"/>
        <v/>
      </c>
    </row>
    <row r="365" spans="1:7" x14ac:dyDescent="0.25">
      <c r="A365" s="69" t="str">
        <f t="shared" si="39"/>
        <v/>
      </c>
      <c r="B365" s="70" t="str">
        <f t="shared" si="40"/>
        <v/>
      </c>
      <c r="C365" s="65" t="str">
        <f t="shared" si="41"/>
        <v/>
      </c>
      <c r="D365" s="71" t="str">
        <f t="shared" si="35"/>
        <v/>
      </c>
      <c r="E365" s="71" t="str">
        <f t="shared" si="36"/>
        <v/>
      </c>
      <c r="F365" s="71" t="str">
        <f t="shared" si="37"/>
        <v/>
      </c>
      <c r="G365" s="65" t="str">
        <f t="shared" si="38"/>
        <v/>
      </c>
    </row>
    <row r="366" spans="1:7" x14ac:dyDescent="0.25">
      <c r="A366" s="69" t="str">
        <f t="shared" si="39"/>
        <v/>
      </c>
      <c r="B366" s="70" t="str">
        <f t="shared" si="40"/>
        <v/>
      </c>
      <c r="C366" s="65" t="str">
        <f t="shared" si="41"/>
        <v/>
      </c>
      <c r="D366" s="71" t="str">
        <f t="shared" si="35"/>
        <v/>
      </c>
      <c r="E366" s="71" t="str">
        <f t="shared" si="36"/>
        <v/>
      </c>
      <c r="F366" s="71" t="str">
        <f t="shared" si="37"/>
        <v/>
      </c>
      <c r="G366" s="65" t="str">
        <f t="shared" si="38"/>
        <v/>
      </c>
    </row>
    <row r="367" spans="1:7" x14ac:dyDescent="0.25">
      <c r="A367" s="69" t="str">
        <f t="shared" si="39"/>
        <v/>
      </c>
      <c r="B367" s="70" t="str">
        <f t="shared" si="40"/>
        <v/>
      </c>
      <c r="C367" s="65" t="str">
        <f t="shared" si="41"/>
        <v/>
      </c>
      <c r="D367" s="71" t="str">
        <f t="shared" si="35"/>
        <v/>
      </c>
      <c r="E367" s="71" t="str">
        <f t="shared" si="36"/>
        <v/>
      </c>
      <c r="F367" s="71" t="str">
        <f t="shared" si="37"/>
        <v/>
      </c>
      <c r="G367" s="65" t="str">
        <f t="shared" si="38"/>
        <v/>
      </c>
    </row>
    <row r="368" spans="1:7" x14ac:dyDescent="0.25">
      <c r="A368" s="69" t="str">
        <f t="shared" si="39"/>
        <v/>
      </c>
      <c r="B368" s="70" t="str">
        <f t="shared" si="40"/>
        <v/>
      </c>
      <c r="C368" s="65" t="str">
        <f t="shared" si="41"/>
        <v/>
      </c>
      <c r="D368" s="71" t="str">
        <f t="shared" si="35"/>
        <v/>
      </c>
      <c r="E368" s="71" t="str">
        <f t="shared" si="36"/>
        <v/>
      </c>
      <c r="F368" s="71" t="str">
        <f t="shared" si="37"/>
        <v/>
      </c>
      <c r="G368" s="65" t="str">
        <f t="shared" si="38"/>
        <v/>
      </c>
    </row>
    <row r="369" spans="1:7" x14ac:dyDescent="0.25">
      <c r="A369" s="69" t="str">
        <f t="shared" si="39"/>
        <v/>
      </c>
      <c r="B369" s="70" t="str">
        <f t="shared" si="40"/>
        <v/>
      </c>
      <c r="C369" s="65" t="str">
        <f t="shared" si="41"/>
        <v/>
      </c>
      <c r="D369" s="71" t="str">
        <f t="shared" si="35"/>
        <v/>
      </c>
      <c r="E369" s="71" t="str">
        <f t="shared" si="36"/>
        <v/>
      </c>
      <c r="F369" s="71" t="str">
        <f t="shared" si="37"/>
        <v/>
      </c>
      <c r="G369" s="65" t="str">
        <f t="shared" si="38"/>
        <v/>
      </c>
    </row>
    <row r="370" spans="1:7" x14ac:dyDescent="0.25">
      <c r="A370" s="69" t="str">
        <f t="shared" si="39"/>
        <v/>
      </c>
      <c r="B370" s="70" t="str">
        <f t="shared" si="40"/>
        <v/>
      </c>
      <c r="C370" s="65" t="str">
        <f t="shared" si="41"/>
        <v/>
      </c>
      <c r="D370" s="71" t="str">
        <f t="shared" si="35"/>
        <v/>
      </c>
      <c r="E370" s="71" t="str">
        <f t="shared" si="36"/>
        <v/>
      </c>
      <c r="F370" s="71" t="str">
        <f t="shared" si="37"/>
        <v/>
      </c>
      <c r="G370" s="65" t="str">
        <f t="shared" si="38"/>
        <v/>
      </c>
    </row>
    <row r="371" spans="1:7" x14ac:dyDescent="0.25">
      <c r="A371" s="69" t="str">
        <f t="shared" si="39"/>
        <v/>
      </c>
      <c r="B371" s="70" t="str">
        <f t="shared" si="40"/>
        <v/>
      </c>
      <c r="C371" s="65" t="str">
        <f t="shared" si="41"/>
        <v/>
      </c>
      <c r="D371" s="71" t="str">
        <f t="shared" si="35"/>
        <v/>
      </c>
      <c r="E371" s="71" t="str">
        <f t="shared" si="36"/>
        <v/>
      </c>
      <c r="F371" s="71" t="str">
        <f t="shared" si="37"/>
        <v/>
      </c>
      <c r="G371" s="65" t="str">
        <f t="shared" si="38"/>
        <v/>
      </c>
    </row>
    <row r="372" spans="1:7" x14ac:dyDescent="0.25">
      <c r="A372" s="69" t="str">
        <f t="shared" si="39"/>
        <v/>
      </c>
      <c r="B372" s="70" t="str">
        <f t="shared" si="40"/>
        <v/>
      </c>
      <c r="C372" s="65" t="str">
        <f t="shared" si="41"/>
        <v/>
      </c>
      <c r="D372" s="71" t="str">
        <f t="shared" si="35"/>
        <v/>
      </c>
      <c r="E372" s="71" t="str">
        <f t="shared" si="36"/>
        <v/>
      </c>
      <c r="F372" s="71" t="str">
        <f t="shared" si="37"/>
        <v/>
      </c>
      <c r="G372" s="65" t="str">
        <f t="shared" si="38"/>
        <v/>
      </c>
    </row>
    <row r="373" spans="1:7" x14ac:dyDescent="0.25">
      <c r="A373" s="69" t="str">
        <f t="shared" si="39"/>
        <v/>
      </c>
      <c r="B373" s="70" t="str">
        <f t="shared" si="40"/>
        <v/>
      </c>
      <c r="C373" s="65" t="str">
        <f t="shared" si="41"/>
        <v/>
      </c>
      <c r="D373" s="71" t="str">
        <f t="shared" si="35"/>
        <v/>
      </c>
      <c r="E373" s="71" t="str">
        <f t="shared" si="36"/>
        <v/>
      </c>
      <c r="F373" s="71" t="str">
        <f t="shared" si="37"/>
        <v/>
      </c>
      <c r="G373" s="65" t="str">
        <f t="shared" si="38"/>
        <v/>
      </c>
    </row>
    <row r="374" spans="1:7" x14ac:dyDescent="0.25">
      <c r="A374" s="69" t="str">
        <f t="shared" si="39"/>
        <v/>
      </c>
      <c r="B374" s="70" t="str">
        <f t="shared" si="40"/>
        <v/>
      </c>
      <c r="C374" s="65" t="str">
        <f t="shared" si="41"/>
        <v/>
      </c>
      <c r="D374" s="71" t="str">
        <f t="shared" si="35"/>
        <v/>
      </c>
      <c r="E374" s="71" t="str">
        <f t="shared" si="36"/>
        <v/>
      </c>
      <c r="F374" s="71" t="str">
        <f t="shared" si="37"/>
        <v/>
      </c>
      <c r="G374" s="65" t="str">
        <f t="shared" si="38"/>
        <v/>
      </c>
    </row>
    <row r="375" spans="1:7" x14ac:dyDescent="0.25">
      <c r="A375" s="69" t="str">
        <f t="shared" si="39"/>
        <v/>
      </c>
      <c r="B375" s="70" t="str">
        <f t="shared" si="40"/>
        <v/>
      </c>
      <c r="C375" s="65" t="str">
        <f t="shared" si="41"/>
        <v/>
      </c>
      <c r="D375" s="71" t="str">
        <f t="shared" si="35"/>
        <v/>
      </c>
      <c r="E375" s="71" t="str">
        <f t="shared" si="36"/>
        <v/>
      </c>
      <c r="F375" s="71" t="str">
        <f t="shared" si="37"/>
        <v/>
      </c>
      <c r="G375" s="65" t="str">
        <f t="shared" si="38"/>
        <v/>
      </c>
    </row>
    <row r="376" spans="1:7" x14ac:dyDescent="0.25">
      <c r="A376" s="69" t="str">
        <f t="shared" si="39"/>
        <v/>
      </c>
      <c r="B376" s="70" t="str">
        <f t="shared" si="40"/>
        <v/>
      </c>
      <c r="C376" s="65" t="str">
        <f t="shared" si="41"/>
        <v/>
      </c>
      <c r="D376" s="71" t="str">
        <f t="shared" si="35"/>
        <v/>
      </c>
      <c r="E376" s="71" t="str">
        <f t="shared" si="36"/>
        <v/>
      </c>
      <c r="F376" s="71" t="str">
        <f t="shared" si="37"/>
        <v/>
      </c>
      <c r="G376" s="65" t="str">
        <f t="shared" si="38"/>
        <v/>
      </c>
    </row>
    <row r="377" spans="1:7" x14ac:dyDescent="0.25">
      <c r="A377" s="69" t="str">
        <f t="shared" si="39"/>
        <v/>
      </c>
      <c r="B377" s="70" t="str">
        <f t="shared" si="40"/>
        <v/>
      </c>
      <c r="C377" s="65" t="str">
        <f t="shared" si="41"/>
        <v/>
      </c>
      <c r="D377" s="71" t="str">
        <f t="shared" si="35"/>
        <v/>
      </c>
      <c r="E377" s="71" t="str">
        <f t="shared" si="36"/>
        <v/>
      </c>
      <c r="F377" s="71" t="str">
        <f t="shared" si="37"/>
        <v/>
      </c>
      <c r="G377" s="65" t="str">
        <f t="shared" si="38"/>
        <v/>
      </c>
    </row>
    <row r="378" spans="1:7" x14ac:dyDescent="0.25">
      <c r="A378" s="69" t="str">
        <f t="shared" si="39"/>
        <v/>
      </c>
      <c r="B378" s="70" t="str">
        <f t="shared" si="40"/>
        <v/>
      </c>
      <c r="C378" s="65" t="str">
        <f t="shared" si="41"/>
        <v/>
      </c>
      <c r="D378" s="71" t="str">
        <f t="shared" si="35"/>
        <v/>
      </c>
      <c r="E378" s="71" t="str">
        <f t="shared" si="36"/>
        <v/>
      </c>
      <c r="F378" s="71" t="str">
        <f t="shared" si="37"/>
        <v/>
      </c>
      <c r="G378" s="65" t="str">
        <f t="shared" si="38"/>
        <v/>
      </c>
    </row>
    <row r="379" spans="1:7" x14ac:dyDescent="0.25">
      <c r="A379" s="69" t="str">
        <f t="shared" si="39"/>
        <v/>
      </c>
      <c r="B379" s="70" t="str">
        <f t="shared" si="40"/>
        <v/>
      </c>
      <c r="C379" s="65" t="str">
        <f t="shared" si="41"/>
        <v/>
      </c>
      <c r="D379" s="71" t="str">
        <f t="shared" si="35"/>
        <v/>
      </c>
      <c r="E379" s="71" t="str">
        <f t="shared" si="36"/>
        <v/>
      </c>
      <c r="F379" s="71" t="str">
        <f t="shared" si="37"/>
        <v/>
      </c>
      <c r="G379" s="65" t="str">
        <f t="shared" si="38"/>
        <v/>
      </c>
    </row>
    <row r="380" spans="1:7" x14ac:dyDescent="0.25">
      <c r="A380" s="69" t="str">
        <f t="shared" si="39"/>
        <v/>
      </c>
      <c r="B380" s="70" t="str">
        <f t="shared" si="40"/>
        <v/>
      </c>
      <c r="C380" s="65" t="str">
        <f t="shared" si="41"/>
        <v/>
      </c>
      <c r="D380" s="71" t="str">
        <f t="shared" si="35"/>
        <v/>
      </c>
      <c r="E380" s="71" t="str">
        <f t="shared" si="36"/>
        <v/>
      </c>
      <c r="F380" s="71" t="str">
        <f t="shared" si="37"/>
        <v/>
      </c>
      <c r="G380" s="65" t="str">
        <f t="shared" si="38"/>
        <v/>
      </c>
    </row>
    <row r="381" spans="1:7" x14ac:dyDescent="0.25">
      <c r="A381" s="69" t="str">
        <f t="shared" si="39"/>
        <v/>
      </c>
      <c r="B381" s="70" t="str">
        <f t="shared" si="40"/>
        <v/>
      </c>
      <c r="C381" s="65" t="str">
        <f t="shared" si="41"/>
        <v/>
      </c>
      <c r="D381" s="71" t="str">
        <f t="shared" si="35"/>
        <v/>
      </c>
      <c r="E381" s="71" t="str">
        <f t="shared" si="36"/>
        <v/>
      </c>
      <c r="F381" s="71" t="str">
        <f t="shared" si="37"/>
        <v/>
      </c>
      <c r="G381" s="65" t="str">
        <f t="shared" si="38"/>
        <v/>
      </c>
    </row>
    <row r="382" spans="1:7" x14ac:dyDescent="0.25">
      <c r="A382" s="69" t="str">
        <f t="shared" si="39"/>
        <v/>
      </c>
      <c r="B382" s="70" t="str">
        <f t="shared" si="40"/>
        <v/>
      </c>
      <c r="C382" s="65" t="str">
        <f t="shared" si="41"/>
        <v/>
      </c>
      <c r="D382" s="71" t="str">
        <f t="shared" si="35"/>
        <v/>
      </c>
      <c r="E382" s="71" t="str">
        <f t="shared" si="36"/>
        <v/>
      </c>
      <c r="F382" s="71" t="str">
        <f t="shared" si="37"/>
        <v/>
      </c>
      <c r="G382" s="65" t="str">
        <f t="shared" si="38"/>
        <v/>
      </c>
    </row>
    <row r="383" spans="1:7" x14ac:dyDescent="0.25">
      <c r="A383" s="69" t="str">
        <f t="shared" si="39"/>
        <v/>
      </c>
      <c r="B383" s="70" t="str">
        <f t="shared" si="40"/>
        <v/>
      </c>
      <c r="C383" s="65" t="str">
        <f t="shared" si="41"/>
        <v/>
      </c>
      <c r="D383" s="71" t="str">
        <f t="shared" si="35"/>
        <v/>
      </c>
      <c r="E383" s="71" t="str">
        <f t="shared" si="36"/>
        <v/>
      </c>
      <c r="F383" s="71" t="str">
        <f t="shared" si="37"/>
        <v/>
      </c>
      <c r="G383" s="65" t="str">
        <f t="shared" si="38"/>
        <v/>
      </c>
    </row>
    <row r="384" spans="1:7" x14ac:dyDescent="0.25">
      <c r="A384" s="69" t="str">
        <f t="shared" si="39"/>
        <v/>
      </c>
      <c r="B384" s="70" t="str">
        <f t="shared" si="40"/>
        <v/>
      </c>
      <c r="C384" s="65" t="str">
        <f t="shared" si="41"/>
        <v/>
      </c>
      <c r="D384" s="71" t="str">
        <f t="shared" si="35"/>
        <v/>
      </c>
      <c r="E384" s="71" t="str">
        <f t="shared" si="36"/>
        <v/>
      </c>
      <c r="F384" s="71" t="str">
        <f t="shared" si="37"/>
        <v/>
      </c>
      <c r="G384" s="65" t="str">
        <f t="shared" si="38"/>
        <v/>
      </c>
    </row>
    <row r="385" spans="1:7" x14ac:dyDescent="0.25">
      <c r="A385" s="69" t="str">
        <f t="shared" si="39"/>
        <v/>
      </c>
      <c r="B385" s="70" t="str">
        <f t="shared" si="40"/>
        <v/>
      </c>
      <c r="C385" s="65" t="str">
        <f t="shared" si="41"/>
        <v/>
      </c>
      <c r="D385" s="71" t="str">
        <f t="shared" si="35"/>
        <v/>
      </c>
      <c r="E385" s="71" t="str">
        <f t="shared" si="36"/>
        <v/>
      </c>
      <c r="F385" s="71" t="str">
        <f t="shared" si="37"/>
        <v/>
      </c>
      <c r="G385" s="65" t="str">
        <f t="shared" si="38"/>
        <v/>
      </c>
    </row>
    <row r="386" spans="1:7" x14ac:dyDescent="0.25">
      <c r="A386" s="69" t="str">
        <f t="shared" si="39"/>
        <v/>
      </c>
      <c r="B386" s="70" t="str">
        <f t="shared" si="40"/>
        <v/>
      </c>
      <c r="C386" s="65" t="str">
        <f t="shared" si="41"/>
        <v/>
      </c>
      <c r="D386" s="71" t="str">
        <f t="shared" si="35"/>
        <v/>
      </c>
      <c r="E386" s="71" t="str">
        <f t="shared" si="36"/>
        <v/>
      </c>
      <c r="F386" s="71" t="str">
        <f t="shared" si="37"/>
        <v/>
      </c>
      <c r="G386" s="65" t="str">
        <f t="shared" si="38"/>
        <v/>
      </c>
    </row>
    <row r="387" spans="1:7" x14ac:dyDescent="0.25">
      <c r="A387" s="69" t="str">
        <f t="shared" si="39"/>
        <v/>
      </c>
      <c r="B387" s="70" t="str">
        <f t="shared" si="40"/>
        <v/>
      </c>
      <c r="C387" s="65" t="str">
        <f t="shared" si="41"/>
        <v/>
      </c>
      <c r="D387" s="71" t="str">
        <f t="shared" si="35"/>
        <v/>
      </c>
      <c r="E387" s="71" t="str">
        <f t="shared" si="36"/>
        <v/>
      </c>
      <c r="F387" s="71" t="str">
        <f t="shared" si="37"/>
        <v/>
      </c>
      <c r="G387" s="65" t="str">
        <f t="shared" si="38"/>
        <v/>
      </c>
    </row>
    <row r="388" spans="1:7" x14ac:dyDescent="0.25">
      <c r="A388" s="69" t="str">
        <f t="shared" si="39"/>
        <v/>
      </c>
      <c r="B388" s="70" t="str">
        <f t="shared" si="40"/>
        <v/>
      </c>
      <c r="C388" s="65" t="str">
        <f t="shared" si="41"/>
        <v/>
      </c>
      <c r="D388" s="71" t="str">
        <f t="shared" si="35"/>
        <v/>
      </c>
      <c r="E388" s="71" t="str">
        <f t="shared" si="36"/>
        <v/>
      </c>
      <c r="F388" s="71" t="str">
        <f t="shared" si="37"/>
        <v/>
      </c>
      <c r="G388" s="65" t="str">
        <f t="shared" si="38"/>
        <v/>
      </c>
    </row>
    <row r="389" spans="1:7" x14ac:dyDescent="0.25">
      <c r="A389" s="69" t="str">
        <f t="shared" si="39"/>
        <v/>
      </c>
      <c r="B389" s="70" t="str">
        <f t="shared" si="40"/>
        <v/>
      </c>
      <c r="C389" s="65" t="str">
        <f t="shared" si="41"/>
        <v/>
      </c>
      <c r="D389" s="71" t="str">
        <f t="shared" si="35"/>
        <v/>
      </c>
      <c r="E389" s="71" t="str">
        <f t="shared" si="36"/>
        <v/>
      </c>
      <c r="F389" s="71" t="str">
        <f t="shared" si="37"/>
        <v/>
      </c>
      <c r="G389" s="65" t="str">
        <f t="shared" si="38"/>
        <v/>
      </c>
    </row>
    <row r="390" spans="1:7" x14ac:dyDescent="0.25">
      <c r="A390" s="69" t="str">
        <f t="shared" si="39"/>
        <v/>
      </c>
      <c r="B390" s="70" t="str">
        <f t="shared" si="40"/>
        <v/>
      </c>
      <c r="C390" s="65" t="str">
        <f t="shared" si="41"/>
        <v/>
      </c>
      <c r="D390" s="71" t="str">
        <f t="shared" si="35"/>
        <v/>
      </c>
      <c r="E390" s="71" t="str">
        <f t="shared" si="36"/>
        <v/>
      </c>
      <c r="F390" s="71" t="str">
        <f t="shared" si="37"/>
        <v/>
      </c>
      <c r="G390" s="65" t="str">
        <f t="shared" si="38"/>
        <v/>
      </c>
    </row>
    <row r="391" spans="1:7" x14ac:dyDescent="0.25">
      <c r="A391" s="69" t="str">
        <f t="shared" si="39"/>
        <v/>
      </c>
      <c r="B391" s="70" t="str">
        <f t="shared" si="40"/>
        <v/>
      </c>
      <c r="C391" s="65" t="str">
        <f t="shared" si="41"/>
        <v/>
      </c>
      <c r="D391" s="71" t="str">
        <f t="shared" si="35"/>
        <v/>
      </c>
      <c r="E391" s="71" t="str">
        <f t="shared" si="36"/>
        <v/>
      </c>
      <c r="F391" s="71" t="str">
        <f t="shared" si="37"/>
        <v/>
      </c>
      <c r="G391" s="65" t="str">
        <f t="shared" si="38"/>
        <v/>
      </c>
    </row>
    <row r="392" spans="1:7" x14ac:dyDescent="0.25">
      <c r="A392" s="69" t="str">
        <f t="shared" si="39"/>
        <v/>
      </c>
      <c r="B392" s="70" t="str">
        <f t="shared" si="40"/>
        <v/>
      </c>
      <c r="C392" s="65" t="str">
        <f t="shared" si="41"/>
        <v/>
      </c>
      <c r="D392" s="71" t="str">
        <f t="shared" si="35"/>
        <v/>
      </c>
      <c r="E392" s="71" t="str">
        <f t="shared" si="36"/>
        <v/>
      </c>
      <c r="F392" s="71" t="str">
        <f t="shared" si="37"/>
        <v/>
      </c>
      <c r="G392" s="65" t="str">
        <f t="shared" si="38"/>
        <v/>
      </c>
    </row>
    <row r="393" spans="1:7" x14ac:dyDescent="0.25">
      <c r="A393" s="69" t="str">
        <f t="shared" si="39"/>
        <v/>
      </c>
      <c r="B393" s="70" t="str">
        <f t="shared" si="40"/>
        <v/>
      </c>
      <c r="C393" s="65" t="str">
        <f t="shared" si="41"/>
        <v/>
      </c>
      <c r="D393" s="71" t="str">
        <f t="shared" si="35"/>
        <v/>
      </c>
      <c r="E393" s="71" t="str">
        <f t="shared" si="36"/>
        <v/>
      </c>
      <c r="F393" s="71" t="str">
        <f t="shared" si="37"/>
        <v/>
      </c>
      <c r="G393" s="65" t="str">
        <f t="shared" si="38"/>
        <v/>
      </c>
    </row>
    <row r="394" spans="1:7" x14ac:dyDescent="0.25">
      <c r="A394" s="69" t="str">
        <f t="shared" si="39"/>
        <v/>
      </c>
      <c r="B394" s="70" t="str">
        <f t="shared" si="40"/>
        <v/>
      </c>
      <c r="C394" s="65" t="str">
        <f t="shared" si="41"/>
        <v/>
      </c>
      <c r="D394" s="71" t="str">
        <f t="shared" si="35"/>
        <v/>
      </c>
      <c r="E394" s="71" t="str">
        <f t="shared" si="36"/>
        <v/>
      </c>
      <c r="F394" s="71" t="str">
        <f t="shared" si="37"/>
        <v/>
      </c>
      <c r="G394" s="65" t="str">
        <f t="shared" si="38"/>
        <v/>
      </c>
    </row>
    <row r="395" spans="1:7" x14ac:dyDescent="0.25">
      <c r="A395" s="69" t="str">
        <f t="shared" si="39"/>
        <v/>
      </c>
      <c r="B395" s="70" t="str">
        <f t="shared" si="40"/>
        <v/>
      </c>
      <c r="C395" s="65" t="str">
        <f t="shared" si="41"/>
        <v/>
      </c>
      <c r="D395" s="71" t="str">
        <f t="shared" si="35"/>
        <v/>
      </c>
      <c r="E395" s="71" t="str">
        <f t="shared" si="36"/>
        <v/>
      </c>
      <c r="F395" s="71" t="str">
        <f t="shared" si="37"/>
        <v/>
      </c>
      <c r="G395" s="65" t="str">
        <f t="shared" si="38"/>
        <v/>
      </c>
    </row>
    <row r="396" spans="1:7" x14ac:dyDescent="0.25">
      <c r="A396" s="69" t="str">
        <f t="shared" si="39"/>
        <v/>
      </c>
      <c r="B396" s="70" t="str">
        <f t="shared" si="40"/>
        <v/>
      </c>
      <c r="C396" s="65" t="str">
        <f t="shared" si="41"/>
        <v/>
      </c>
      <c r="D396" s="71" t="str">
        <f t="shared" si="35"/>
        <v/>
      </c>
      <c r="E396" s="71" t="str">
        <f t="shared" si="36"/>
        <v/>
      </c>
      <c r="F396" s="71" t="str">
        <f t="shared" si="37"/>
        <v/>
      </c>
      <c r="G396" s="65" t="str">
        <f t="shared" si="38"/>
        <v/>
      </c>
    </row>
    <row r="397" spans="1:7" x14ac:dyDescent="0.25">
      <c r="A397" s="69" t="str">
        <f t="shared" si="39"/>
        <v/>
      </c>
      <c r="B397" s="70" t="str">
        <f t="shared" si="40"/>
        <v/>
      </c>
      <c r="C397" s="65" t="str">
        <f t="shared" si="41"/>
        <v/>
      </c>
      <c r="D397" s="71" t="str">
        <f t="shared" si="35"/>
        <v/>
      </c>
      <c r="E397" s="71" t="str">
        <f t="shared" si="36"/>
        <v/>
      </c>
      <c r="F397" s="71" t="str">
        <f t="shared" si="37"/>
        <v/>
      </c>
      <c r="G397" s="65" t="str">
        <f t="shared" si="38"/>
        <v/>
      </c>
    </row>
    <row r="398" spans="1:7" x14ac:dyDescent="0.25">
      <c r="A398" s="69" t="str">
        <f t="shared" si="39"/>
        <v/>
      </c>
      <c r="B398" s="70" t="str">
        <f t="shared" si="40"/>
        <v/>
      </c>
      <c r="C398" s="65" t="str">
        <f t="shared" si="41"/>
        <v/>
      </c>
      <c r="D398" s="71" t="str">
        <f t="shared" si="35"/>
        <v/>
      </c>
      <c r="E398" s="71" t="str">
        <f t="shared" si="36"/>
        <v/>
      </c>
      <c r="F398" s="71" t="str">
        <f t="shared" si="37"/>
        <v/>
      </c>
      <c r="G398" s="65" t="str">
        <f t="shared" si="38"/>
        <v/>
      </c>
    </row>
    <row r="399" spans="1:7" x14ac:dyDescent="0.25">
      <c r="A399" s="69" t="str">
        <f t="shared" si="39"/>
        <v/>
      </c>
      <c r="B399" s="70" t="str">
        <f t="shared" si="40"/>
        <v/>
      </c>
      <c r="C399" s="65" t="str">
        <f t="shared" si="41"/>
        <v/>
      </c>
      <c r="D399" s="71" t="str">
        <f t="shared" si="35"/>
        <v/>
      </c>
      <c r="E399" s="71" t="str">
        <f t="shared" si="36"/>
        <v/>
      </c>
      <c r="F399" s="71" t="str">
        <f t="shared" si="37"/>
        <v/>
      </c>
      <c r="G399" s="65" t="str">
        <f t="shared" si="38"/>
        <v/>
      </c>
    </row>
    <row r="400" spans="1:7" x14ac:dyDescent="0.25">
      <c r="A400" s="69" t="str">
        <f t="shared" si="39"/>
        <v/>
      </c>
      <c r="B400" s="70" t="str">
        <f t="shared" si="40"/>
        <v/>
      </c>
      <c r="C400" s="65" t="str">
        <f t="shared" si="41"/>
        <v/>
      </c>
      <c r="D400" s="71" t="str">
        <f t="shared" ref="D400:D463" si="42">IF(B400="","",IPMT($E$11/12,B400,$E$7,-$E$8,$E$9,0))</f>
        <v/>
      </c>
      <c r="E400" s="71" t="str">
        <f t="shared" ref="E400:E463" si="43">IF(B400="","",PPMT($E$11/12,B400,$E$7,-$E$8,$E$9,0))</f>
        <v/>
      </c>
      <c r="F400" s="71" t="str">
        <f t="shared" ref="F400:F463" si="44">IF(B400="","",SUM(D400:E400))</f>
        <v/>
      </c>
      <c r="G400" s="65" t="str">
        <f t="shared" ref="G400:G463" si="45">IF(B400="","",SUM(C400)-SUM(E400))</f>
        <v/>
      </c>
    </row>
    <row r="401" spans="1:7" x14ac:dyDescent="0.25">
      <c r="A401" s="69" t="str">
        <f t="shared" ref="A401:A464" si="46">IF(B401="","",EDATE(A400,1))</f>
        <v/>
      </c>
      <c r="B401" s="70" t="str">
        <f t="shared" ref="B401:B464" si="47">IF(B400="","",IF(SUM(B400)+1&lt;=$E$7,SUM(B400)+1,""))</f>
        <v/>
      </c>
      <c r="C401" s="65" t="str">
        <f t="shared" ref="C401:C464" si="48">IF(B401="","",G400)</f>
        <v/>
      </c>
      <c r="D401" s="71" t="str">
        <f t="shared" si="42"/>
        <v/>
      </c>
      <c r="E401" s="71" t="str">
        <f t="shared" si="43"/>
        <v/>
      </c>
      <c r="F401" s="71" t="str">
        <f t="shared" si="44"/>
        <v/>
      </c>
      <c r="G401" s="65" t="str">
        <f t="shared" si="45"/>
        <v/>
      </c>
    </row>
    <row r="402" spans="1:7" x14ac:dyDescent="0.25">
      <c r="A402" s="69" t="str">
        <f t="shared" si="46"/>
        <v/>
      </c>
      <c r="B402" s="70" t="str">
        <f t="shared" si="47"/>
        <v/>
      </c>
      <c r="C402" s="65" t="str">
        <f t="shared" si="48"/>
        <v/>
      </c>
      <c r="D402" s="71" t="str">
        <f t="shared" si="42"/>
        <v/>
      </c>
      <c r="E402" s="71" t="str">
        <f t="shared" si="43"/>
        <v/>
      </c>
      <c r="F402" s="71" t="str">
        <f t="shared" si="44"/>
        <v/>
      </c>
      <c r="G402" s="65" t="str">
        <f t="shared" si="45"/>
        <v/>
      </c>
    </row>
    <row r="403" spans="1:7" x14ac:dyDescent="0.25">
      <c r="A403" s="69" t="str">
        <f t="shared" si="46"/>
        <v/>
      </c>
      <c r="B403" s="70" t="str">
        <f t="shared" si="47"/>
        <v/>
      </c>
      <c r="C403" s="65" t="str">
        <f t="shared" si="48"/>
        <v/>
      </c>
      <c r="D403" s="71" t="str">
        <f t="shared" si="42"/>
        <v/>
      </c>
      <c r="E403" s="71" t="str">
        <f t="shared" si="43"/>
        <v/>
      </c>
      <c r="F403" s="71" t="str">
        <f t="shared" si="44"/>
        <v/>
      </c>
      <c r="G403" s="65" t="str">
        <f t="shared" si="45"/>
        <v/>
      </c>
    </row>
    <row r="404" spans="1:7" x14ac:dyDescent="0.25">
      <c r="A404" s="69" t="str">
        <f t="shared" si="46"/>
        <v/>
      </c>
      <c r="B404" s="70" t="str">
        <f t="shared" si="47"/>
        <v/>
      </c>
      <c r="C404" s="65" t="str">
        <f t="shared" si="48"/>
        <v/>
      </c>
      <c r="D404" s="71" t="str">
        <f t="shared" si="42"/>
        <v/>
      </c>
      <c r="E404" s="71" t="str">
        <f t="shared" si="43"/>
        <v/>
      </c>
      <c r="F404" s="71" t="str">
        <f t="shared" si="44"/>
        <v/>
      </c>
      <c r="G404" s="65" t="str">
        <f t="shared" si="45"/>
        <v/>
      </c>
    </row>
    <row r="405" spans="1:7" x14ac:dyDescent="0.25">
      <c r="A405" s="69" t="str">
        <f t="shared" si="46"/>
        <v/>
      </c>
      <c r="B405" s="70" t="str">
        <f t="shared" si="47"/>
        <v/>
      </c>
      <c r="C405" s="65" t="str">
        <f t="shared" si="48"/>
        <v/>
      </c>
      <c r="D405" s="71" t="str">
        <f t="shared" si="42"/>
        <v/>
      </c>
      <c r="E405" s="71" t="str">
        <f t="shared" si="43"/>
        <v/>
      </c>
      <c r="F405" s="71" t="str">
        <f t="shared" si="44"/>
        <v/>
      </c>
      <c r="G405" s="65" t="str">
        <f t="shared" si="45"/>
        <v/>
      </c>
    </row>
    <row r="406" spans="1:7" x14ac:dyDescent="0.25">
      <c r="A406" s="69" t="str">
        <f t="shared" si="46"/>
        <v/>
      </c>
      <c r="B406" s="70" t="str">
        <f t="shared" si="47"/>
        <v/>
      </c>
      <c r="C406" s="65" t="str">
        <f t="shared" si="48"/>
        <v/>
      </c>
      <c r="D406" s="71" t="str">
        <f t="shared" si="42"/>
        <v/>
      </c>
      <c r="E406" s="71" t="str">
        <f t="shared" si="43"/>
        <v/>
      </c>
      <c r="F406" s="71" t="str">
        <f t="shared" si="44"/>
        <v/>
      </c>
      <c r="G406" s="65" t="str">
        <f t="shared" si="45"/>
        <v/>
      </c>
    </row>
    <row r="407" spans="1:7" x14ac:dyDescent="0.25">
      <c r="A407" s="69" t="str">
        <f t="shared" si="46"/>
        <v/>
      </c>
      <c r="B407" s="70" t="str">
        <f t="shared" si="47"/>
        <v/>
      </c>
      <c r="C407" s="65" t="str">
        <f t="shared" si="48"/>
        <v/>
      </c>
      <c r="D407" s="71" t="str">
        <f t="shared" si="42"/>
        <v/>
      </c>
      <c r="E407" s="71" t="str">
        <f t="shared" si="43"/>
        <v/>
      </c>
      <c r="F407" s="71" t="str">
        <f t="shared" si="44"/>
        <v/>
      </c>
      <c r="G407" s="65" t="str">
        <f t="shared" si="45"/>
        <v/>
      </c>
    </row>
    <row r="408" spans="1:7" x14ac:dyDescent="0.25">
      <c r="A408" s="69" t="str">
        <f t="shared" si="46"/>
        <v/>
      </c>
      <c r="B408" s="70" t="str">
        <f t="shared" si="47"/>
        <v/>
      </c>
      <c r="C408" s="65" t="str">
        <f t="shared" si="48"/>
        <v/>
      </c>
      <c r="D408" s="71" t="str">
        <f t="shared" si="42"/>
        <v/>
      </c>
      <c r="E408" s="71" t="str">
        <f t="shared" si="43"/>
        <v/>
      </c>
      <c r="F408" s="71" t="str">
        <f t="shared" si="44"/>
        <v/>
      </c>
      <c r="G408" s="65" t="str">
        <f t="shared" si="45"/>
        <v/>
      </c>
    </row>
    <row r="409" spans="1:7" x14ac:dyDescent="0.25">
      <c r="A409" s="69" t="str">
        <f t="shared" si="46"/>
        <v/>
      </c>
      <c r="B409" s="70" t="str">
        <f t="shared" si="47"/>
        <v/>
      </c>
      <c r="C409" s="65" t="str">
        <f t="shared" si="48"/>
        <v/>
      </c>
      <c r="D409" s="71" t="str">
        <f t="shared" si="42"/>
        <v/>
      </c>
      <c r="E409" s="71" t="str">
        <f t="shared" si="43"/>
        <v/>
      </c>
      <c r="F409" s="71" t="str">
        <f t="shared" si="44"/>
        <v/>
      </c>
      <c r="G409" s="65" t="str">
        <f t="shared" si="45"/>
        <v/>
      </c>
    </row>
    <row r="410" spans="1:7" x14ac:dyDescent="0.25">
      <c r="A410" s="69" t="str">
        <f t="shared" si="46"/>
        <v/>
      </c>
      <c r="B410" s="70" t="str">
        <f t="shared" si="47"/>
        <v/>
      </c>
      <c r="C410" s="65" t="str">
        <f t="shared" si="48"/>
        <v/>
      </c>
      <c r="D410" s="71" t="str">
        <f t="shared" si="42"/>
        <v/>
      </c>
      <c r="E410" s="71" t="str">
        <f t="shared" si="43"/>
        <v/>
      </c>
      <c r="F410" s="71" t="str">
        <f t="shared" si="44"/>
        <v/>
      </c>
      <c r="G410" s="65" t="str">
        <f t="shared" si="45"/>
        <v/>
      </c>
    </row>
    <row r="411" spans="1:7" x14ac:dyDescent="0.25">
      <c r="A411" s="69" t="str">
        <f t="shared" si="46"/>
        <v/>
      </c>
      <c r="B411" s="70" t="str">
        <f t="shared" si="47"/>
        <v/>
      </c>
      <c r="C411" s="65" t="str">
        <f t="shared" si="48"/>
        <v/>
      </c>
      <c r="D411" s="71" t="str">
        <f t="shared" si="42"/>
        <v/>
      </c>
      <c r="E411" s="71" t="str">
        <f t="shared" si="43"/>
        <v/>
      </c>
      <c r="F411" s="71" t="str">
        <f t="shared" si="44"/>
        <v/>
      </c>
      <c r="G411" s="65" t="str">
        <f t="shared" si="45"/>
        <v/>
      </c>
    </row>
    <row r="412" spans="1:7" x14ac:dyDescent="0.25">
      <c r="A412" s="69" t="str">
        <f t="shared" si="46"/>
        <v/>
      </c>
      <c r="B412" s="70" t="str">
        <f t="shared" si="47"/>
        <v/>
      </c>
      <c r="C412" s="65" t="str">
        <f t="shared" si="48"/>
        <v/>
      </c>
      <c r="D412" s="71" t="str">
        <f t="shared" si="42"/>
        <v/>
      </c>
      <c r="E412" s="71" t="str">
        <f t="shared" si="43"/>
        <v/>
      </c>
      <c r="F412" s="71" t="str">
        <f t="shared" si="44"/>
        <v/>
      </c>
      <c r="G412" s="65" t="str">
        <f t="shared" si="45"/>
        <v/>
      </c>
    </row>
    <row r="413" spans="1:7" x14ac:dyDescent="0.25">
      <c r="A413" s="69" t="str">
        <f t="shared" si="46"/>
        <v/>
      </c>
      <c r="B413" s="70" t="str">
        <f t="shared" si="47"/>
        <v/>
      </c>
      <c r="C413" s="65" t="str">
        <f t="shared" si="48"/>
        <v/>
      </c>
      <c r="D413" s="71" t="str">
        <f t="shared" si="42"/>
        <v/>
      </c>
      <c r="E413" s="71" t="str">
        <f t="shared" si="43"/>
        <v/>
      </c>
      <c r="F413" s="71" t="str">
        <f t="shared" si="44"/>
        <v/>
      </c>
      <c r="G413" s="65" t="str">
        <f t="shared" si="45"/>
        <v/>
      </c>
    </row>
    <row r="414" spans="1:7" x14ac:dyDescent="0.25">
      <c r="A414" s="69" t="str">
        <f t="shared" si="46"/>
        <v/>
      </c>
      <c r="B414" s="70" t="str">
        <f t="shared" si="47"/>
        <v/>
      </c>
      <c r="C414" s="65" t="str">
        <f t="shared" si="48"/>
        <v/>
      </c>
      <c r="D414" s="71" t="str">
        <f t="shared" si="42"/>
        <v/>
      </c>
      <c r="E414" s="71" t="str">
        <f t="shared" si="43"/>
        <v/>
      </c>
      <c r="F414" s="71" t="str">
        <f t="shared" si="44"/>
        <v/>
      </c>
      <c r="G414" s="65" t="str">
        <f t="shared" si="45"/>
        <v/>
      </c>
    </row>
    <row r="415" spans="1:7" x14ac:dyDescent="0.25">
      <c r="A415" s="69" t="str">
        <f t="shared" si="46"/>
        <v/>
      </c>
      <c r="B415" s="70" t="str">
        <f t="shared" si="47"/>
        <v/>
      </c>
      <c r="C415" s="65" t="str">
        <f t="shared" si="48"/>
        <v/>
      </c>
      <c r="D415" s="71" t="str">
        <f t="shared" si="42"/>
        <v/>
      </c>
      <c r="E415" s="71" t="str">
        <f t="shared" si="43"/>
        <v/>
      </c>
      <c r="F415" s="71" t="str">
        <f t="shared" si="44"/>
        <v/>
      </c>
      <c r="G415" s="65" t="str">
        <f t="shared" si="45"/>
        <v/>
      </c>
    </row>
    <row r="416" spans="1:7" x14ac:dyDescent="0.25">
      <c r="A416" s="69" t="str">
        <f t="shared" si="46"/>
        <v/>
      </c>
      <c r="B416" s="70" t="str">
        <f t="shared" si="47"/>
        <v/>
      </c>
      <c r="C416" s="65" t="str">
        <f t="shared" si="48"/>
        <v/>
      </c>
      <c r="D416" s="71" t="str">
        <f t="shared" si="42"/>
        <v/>
      </c>
      <c r="E416" s="71" t="str">
        <f t="shared" si="43"/>
        <v/>
      </c>
      <c r="F416" s="71" t="str">
        <f t="shared" si="44"/>
        <v/>
      </c>
      <c r="G416" s="65" t="str">
        <f t="shared" si="45"/>
        <v/>
      </c>
    </row>
    <row r="417" spans="1:7" x14ac:dyDescent="0.25">
      <c r="A417" s="69" t="str">
        <f t="shared" si="46"/>
        <v/>
      </c>
      <c r="B417" s="70" t="str">
        <f t="shared" si="47"/>
        <v/>
      </c>
      <c r="C417" s="65" t="str">
        <f t="shared" si="48"/>
        <v/>
      </c>
      <c r="D417" s="71" t="str">
        <f t="shared" si="42"/>
        <v/>
      </c>
      <c r="E417" s="71" t="str">
        <f t="shared" si="43"/>
        <v/>
      </c>
      <c r="F417" s="71" t="str">
        <f t="shared" si="44"/>
        <v/>
      </c>
      <c r="G417" s="65" t="str">
        <f t="shared" si="45"/>
        <v/>
      </c>
    </row>
    <row r="418" spans="1:7" x14ac:dyDescent="0.25">
      <c r="A418" s="69" t="str">
        <f t="shared" si="46"/>
        <v/>
      </c>
      <c r="B418" s="70" t="str">
        <f t="shared" si="47"/>
        <v/>
      </c>
      <c r="C418" s="65" t="str">
        <f t="shared" si="48"/>
        <v/>
      </c>
      <c r="D418" s="71" t="str">
        <f t="shared" si="42"/>
        <v/>
      </c>
      <c r="E418" s="71" t="str">
        <f t="shared" si="43"/>
        <v/>
      </c>
      <c r="F418" s="71" t="str">
        <f t="shared" si="44"/>
        <v/>
      </c>
      <c r="G418" s="65" t="str">
        <f t="shared" si="45"/>
        <v/>
      </c>
    </row>
    <row r="419" spans="1:7" x14ac:dyDescent="0.25">
      <c r="A419" s="69" t="str">
        <f t="shared" si="46"/>
        <v/>
      </c>
      <c r="B419" s="70" t="str">
        <f t="shared" si="47"/>
        <v/>
      </c>
      <c r="C419" s="65" t="str">
        <f t="shared" si="48"/>
        <v/>
      </c>
      <c r="D419" s="71" t="str">
        <f t="shared" si="42"/>
        <v/>
      </c>
      <c r="E419" s="71" t="str">
        <f t="shared" si="43"/>
        <v/>
      </c>
      <c r="F419" s="71" t="str">
        <f t="shared" si="44"/>
        <v/>
      </c>
      <c r="G419" s="65" t="str">
        <f t="shared" si="45"/>
        <v/>
      </c>
    </row>
    <row r="420" spans="1:7" x14ac:dyDescent="0.25">
      <c r="A420" s="69" t="str">
        <f t="shared" si="46"/>
        <v/>
      </c>
      <c r="B420" s="70" t="str">
        <f t="shared" si="47"/>
        <v/>
      </c>
      <c r="C420" s="65" t="str">
        <f t="shared" si="48"/>
        <v/>
      </c>
      <c r="D420" s="71" t="str">
        <f t="shared" si="42"/>
        <v/>
      </c>
      <c r="E420" s="71" t="str">
        <f t="shared" si="43"/>
        <v/>
      </c>
      <c r="F420" s="71" t="str">
        <f t="shared" si="44"/>
        <v/>
      </c>
      <c r="G420" s="65" t="str">
        <f t="shared" si="45"/>
        <v/>
      </c>
    </row>
    <row r="421" spans="1:7" x14ac:dyDescent="0.25">
      <c r="A421" s="69" t="str">
        <f t="shared" si="46"/>
        <v/>
      </c>
      <c r="B421" s="70" t="str">
        <f t="shared" si="47"/>
        <v/>
      </c>
      <c r="C421" s="65" t="str">
        <f t="shared" si="48"/>
        <v/>
      </c>
      <c r="D421" s="71" t="str">
        <f t="shared" si="42"/>
        <v/>
      </c>
      <c r="E421" s="71" t="str">
        <f t="shared" si="43"/>
        <v/>
      </c>
      <c r="F421" s="71" t="str">
        <f t="shared" si="44"/>
        <v/>
      </c>
      <c r="G421" s="65" t="str">
        <f t="shared" si="45"/>
        <v/>
      </c>
    </row>
    <row r="422" spans="1:7" x14ac:dyDescent="0.25">
      <c r="A422" s="69" t="str">
        <f t="shared" si="46"/>
        <v/>
      </c>
      <c r="B422" s="70" t="str">
        <f t="shared" si="47"/>
        <v/>
      </c>
      <c r="C422" s="65" t="str">
        <f t="shared" si="48"/>
        <v/>
      </c>
      <c r="D422" s="71" t="str">
        <f t="shared" si="42"/>
        <v/>
      </c>
      <c r="E422" s="71" t="str">
        <f t="shared" si="43"/>
        <v/>
      </c>
      <c r="F422" s="71" t="str">
        <f t="shared" si="44"/>
        <v/>
      </c>
      <c r="G422" s="65" t="str">
        <f t="shared" si="45"/>
        <v/>
      </c>
    </row>
    <row r="423" spans="1:7" x14ac:dyDescent="0.25">
      <c r="A423" s="69" t="str">
        <f t="shared" si="46"/>
        <v/>
      </c>
      <c r="B423" s="70" t="str">
        <f t="shared" si="47"/>
        <v/>
      </c>
      <c r="C423" s="65" t="str">
        <f t="shared" si="48"/>
        <v/>
      </c>
      <c r="D423" s="71" t="str">
        <f t="shared" si="42"/>
        <v/>
      </c>
      <c r="E423" s="71" t="str">
        <f t="shared" si="43"/>
        <v/>
      </c>
      <c r="F423" s="71" t="str">
        <f t="shared" si="44"/>
        <v/>
      </c>
      <c r="G423" s="65" t="str">
        <f t="shared" si="45"/>
        <v/>
      </c>
    </row>
    <row r="424" spans="1:7" x14ac:dyDescent="0.25">
      <c r="A424" s="69" t="str">
        <f t="shared" si="46"/>
        <v/>
      </c>
      <c r="B424" s="70" t="str">
        <f t="shared" si="47"/>
        <v/>
      </c>
      <c r="C424" s="65" t="str">
        <f t="shared" si="48"/>
        <v/>
      </c>
      <c r="D424" s="71" t="str">
        <f t="shared" si="42"/>
        <v/>
      </c>
      <c r="E424" s="71" t="str">
        <f t="shared" si="43"/>
        <v/>
      </c>
      <c r="F424" s="71" t="str">
        <f t="shared" si="44"/>
        <v/>
      </c>
      <c r="G424" s="65" t="str">
        <f t="shared" si="45"/>
        <v/>
      </c>
    </row>
    <row r="425" spans="1:7" x14ac:dyDescent="0.25">
      <c r="A425" s="69" t="str">
        <f t="shared" si="46"/>
        <v/>
      </c>
      <c r="B425" s="70" t="str">
        <f t="shared" si="47"/>
        <v/>
      </c>
      <c r="C425" s="65" t="str">
        <f t="shared" si="48"/>
        <v/>
      </c>
      <c r="D425" s="71" t="str">
        <f t="shared" si="42"/>
        <v/>
      </c>
      <c r="E425" s="71" t="str">
        <f t="shared" si="43"/>
        <v/>
      </c>
      <c r="F425" s="71" t="str">
        <f t="shared" si="44"/>
        <v/>
      </c>
      <c r="G425" s="65" t="str">
        <f t="shared" si="45"/>
        <v/>
      </c>
    </row>
    <row r="426" spans="1:7" x14ac:dyDescent="0.25">
      <c r="A426" s="69" t="str">
        <f t="shared" si="46"/>
        <v/>
      </c>
      <c r="B426" s="70" t="str">
        <f t="shared" si="47"/>
        <v/>
      </c>
      <c r="C426" s="65" t="str">
        <f t="shared" si="48"/>
        <v/>
      </c>
      <c r="D426" s="71" t="str">
        <f t="shared" si="42"/>
        <v/>
      </c>
      <c r="E426" s="71" t="str">
        <f t="shared" si="43"/>
        <v/>
      </c>
      <c r="F426" s="71" t="str">
        <f t="shared" si="44"/>
        <v/>
      </c>
      <c r="G426" s="65" t="str">
        <f t="shared" si="45"/>
        <v/>
      </c>
    </row>
    <row r="427" spans="1:7" x14ac:dyDescent="0.25">
      <c r="A427" s="69" t="str">
        <f t="shared" si="46"/>
        <v/>
      </c>
      <c r="B427" s="70" t="str">
        <f t="shared" si="47"/>
        <v/>
      </c>
      <c r="C427" s="65" t="str">
        <f t="shared" si="48"/>
        <v/>
      </c>
      <c r="D427" s="71" t="str">
        <f t="shared" si="42"/>
        <v/>
      </c>
      <c r="E427" s="71" t="str">
        <f t="shared" si="43"/>
        <v/>
      </c>
      <c r="F427" s="71" t="str">
        <f t="shared" si="44"/>
        <v/>
      </c>
      <c r="G427" s="65" t="str">
        <f t="shared" si="45"/>
        <v/>
      </c>
    </row>
    <row r="428" spans="1:7" x14ac:dyDescent="0.25">
      <c r="A428" s="69" t="str">
        <f t="shared" si="46"/>
        <v/>
      </c>
      <c r="B428" s="70" t="str">
        <f t="shared" si="47"/>
        <v/>
      </c>
      <c r="C428" s="65" t="str">
        <f t="shared" si="48"/>
        <v/>
      </c>
      <c r="D428" s="71" t="str">
        <f t="shared" si="42"/>
        <v/>
      </c>
      <c r="E428" s="71" t="str">
        <f t="shared" si="43"/>
        <v/>
      </c>
      <c r="F428" s="71" t="str">
        <f t="shared" si="44"/>
        <v/>
      </c>
      <c r="G428" s="65" t="str">
        <f t="shared" si="45"/>
        <v/>
      </c>
    </row>
    <row r="429" spans="1:7" x14ac:dyDescent="0.25">
      <c r="A429" s="69" t="str">
        <f t="shared" si="46"/>
        <v/>
      </c>
      <c r="B429" s="70" t="str">
        <f t="shared" si="47"/>
        <v/>
      </c>
      <c r="C429" s="65" t="str">
        <f t="shared" si="48"/>
        <v/>
      </c>
      <c r="D429" s="71" t="str">
        <f t="shared" si="42"/>
        <v/>
      </c>
      <c r="E429" s="71" t="str">
        <f t="shared" si="43"/>
        <v/>
      </c>
      <c r="F429" s="71" t="str">
        <f t="shared" si="44"/>
        <v/>
      </c>
      <c r="G429" s="65" t="str">
        <f t="shared" si="45"/>
        <v/>
      </c>
    </row>
    <row r="430" spans="1:7" x14ac:dyDescent="0.25">
      <c r="A430" s="69" t="str">
        <f t="shared" si="46"/>
        <v/>
      </c>
      <c r="B430" s="70" t="str">
        <f t="shared" si="47"/>
        <v/>
      </c>
      <c r="C430" s="65" t="str">
        <f t="shared" si="48"/>
        <v/>
      </c>
      <c r="D430" s="71" t="str">
        <f t="shared" si="42"/>
        <v/>
      </c>
      <c r="E430" s="71" t="str">
        <f t="shared" si="43"/>
        <v/>
      </c>
      <c r="F430" s="71" t="str">
        <f t="shared" si="44"/>
        <v/>
      </c>
      <c r="G430" s="65" t="str">
        <f t="shared" si="45"/>
        <v/>
      </c>
    </row>
    <row r="431" spans="1:7" x14ac:dyDescent="0.25">
      <c r="A431" s="69" t="str">
        <f t="shared" si="46"/>
        <v/>
      </c>
      <c r="B431" s="70" t="str">
        <f t="shared" si="47"/>
        <v/>
      </c>
      <c r="C431" s="65" t="str">
        <f t="shared" si="48"/>
        <v/>
      </c>
      <c r="D431" s="71" t="str">
        <f t="shared" si="42"/>
        <v/>
      </c>
      <c r="E431" s="71" t="str">
        <f t="shared" si="43"/>
        <v/>
      </c>
      <c r="F431" s="71" t="str">
        <f t="shared" si="44"/>
        <v/>
      </c>
      <c r="G431" s="65" t="str">
        <f t="shared" si="45"/>
        <v/>
      </c>
    </row>
    <row r="432" spans="1:7" x14ac:dyDescent="0.25">
      <c r="A432" s="69" t="str">
        <f t="shared" si="46"/>
        <v/>
      </c>
      <c r="B432" s="70" t="str">
        <f t="shared" si="47"/>
        <v/>
      </c>
      <c r="C432" s="65" t="str">
        <f t="shared" si="48"/>
        <v/>
      </c>
      <c r="D432" s="71" t="str">
        <f t="shared" si="42"/>
        <v/>
      </c>
      <c r="E432" s="71" t="str">
        <f t="shared" si="43"/>
        <v/>
      </c>
      <c r="F432" s="71" t="str">
        <f t="shared" si="44"/>
        <v/>
      </c>
      <c r="G432" s="65" t="str">
        <f t="shared" si="45"/>
        <v/>
      </c>
    </row>
    <row r="433" spans="1:7" x14ac:dyDescent="0.25">
      <c r="A433" s="69" t="str">
        <f t="shared" si="46"/>
        <v/>
      </c>
      <c r="B433" s="70" t="str">
        <f t="shared" si="47"/>
        <v/>
      </c>
      <c r="C433" s="65" t="str">
        <f t="shared" si="48"/>
        <v/>
      </c>
      <c r="D433" s="71" t="str">
        <f t="shared" si="42"/>
        <v/>
      </c>
      <c r="E433" s="71" t="str">
        <f t="shared" si="43"/>
        <v/>
      </c>
      <c r="F433" s="71" t="str">
        <f t="shared" si="44"/>
        <v/>
      </c>
      <c r="G433" s="65" t="str">
        <f t="shared" si="45"/>
        <v/>
      </c>
    </row>
    <row r="434" spans="1:7" x14ac:dyDescent="0.25">
      <c r="A434" s="69" t="str">
        <f t="shared" si="46"/>
        <v/>
      </c>
      <c r="B434" s="70" t="str">
        <f t="shared" si="47"/>
        <v/>
      </c>
      <c r="C434" s="65" t="str">
        <f t="shared" si="48"/>
        <v/>
      </c>
      <c r="D434" s="71" t="str">
        <f t="shared" si="42"/>
        <v/>
      </c>
      <c r="E434" s="71" t="str">
        <f t="shared" si="43"/>
        <v/>
      </c>
      <c r="F434" s="71" t="str">
        <f t="shared" si="44"/>
        <v/>
      </c>
      <c r="G434" s="65" t="str">
        <f t="shared" si="45"/>
        <v/>
      </c>
    </row>
    <row r="435" spans="1:7" x14ac:dyDescent="0.25">
      <c r="A435" s="69" t="str">
        <f t="shared" si="46"/>
        <v/>
      </c>
      <c r="B435" s="70" t="str">
        <f t="shared" si="47"/>
        <v/>
      </c>
      <c r="C435" s="65" t="str">
        <f t="shared" si="48"/>
        <v/>
      </c>
      <c r="D435" s="71" t="str">
        <f t="shared" si="42"/>
        <v/>
      </c>
      <c r="E435" s="71" t="str">
        <f t="shared" si="43"/>
        <v/>
      </c>
      <c r="F435" s="71" t="str">
        <f t="shared" si="44"/>
        <v/>
      </c>
      <c r="G435" s="65" t="str">
        <f t="shared" si="45"/>
        <v/>
      </c>
    </row>
    <row r="436" spans="1:7" x14ac:dyDescent="0.25">
      <c r="A436" s="69" t="str">
        <f t="shared" si="46"/>
        <v/>
      </c>
      <c r="B436" s="70" t="str">
        <f t="shared" si="47"/>
        <v/>
      </c>
      <c r="C436" s="65" t="str">
        <f t="shared" si="48"/>
        <v/>
      </c>
      <c r="D436" s="71" t="str">
        <f t="shared" si="42"/>
        <v/>
      </c>
      <c r="E436" s="71" t="str">
        <f t="shared" si="43"/>
        <v/>
      </c>
      <c r="F436" s="71" t="str">
        <f t="shared" si="44"/>
        <v/>
      </c>
      <c r="G436" s="65" t="str">
        <f t="shared" si="45"/>
        <v/>
      </c>
    </row>
    <row r="437" spans="1:7" x14ac:dyDescent="0.25">
      <c r="A437" s="69" t="str">
        <f t="shared" si="46"/>
        <v/>
      </c>
      <c r="B437" s="70" t="str">
        <f t="shared" si="47"/>
        <v/>
      </c>
      <c r="C437" s="65" t="str">
        <f t="shared" si="48"/>
        <v/>
      </c>
      <c r="D437" s="71" t="str">
        <f t="shared" si="42"/>
        <v/>
      </c>
      <c r="E437" s="71" t="str">
        <f t="shared" si="43"/>
        <v/>
      </c>
      <c r="F437" s="71" t="str">
        <f t="shared" si="44"/>
        <v/>
      </c>
      <c r="G437" s="65" t="str">
        <f t="shared" si="45"/>
        <v/>
      </c>
    </row>
    <row r="438" spans="1:7" x14ac:dyDescent="0.25">
      <c r="A438" s="69" t="str">
        <f t="shared" si="46"/>
        <v/>
      </c>
      <c r="B438" s="70" t="str">
        <f t="shared" si="47"/>
        <v/>
      </c>
      <c r="C438" s="65" t="str">
        <f t="shared" si="48"/>
        <v/>
      </c>
      <c r="D438" s="71" t="str">
        <f t="shared" si="42"/>
        <v/>
      </c>
      <c r="E438" s="71" t="str">
        <f t="shared" si="43"/>
        <v/>
      </c>
      <c r="F438" s="71" t="str">
        <f t="shared" si="44"/>
        <v/>
      </c>
      <c r="G438" s="65" t="str">
        <f t="shared" si="45"/>
        <v/>
      </c>
    </row>
    <row r="439" spans="1:7" x14ac:dyDescent="0.25">
      <c r="A439" s="69" t="str">
        <f t="shared" si="46"/>
        <v/>
      </c>
      <c r="B439" s="70" t="str">
        <f t="shared" si="47"/>
        <v/>
      </c>
      <c r="C439" s="65" t="str">
        <f t="shared" si="48"/>
        <v/>
      </c>
      <c r="D439" s="71" t="str">
        <f t="shared" si="42"/>
        <v/>
      </c>
      <c r="E439" s="71" t="str">
        <f t="shared" si="43"/>
        <v/>
      </c>
      <c r="F439" s="71" t="str">
        <f t="shared" si="44"/>
        <v/>
      </c>
      <c r="G439" s="65" t="str">
        <f t="shared" si="45"/>
        <v/>
      </c>
    </row>
    <row r="440" spans="1:7" x14ac:dyDescent="0.25">
      <c r="A440" s="69" t="str">
        <f t="shared" si="46"/>
        <v/>
      </c>
      <c r="B440" s="70" t="str">
        <f t="shared" si="47"/>
        <v/>
      </c>
      <c r="C440" s="65" t="str">
        <f t="shared" si="48"/>
        <v/>
      </c>
      <c r="D440" s="71" t="str">
        <f t="shared" si="42"/>
        <v/>
      </c>
      <c r="E440" s="71" t="str">
        <f t="shared" si="43"/>
        <v/>
      </c>
      <c r="F440" s="71" t="str">
        <f t="shared" si="44"/>
        <v/>
      </c>
      <c r="G440" s="65" t="str">
        <f t="shared" si="45"/>
        <v/>
      </c>
    </row>
    <row r="441" spans="1:7" x14ac:dyDescent="0.25">
      <c r="A441" s="69" t="str">
        <f t="shared" si="46"/>
        <v/>
      </c>
      <c r="B441" s="70" t="str">
        <f t="shared" si="47"/>
        <v/>
      </c>
      <c r="C441" s="65" t="str">
        <f t="shared" si="48"/>
        <v/>
      </c>
      <c r="D441" s="71" t="str">
        <f t="shared" si="42"/>
        <v/>
      </c>
      <c r="E441" s="71" t="str">
        <f t="shared" si="43"/>
        <v/>
      </c>
      <c r="F441" s="71" t="str">
        <f t="shared" si="44"/>
        <v/>
      </c>
      <c r="G441" s="65" t="str">
        <f t="shared" si="45"/>
        <v/>
      </c>
    </row>
    <row r="442" spans="1:7" x14ac:dyDescent="0.25">
      <c r="A442" s="69" t="str">
        <f t="shared" si="46"/>
        <v/>
      </c>
      <c r="B442" s="70" t="str">
        <f t="shared" si="47"/>
        <v/>
      </c>
      <c r="C442" s="65" t="str">
        <f t="shared" si="48"/>
        <v/>
      </c>
      <c r="D442" s="71" t="str">
        <f t="shared" si="42"/>
        <v/>
      </c>
      <c r="E442" s="71" t="str">
        <f t="shared" si="43"/>
        <v/>
      </c>
      <c r="F442" s="71" t="str">
        <f t="shared" si="44"/>
        <v/>
      </c>
      <c r="G442" s="65" t="str">
        <f t="shared" si="45"/>
        <v/>
      </c>
    </row>
    <row r="443" spans="1:7" x14ac:dyDescent="0.25">
      <c r="A443" s="69" t="str">
        <f t="shared" si="46"/>
        <v/>
      </c>
      <c r="B443" s="70" t="str">
        <f t="shared" si="47"/>
        <v/>
      </c>
      <c r="C443" s="65" t="str">
        <f t="shared" si="48"/>
        <v/>
      </c>
      <c r="D443" s="71" t="str">
        <f t="shared" si="42"/>
        <v/>
      </c>
      <c r="E443" s="71" t="str">
        <f t="shared" si="43"/>
        <v/>
      </c>
      <c r="F443" s="71" t="str">
        <f t="shared" si="44"/>
        <v/>
      </c>
      <c r="G443" s="65" t="str">
        <f t="shared" si="45"/>
        <v/>
      </c>
    </row>
    <row r="444" spans="1:7" x14ac:dyDescent="0.25">
      <c r="A444" s="69" t="str">
        <f t="shared" si="46"/>
        <v/>
      </c>
      <c r="B444" s="70" t="str">
        <f t="shared" si="47"/>
        <v/>
      </c>
      <c r="C444" s="65" t="str">
        <f t="shared" si="48"/>
        <v/>
      </c>
      <c r="D444" s="71" t="str">
        <f t="shared" si="42"/>
        <v/>
      </c>
      <c r="E444" s="71" t="str">
        <f t="shared" si="43"/>
        <v/>
      </c>
      <c r="F444" s="71" t="str">
        <f t="shared" si="44"/>
        <v/>
      </c>
      <c r="G444" s="65" t="str">
        <f t="shared" si="45"/>
        <v/>
      </c>
    </row>
    <row r="445" spans="1:7" x14ac:dyDescent="0.25">
      <c r="A445" s="69" t="str">
        <f t="shared" si="46"/>
        <v/>
      </c>
      <c r="B445" s="70" t="str">
        <f t="shared" si="47"/>
        <v/>
      </c>
      <c r="C445" s="65" t="str">
        <f t="shared" si="48"/>
        <v/>
      </c>
      <c r="D445" s="71" t="str">
        <f t="shared" si="42"/>
        <v/>
      </c>
      <c r="E445" s="71" t="str">
        <f t="shared" si="43"/>
        <v/>
      </c>
      <c r="F445" s="71" t="str">
        <f t="shared" si="44"/>
        <v/>
      </c>
      <c r="G445" s="65" t="str">
        <f t="shared" si="45"/>
        <v/>
      </c>
    </row>
    <row r="446" spans="1:7" x14ac:dyDescent="0.25">
      <c r="A446" s="69" t="str">
        <f t="shared" si="46"/>
        <v/>
      </c>
      <c r="B446" s="70" t="str">
        <f t="shared" si="47"/>
        <v/>
      </c>
      <c r="C446" s="65" t="str">
        <f t="shared" si="48"/>
        <v/>
      </c>
      <c r="D446" s="71" t="str">
        <f t="shared" si="42"/>
        <v/>
      </c>
      <c r="E446" s="71" t="str">
        <f t="shared" si="43"/>
        <v/>
      </c>
      <c r="F446" s="71" t="str">
        <f t="shared" si="44"/>
        <v/>
      </c>
      <c r="G446" s="65" t="str">
        <f t="shared" si="45"/>
        <v/>
      </c>
    </row>
    <row r="447" spans="1:7" x14ac:dyDescent="0.25">
      <c r="A447" s="69" t="str">
        <f t="shared" si="46"/>
        <v/>
      </c>
      <c r="B447" s="70" t="str">
        <f t="shared" si="47"/>
        <v/>
      </c>
      <c r="C447" s="65" t="str">
        <f t="shared" si="48"/>
        <v/>
      </c>
      <c r="D447" s="71" t="str">
        <f t="shared" si="42"/>
        <v/>
      </c>
      <c r="E447" s="71" t="str">
        <f t="shared" si="43"/>
        <v/>
      </c>
      <c r="F447" s="71" t="str">
        <f t="shared" si="44"/>
        <v/>
      </c>
      <c r="G447" s="65" t="str">
        <f t="shared" si="45"/>
        <v/>
      </c>
    </row>
    <row r="448" spans="1:7" x14ac:dyDescent="0.25">
      <c r="A448" s="69" t="str">
        <f t="shared" si="46"/>
        <v/>
      </c>
      <c r="B448" s="70" t="str">
        <f t="shared" si="47"/>
        <v/>
      </c>
      <c r="C448" s="65" t="str">
        <f t="shared" si="48"/>
        <v/>
      </c>
      <c r="D448" s="71" t="str">
        <f t="shared" si="42"/>
        <v/>
      </c>
      <c r="E448" s="71" t="str">
        <f t="shared" si="43"/>
        <v/>
      </c>
      <c r="F448" s="71" t="str">
        <f t="shared" si="44"/>
        <v/>
      </c>
      <c r="G448" s="65" t="str">
        <f t="shared" si="45"/>
        <v/>
      </c>
    </row>
    <row r="449" spans="1:7" x14ac:dyDescent="0.25">
      <c r="A449" s="69" t="str">
        <f t="shared" si="46"/>
        <v/>
      </c>
      <c r="B449" s="70" t="str">
        <f t="shared" si="47"/>
        <v/>
      </c>
      <c r="C449" s="65" t="str">
        <f t="shared" si="48"/>
        <v/>
      </c>
      <c r="D449" s="71" t="str">
        <f t="shared" si="42"/>
        <v/>
      </c>
      <c r="E449" s="71" t="str">
        <f t="shared" si="43"/>
        <v/>
      </c>
      <c r="F449" s="71" t="str">
        <f t="shared" si="44"/>
        <v/>
      </c>
      <c r="G449" s="65" t="str">
        <f t="shared" si="45"/>
        <v/>
      </c>
    </row>
    <row r="450" spans="1:7" x14ac:dyDescent="0.25">
      <c r="A450" s="69" t="str">
        <f t="shared" si="46"/>
        <v/>
      </c>
      <c r="B450" s="70" t="str">
        <f t="shared" si="47"/>
        <v/>
      </c>
      <c r="C450" s="65" t="str">
        <f t="shared" si="48"/>
        <v/>
      </c>
      <c r="D450" s="71" t="str">
        <f t="shared" si="42"/>
        <v/>
      </c>
      <c r="E450" s="71" t="str">
        <f t="shared" si="43"/>
        <v/>
      </c>
      <c r="F450" s="71" t="str">
        <f t="shared" si="44"/>
        <v/>
      </c>
      <c r="G450" s="65" t="str">
        <f t="shared" si="45"/>
        <v/>
      </c>
    </row>
    <row r="451" spans="1:7" x14ac:dyDescent="0.25">
      <c r="A451" s="69" t="str">
        <f t="shared" si="46"/>
        <v/>
      </c>
      <c r="B451" s="70" t="str">
        <f t="shared" si="47"/>
        <v/>
      </c>
      <c r="C451" s="65" t="str">
        <f t="shared" si="48"/>
        <v/>
      </c>
      <c r="D451" s="71" t="str">
        <f t="shared" si="42"/>
        <v/>
      </c>
      <c r="E451" s="71" t="str">
        <f t="shared" si="43"/>
        <v/>
      </c>
      <c r="F451" s="71" t="str">
        <f t="shared" si="44"/>
        <v/>
      </c>
      <c r="G451" s="65" t="str">
        <f t="shared" si="45"/>
        <v/>
      </c>
    </row>
    <row r="452" spans="1:7" x14ac:dyDescent="0.25">
      <c r="A452" s="69" t="str">
        <f t="shared" si="46"/>
        <v/>
      </c>
      <c r="B452" s="70" t="str">
        <f t="shared" si="47"/>
        <v/>
      </c>
      <c r="C452" s="65" t="str">
        <f t="shared" si="48"/>
        <v/>
      </c>
      <c r="D452" s="71" t="str">
        <f t="shared" si="42"/>
        <v/>
      </c>
      <c r="E452" s="71" t="str">
        <f t="shared" si="43"/>
        <v/>
      </c>
      <c r="F452" s="71" t="str">
        <f t="shared" si="44"/>
        <v/>
      </c>
      <c r="G452" s="65" t="str">
        <f t="shared" si="45"/>
        <v/>
      </c>
    </row>
    <row r="453" spans="1:7" x14ac:dyDescent="0.25">
      <c r="A453" s="69" t="str">
        <f t="shared" si="46"/>
        <v/>
      </c>
      <c r="B453" s="70" t="str">
        <f t="shared" si="47"/>
        <v/>
      </c>
      <c r="C453" s="65" t="str">
        <f t="shared" si="48"/>
        <v/>
      </c>
      <c r="D453" s="71" t="str">
        <f t="shared" si="42"/>
        <v/>
      </c>
      <c r="E453" s="71" t="str">
        <f t="shared" si="43"/>
        <v/>
      </c>
      <c r="F453" s="71" t="str">
        <f t="shared" si="44"/>
        <v/>
      </c>
      <c r="G453" s="65" t="str">
        <f t="shared" si="45"/>
        <v/>
      </c>
    </row>
    <row r="454" spans="1:7" x14ac:dyDescent="0.25">
      <c r="A454" s="69" t="str">
        <f t="shared" si="46"/>
        <v/>
      </c>
      <c r="B454" s="70" t="str">
        <f t="shared" si="47"/>
        <v/>
      </c>
      <c r="C454" s="65" t="str">
        <f t="shared" si="48"/>
        <v/>
      </c>
      <c r="D454" s="71" t="str">
        <f t="shared" si="42"/>
        <v/>
      </c>
      <c r="E454" s="71" t="str">
        <f t="shared" si="43"/>
        <v/>
      </c>
      <c r="F454" s="71" t="str">
        <f t="shared" si="44"/>
        <v/>
      </c>
      <c r="G454" s="65" t="str">
        <f t="shared" si="45"/>
        <v/>
      </c>
    </row>
    <row r="455" spans="1:7" x14ac:dyDescent="0.25">
      <c r="A455" s="69" t="str">
        <f t="shared" si="46"/>
        <v/>
      </c>
      <c r="B455" s="70" t="str">
        <f t="shared" si="47"/>
        <v/>
      </c>
      <c r="C455" s="65" t="str">
        <f t="shared" si="48"/>
        <v/>
      </c>
      <c r="D455" s="71" t="str">
        <f t="shared" si="42"/>
        <v/>
      </c>
      <c r="E455" s="71" t="str">
        <f t="shared" si="43"/>
        <v/>
      </c>
      <c r="F455" s="71" t="str">
        <f t="shared" si="44"/>
        <v/>
      </c>
      <c r="G455" s="65" t="str">
        <f t="shared" si="45"/>
        <v/>
      </c>
    </row>
    <row r="456" spans="1:7" x14ac:dyDescent="0.25">
      <c r="A456" s="69" t="str">
        <f t="shared" si="46"/>
        <v/>
      </c>
      <c r="B456" s="70" t="str">
        <f t="shared" si="47"/>
        <v/>
      </c>
      <c r="C456" s="65" t="str">
        <f t="shared" si="48"/>
        <v/>
      </c>
      <c r="D456" s="71" t="str">
        <f t="shared" si="42"/>
        <v/>
      </c>
      <c r="E456" s="71" t="str">
        <f t="shared" si="43"/>
        <v/>
      </c>
      <c r="F456" s="71" t="str">
        <f t="shared" si="44"/>
        <v/>
      </c>
      <c r="G456" s="65" t="str">
        <f t="shared" si="45"/>
        <v/>
      </c>
    </row>
    <row r="457" spans="1:7" x14ac:dyDescent="0.25">
      <c r="A457" s="69" t="str">
        <f t="shared" si="46"/>
        <v/>
      </c>
      <c r="B457" s="70" t="str">
        <f t="shared" si="47"/>
        <v/>
      </c>
      <c r="C457" s="65" t="str">
        <f t="shared" si="48"/>
        <v/>
      </c>
      <c r="D457" s="71" t="str">
        <f t="shared" si="42"/>
        <v/>
      </c>
      <c r="E457" s="71" t="str">
        <f t="shared" si="43"/>
        <v/>
      </c>
      <c r="F457" s="71" t="str">
        <f t="shared" si="44"/>
        <v/>
      </c>
      <c r="G457" s="65" t="str">
        <f t="shared" si="45"/>
        <v/>
      </c>
    </row>
    <row r="458" spans="1:7" x14ac:dyDescent="0.25">
      <c r="A458" s="69" t="str">
        <f t="shared" si="46"/>
        <v/>
      </c>
      <c r="B458" s="70" t="str">
        <f t="shared" si="47"/>
        <v/>
      </c>
      <c r="C458" s="65" t="str">
        <f t="shared" si="48"/>
        <v/>
      </c>
      <c r="D458" s="71" t="str">
        <f t="shared" si="42"/>
        <v/>
      </c>
      <c r="E458" s="71" t="str">
        <f t="shared" si="43"/>
        <v/>
      </c>
      <c r="F458" s="71" t="str">
        <f t="shared" si="44"/>
        <v/>
      </c>
      <c r="G458" s="65" t="str">
        <f t="shared" si="45"/>
        <v/>
      </c>
    </row>
    <row r="459" spans="1:7" x14ac:dyDescent="0.25">
      <c r="A459" s="69" t="str">
        <f t="shared" si="46"/>
        <v/>
      </c>
      <c r="B459" s="70" t="str">
        <f t="shared" si="47"/>
        <v/>
      </c>
      <c r="C459" s="65" t="str">
        <f t="shared" si="48"/>
        <v/>
      </c>
      <c r="D459" s="71" t="str">
        <f t="shared" si="42"/>
        <v/>
      </c>
      <c r="E459" s="71" t="str">
        <f t="shared" si="43"/>
        <v/>
      </c>
      <c r="F459" s="71" t="str">
        <f t="shared" si="44"/>
        <v/>
      </c>
      <c r="G459" s="65" t="str">
        <f t="shared" si="45"/>
        <v/>
      </c>
    </row>
    <row r="460" spans="1:7" x14ac:dyDescent="0.25">
      <c r="A460" s="69" t="str">
        <f t="shared" si="46"/>
        <v/>
      </c>
      <c r="B460" s="70" t="str">
        <f t="shared" si="47"/>
        <v/>
      </c>
      <c r="C460" s="65" t="str">
        <f t="shared" si="48"/>
        <v/>
      </c>
      <c r="D460" s="71" t="str">
        <f t="shared" si="42"/>
        <v/>
      </c>
      <c r="E460" s="71" t="str">
        <f t="shared" si="43"/>
        <v/>
      </c>
      <c r="F460" s="71" t="str">
        <f t="shared" si="44"/>
        <v/>
      </c>
      <c r="G460" s="65" t="str">
        <f t="shared" si="45"/>
        <v/>
      </c>
    </row>
    <row r="461" spans="1:7" x14ac:dyDescent="0.25">
      <c r="A461" s="69" t="str">
        <f t="shared" si="46"/>
        <v/>
      </c>
      <c r="B461" s="70" t="str">
        <f t="shared" si="47"/>
        <v/>
      </c>
      <c r="C461" s="65" t="str">
        <f t="shared" si="48"/>
        <v/>
      </c>
      <c r="D461" s="71" t="str">
        <f t="shared" si="42"/>
        <v/>
      </c>
      <c r="E461" s="71" t="str">
        <f t="shared" si="43"/>
        <v/>
      </c>
      <c r="F461" s="71" t="str">
        <f t="shared" si="44"/>
        <v/>
      </c>
      <c r="G461" s="65" t="str">
        <f t="shared" si="45"/>
        <v/>
      </c>
    </row>
    <row r="462" spans="1:7" x14ac:dyDescent="0.25">
      <c r="A462" s="69" t="str">
        <f t="shared" si="46"/>
        <v/>
      </c>
      <c r="B462" s="70" t="str">
        <f t="shared" si="47"/>
        <v/>
      </c>
      <c r="C462" s="65" t="str">
        <f t="shared" si="48"/>
        <v/>
      </c>
      <c r="D462" s="71" t="str">
        <f t="shared" si="42"/>
        <v/>
      </c>
      <c r="E462" s="71" t="str">
        <f t="shared" si="43"/>
        <v/>
      </c>
      <c r="F462" s="71" t="str">
        <f t="shared" si="44"/>
        <v/>
      </c>
      <c r="G462" s="65" t="str">
        <f t="shared" si="45"/>
        <v/>
      </c>
    </row>
    <row r="463" spans="1:7" x14ac:dyDescent="0.25">
      <c r="A463" s="69" t="str">
        <f t="shared" si="46"/>
        <v/>
      </c>
      <c r="B463" s="70" t="str">
        <f t="shared" si="47"/>
        <v/>
      </c>
      <c r="C463" s="65" t="str">
        <f t="shared" si="48"/>
        <v/>
      </c>
      <c r="D463" s="71" t="str">
        <f t="shared" si="42"/>
        <v/>
      </c>
      <c r="E463" s="71" t="str">
        <f t="shared" si="43"/>
        <v/>
      </c>
      <c r="F463" s="71" t="str">
        <f t="shared" si="44"/>
        <v/>
      </c>
      <c r="G463" s="65" t="str">
        <f t="shared" si="45"/>
        <v/>
      </c>
    </row>
    <row r="464" spans="1:7" x14ac:dyDescent="0.25">
      <c r="A464" s="69" t="str">
        <f t="shared" si="46"/>
        <v/>
      </c>
      <c r="B464" s="70" t="str">
        <f t="shared" si="47"/>
        <v/>
      </c>
      <c r="C464" s="65" t="str">
        <f t="shared" si="48"/>
        <v/>
      </c>
      <c r="D464" s="71" t="str">
        <f t="shared" ref="D464:D500" si="49">IF(B464="","",IPMT($E$11/12,B464,$E$7,-$E$8,$E$9,0))</f>
        <v/>
      </c>
      <c r="E464" s="71" t="str">
        <f t="shared" ref="E464:E500" si="50">IF(B464="","",PPMT($E$11/12,B464,$E$7,-$E$8,$E$9,0))</f>
        <v/>
      </c>
      <c r="F464" s="71" t="str">
        <f t="shared" ref="F464:F500" si="51">IF(B464="","",SUM(D464:E464))</f>
        <v/>
      </c>
      <c r="G464" s="65" t="str">
        <f t="shared" ref="G464:G500" si="52">IF(B464="","",SUM(C464)-SUM(E464))</f>
        <v/>
      </c>
    </row>
    <row r="465" spans="1:7" x14ac:dyDescent="0.25">
      <c r="A465" s="69" t="str">
        <f t="shared" ref="A465:A500" si="53">IF(B465="","",EDATE(A464,1))</f>
        <v/>
      </c>
      <c r="B465" s="70" t="str">
        <f t="shared" ref="B465:B500" si="54">IF(B464="","",IF(SUM(B464)+1&lt;=$E$7,SUM(B464)+1,""))</f>
        <v/>
      </c>
      <c r="C465" s="65" t="str">
        <f t="shared" ref="C465:C500" si="55">IF(B465="","",G464)</f>
        <v/>
      </c>
      <c r="D465" s="71" t="str">
        <f t="shared" si="49"/>
        <v/>
      </c>
      <c r="E465" s="71" t="str">
        <f t="shared" si="50"/>
        <v/>
      </c>
      <c r="F465" s="71" t="str">
        <f t="shared" si="51"/>
        <v/>
      </c>
      <c r="G465" s="65" t="str">
        <f t="shared" si="52"/>
        <v/>
      </c>
    </row>
    <row r="466" spans="1:7" x14ac:dyDescent="0.25">
      <c r="A466" s="69" t="str">
        <f t="shared" si="53"/>
        <v/>
      </c>
      <c r="B466" s="70" t="str">
        <f t="shared" si="54"/>
        <v/>
      </c>
      <c r="C466" s="65" t="str">
        <f t="shared" si="55"/>
        <v/>
      </c>
      <c r="D466" s="71" t="str">
        <f t="shared" si="49"/>
        <v/>
      </c>
      <c r="E466" s="71" t="str">
        <f t="shared" si="50"/>
        <v/>
      </c>
      <c r="F466" s="71" t="str">
        <f t="shared" si="51"/>
        <v/>
      </c>
      <c r="G466" s="65" t="str">
        <f t="shared" si="52"/>
        <v/>
      </c>
    </row>
    <row r="467" spans="1:7" x14ac:dyDescent="0.25">
      <c r="A467" s="69" t="str">
        <f t="shared" si="53"/>
        <v/>
      </c>
      <c r="B467" s="70" t="str">
        <f t="shared" si="54"/>
        <v/>
      </c>
      <c r="C467" s="65" t="str">
        <f t="shared" si="55"/>
        <v/>
      </c>
      <c r="D467" s="71" t="str">
        <f t="shared" si="49"/>
        <v/>
      </c>
      <c r="E467" s="71" t="str">
        <f t="shared" si="50"/>
        <v/>
      </c>
      <c r="F467" s="71" t="str">
        <f t="shared" si="51"/>
        <v/>
      </c>
      <c r="G467" s="65" t="str">
        <f t="shared" si="52"/>
        <v/>
      </c>
    </row>
    <row r="468" spans="1:7" x14ac:dyDescent="0.25">
      <c r="A468" s="69" t="str">
        <f t="shared" si="53"/>
        <v/>
      </c>
      <c r="B468" s="70" t="str">
        <f t="shared" si="54"/>
        <v/>
      </c>
      <c r="C468" s="65" t="str">
        <f t="shared" si="55"/>
        <v/>
      </c>
      <c r="D468" s="71" t="str">
        <f t="shared" si="49"/>
        <v/>
      </c>
      <c r="E468" s="71" t="str">
        <f t="shared" si="50"/>
        <v/>
      </c>
      <c r="F468" s="71" t="str">
        <f t="shared" si="51"/>
        <v/>
      </c>
      <c r="G468" s="65" t="str">
        <f t="shared" si="52"/>
        <v/>
      </c>
    </row>
    <row r="469" spans="1:7" x14ac:dyDescent="0.25">
      <c r="A469" s="69" t="str">
        <f t="shared" si="53"/>
        <v/>
      </c>
      <c r="B469" s="70" t="str">
        <f t="shared" si="54"/>
        <v/>
      </c>
      <c r="C469" s="65" t="str">
        <f t="shared" si="55"/>
        <v/>
      </c>
      <c r="D469" s="71" t="str">
        <f t="shared" si="49"/>
        <v/>
      </c>
      <c r="E469" s="71" t="str">
        <f t="shared" si="50"/>
        <v/>
      </c>
      <c r="F469" s="71" t="str">
        <f t="shared" si="51"/>
        <v/>
      </c>
      <c r="G469" s="65" t="str">
        <f t="shared" si="52"/>
        <v/>
      </c>
    </row>
    <row r="470" spans="1:7" x14ac:dyDescent="0.25">
      <c r="A470" s="69" t="str">
        <f t="shared" si="53"/>
        <v/>
      </c>
      <c r="B470" s="70" t="str">
        <f t="shared" si="54"/>
        <v/>
      </c>
      <c r="C470" s="65" t="str">
        <f t="shared" si="55"/>
        <v/>
      </c>
      <c r="D470" s="71" t="str">
        <f t="shared" si="49"/>
        <v/>
      </c>
      <c r="E470" s="71" t="str">
        <f t="shared" si="50"/>
        <v/>
      </c>
      <c r="F470" s="71" t="str">
        <f t="shared" si="51"/>
        <v/>
      </c>
      <c r="G470" s="65" t="str">
        <f t="shared" si="52"/>
        <v/>
      </c>
    </row>
    <row r="471" spans="1:7" x14ac:dyDescent="0.25">
      <c r="A471" s="69" t="str">
        <f t="shared" si="53"/>
        <v/>
      </c>
      <c r="B471" s="70" t="str">
        <f t="shared" si="54"/>
        <v/>
      </c>
      <c r="C471" s="65" t="str">
        <f t="shared" si="55"/>
        <v/>
      </c>
      <c r="D471" s="71" t="str">
        <f t="shared" si="49"/>
        <v/>
      </c>
      <c r="E471" s="71" t="str">
        <f t="shared" si="50"/>
        <v/>
      </c>
      <c r="F471" s="71" t="str">
        <f t="shared" si="51"/>
        <v/>
      </c>
      <c r="G471" s="65" t="str">
        <f t="shared" si="52"/>
        <v/>
      </c>
    </row>
    <row r="472" spans="1:7" x14ac:dyDescent="0.25">
      <c r="A472" s="69" t="str">
        <f t="shared" si="53"/>
        <v/>
      </c>
      <c r="B472" s="70" t="str">
        <f t="shared" si="54"/>
        <v/>
      </c>
      <c r="C472" s="65" t="str">
        <f t="shared" si="55"/>
        <v/>
      </c>
      <c r="D472" s="71" t="str">
        <f t="shared" si="49"/>
        <v/>
      </c>
      <c r="E472" s="71" t="str">
        <f t="shared" si="50"/>
        <v/>
      </c>
      <c r="F472" s="71" t="str">
        <f t="shared" si="51"/>
        <v/>
      </c>
      <c r="G472" s="65" t="str">
        <f t="shared" si="52"/>
        <v/>
      </c>
    </row>
    <row r="473" spans="1:7" x14ac:dyDescent="0.25">
      <c r="A473" s="69" t="str">
        <f t="shared" si="53"/>
        <v/>
      </c>
      <c r="B473" s="70" t="str">
        <f t="shared" si="54"/>
        <v/>
      </c>
      <c r="C473" s="65" t="str">
        <f t="shared" si="55"/>
        <v/>
      </c>
      <c r="D473" s="71" t="str">
        <f t="shared" si="49"/>
        <v/>
      </c>
      <c r="E473" s="71" t="str">
        <f t="shared" si="50"/>
        <v/>
      </c>
      <c r="F473" s="71" t="str">
        <f t="shared" si="51"/>
        <v/>
      </c>
      <c r="G473" s="65" t="str">
        <f t="shared" si="52"/>
        <v/>
      </c>
    </row>
    <row r="474" spans="1:7" x14ac:dyDescent="0.25">
      <c r="A474" s="69" t="str">
        <f t="shared" si="53"/>
        <v/>
      </c>
      <c r="B474" s="70" t="str">
        <f t="shared" si="54"/>
        <v/>
      </c>
      <c r="C474" s="65" t="str">
        <f t="shared" si="55"/>
        <v/>
      </c>
      <c r="D474" s="71" t="str">
        <f t="shared" si="49"/>
        <v/>
      </c>
      <c r="E474" s="71" t="str">
        <f t="shared" si="50"/>
        <v/>
      </c>
      <c r="F474" s="71" t="str">
        <f t="shared" si="51"/>
        <v/>
      </c>
      <c r="G474" s="65" t="str">
        <f t="shared" si="52"/>
        <v/>
      </c>
    </row>
    <row r="475" spans="1:7" x14ac:dyDescent="0.25">
      <c r="A475" s="69" t="str">
        <f t="shared" si="53"/>
        <v/>
      </c>
      <c r="B475" s="70" t="str">
        <f t="shared" si="54"/>
        <v/>
      </c>
      <c r="C475" s="65" t="str">
        <f t="shared" si="55"/>
        <v/>
      </c>
      <c r="D475" s="71" t="str">
        <f t="shared" si="49"/>
        <v/>
      </c>
      <c r="E475" s="71" t="str">
        <f t="shared" si="50"/>
        <v/>
      </c>
      <c r="F475" s="71" t="str">
        <f t="shared" si="51"/>
        <v/>
      </c>
      <c r="G475" s="65" t="str">
        <f t="shared" si="52"/>
        <v/>
      </c>
    </row>
    <row r="476" spans="1:7" x14ac:dyDescent="0.25">
      <c r="A476" s="69" t="str">
        <f t="shared" si="53"/>
        <v/>
      </c>
      <c r="B476" s="70" t="str">
        <f t="shared" si="54"/>
        <v/>
      </c>
      <c r="C476" s="65" t="str">
        <f t="shared" si="55"/>
        <v/>
      </c>
      <c r="D476" s="71" t="str">
        <f t="shared" si="49"/>
        <v/>
      </c>
      <c r="E476" s="71" t="str">
        <f t="shared" si="50"/>
        <v/>
      </c>
      <c r="F476" s="71" t="str">
        <f t="shared" si="51"/>
        <v/>
      </c>
      <c r="G476" s="65" t="str">
        <f t="shared" si="52"/>
        <v/>
      </c>
    </row>
    <row r="477" spans="1:7" x14ac:dyDescent="0.25">
      <c r="A477" s="69" t="str">
        <f t="shared" si="53"/>
        <v/>
      </c>
      <c r="B477" s="70" t="str">
        <f t="shared" si="54"/>
        <v/>
      </c>
      <c r="C477" s="65" t="str">
        <f t="shared" si="55"/>
        <v/>
      </c>
      <c r="D477" s="71" t="str">
        <f t="shared" si="49"/>
        <v/>
      </c>
      <c r="E477" s="71" t="str">
        <f t="shared" si="50"/>
        <v/>
      </c>
      <c r="F477" s="71" t="str">
        <f t="shared" si="51"/>
        <v/>
      </c>
      <c r="G477" s="65" t="str">
        <f t="shared" si="52"/>
        <v/>
      </c>
    </row>
    <row r="478" spans="1:7" x14ac:dyDescent="0.25">
      <c r="A478" s="69" t="str">
        <f t="shared" si="53"/>
        <v/>
      </c>
      <c r="B478" s="70" t="str">
        <f t="shared" si="54"/>
        <v/>
      </c>
      <c r="C478" s="65" t="str">
        <f t="shared" si="55"/>
        <v/>
      </c>
      <c r="D478" s="71" t="str">
        <f t="shared" si="49"/>
        <v/>
      </c>
      <c r="E478" s="71" t="str">
        <f t="shared" si="50"/>
        <v/>
      </c>
      <c r="F478" s="71" t="str">
        <f t="shared" si="51"/>
        <v/>
      </c>
      <c r="G478" s="65" t="str">
        <f t="shared" si="52"/>
        <v/>
      </c>
    </row>
    <row r="479" spans="1:7" x14ac:dyDescent="0.25">
      <c r="A479" s="69" t="str">
        <f t="shared" si="53"/>
        <v/>
      </c>
      <c r="B479" s="70" t="str">
        <f t="shared" si="54"/>
        <v/>
      </c>
      <c r="C479" s="65" t="str">
        <f t="shared" si="55"/>
        <v/>
      </c>
      <c r="D479" s="71" t="str">
        <f t="shared" si="49"/>
        <v/>
      </c>
      <c r="E479" s="71" t="str">
        <f t="shared" si="50"/>
        <v/>
      </c>
      <c r="F479" s="71" t="str">
        <f t="shared" si="51"/>
        <v/>
      </c>
      <c r="G479" s="65" t="str">
        <f t="shared" si="52"/>
        <v/>
      </c>
    </row>
    <row r="480" spans="1:7" x14ac:dyDescent="0.25">
      <c r="A480" s="69" t="str">
        <f t="shared" si="53"/>
        <v/>
      </c>
      <c r="B480" s="70" t="str">
        <f t="shared" si="54"/>
        <v/>
      </c>
      <c r="C480" s="65" t="str">
        <f t="shared" si="55"/>
        <v/>
      </c>
      <c r="D480" s="71" t="str">
        <f t="shared" si="49"/>
        <v/>
      </c>
      <c r="E480" s="71" t="str">
        <f t="shared" si="50"/>
        <v/>
      </c>
      <c r="F480" s="71" t="str">
        <f t="shared" si="51"/>
        <v/>
      </c>
      <c r="G480" s="65" t="str">
        <f t="shared" si="52"/>
        <v/>
      </c>
    </row>
    <row r="481" spans="1:7" x14ac:dyDescent="0.25">
      <c r="A481" s="69" t="str">
        <f t="shared" si="53"/>
        <v/>
      </c>
      <c r="B481" s="70" t="str">
        <f t="shared" si="54"/>
        <v/>
      </c>
      <c r="C481" s="65" t="str">
        <f t="shared" si="55"/>
        <v/>
      </c>
      <c r="D481" s="71" t="str">
        <f t="shared" si="49"/>
        <v/>
      </c>
      <c r="E481" s="71" t="str">
        <f t="shared" si="50"/>
        <v/>
      </c>
      <c r="F481" s="71" t="str">
        <f t="shared" si="51"/>
        <v/>
      </c>
      <c r="G481" s="65" t="str">
        <f t="shared" si="52"/>
        <v/>
      </c>
    </row>
    <row r="482" spans="1:7" x14ac:dyDescent="0.25">
      <c r="A482" s="69" t="str">
        <f t="shared" si="53"/>
        <v/>
      </c>
      <c r="B482" s="70" t="str">
        <f t="shared" si="54"/>
        <v/>
      </c>
      <c r="C482" s="65" t="str">
        <f t="shared" si="55"/>
        <v/>
      </c>
      <c r="D482" s="71" t="str">
        <f t="shared" si="49"/>
        <v/>
      </c>
      <c r="E482" s="71" t="str">
        <f t="shared" si="50"/>
        <v/>
      </c>
      <c r="F482" s="71" t="str">
        <f t="shared" si="51"/>
        <v/>
      </c>
      <c r="G482" s="65" t="str">
        <f t="shared" si="52"/>
        <v/>
      </c>
    </row>
    <row r="483" spans="1:7" x14ac:dyDescent="0.25">
      <c r="A483" s="69" t="str">
        <f t="shared" si="53"/>
        <v/>
      </c>
      <c r="B483" s="70" t="str">
        <f t="shared" si="54"/>
        <v/>
      </c>
      <c r="C483" s="65" t="str">
        <f t="shared" si="55"/>
        <v/>
      </c>
      <c r="D483" s="71" t="str">
        <f t="shared" si="49"/>
        <v/>
      </c>
      <c r="E483" s="71" t="str">
        <f t="shared" si="50"/>
        <v/>
      </c>
      <c r="F483" s="71" t="str">
        <f t="shared" si="51"/>
        <v/>
      </c>
      <c r="G483" s="65" t="str">
        <f t="shared" si="52"/>
        <v/>
      </c>
    </row>
    <row r="484" spans="1:7" x14ac:dyDescent="0.25">
      <c r="A484" s="69" t="str">
        <f t="shared" si="53"/>
        <v/>
      </c>
      <c r="B484" s="70" t="str">
        <f t="shared" si="54"/>
        <v/>
      </c>
      <c r="C484" s="65" t="str">
        <f t="shared" si="55"/>
        <v/>
      </c>
      <c r="D484" s="71" t="str">
        <f t="shared" si="49"/>
        <v/>
      </c>
      <c r="E484" s="71" t="str">
        <f t="shared" si="50"/>
        <v/>
      </c>
      <c r="F484" s="71" t="str">
        <f t="shared" si="51"/>
        <v/>
      </c>
      <c r="G484" s="65" t="str">
        <f t="shared" si="52"/>
        <v/>
      </c>
    </row>
    <row r="485" spans="1:7" x14ac:dyDescent="0.25">
      <c r="A485" s="69" t="str">
        <f t="shared" si="53"/>
        <v/>
      </c>
      <c r="B485" s="70" t="str">
        <f t="shared" si="54"/>
        <v/>
      </c>
      <c r="C485" s="65" t="str">
        <f t="shared" si="55"/>
        <v/>
      </c>
      <c r="D485" s="71" t="str">
        <f t="shared" si="49"/>
        <v/>
      </c>
      <c r="E485" s="71" t="str">
        <f t="shared" si="50"/>
        <v/>
      </c>
      <c r="F485" s="71" t="str">
        <f t="shared" si="51"/>
        <v/>
      </c>
      <c r="G485" s="65" t="str">
        <f t="shared" si="52"/>
        <v/>
      </c>
    </row>
    <row r="486" spans="1:7" x14ac:dyDescent="0.25">
      <c r="A486" s="69" t="str">
        <f t="shared" si="53"/>
        <v/>
      </c>
      <c r="B486" s="70" t="str">
        <f t="shared" si="54"/>
        <v/>
      </c>
      <c r="C486" s="65" t="str">
        <f t="shared" si="55"/>
        <v/>
      </c>
      <c r="D486" s="71" t="str">
        <f t="shared" si="49"/>
        <v/>
      </c>
      <c r="E486" s="71" t="str">
        <f t="shared" si="50"/>
        <v/>
      </c>
      <c r="F486" s="71" t="str">
        <f t="shared" si="51"/>
        <v/>
      </c>
      <c r="G486" s="65" t="str">
        <f t="shared" si="52"/>
        <v/>
      </c>
    </row>
    <row r="487" spans="1:7" x14ac:dyDescent="0.25">
      <c r="A487" s="69" t="str">
        <f t="shared" si="53"/>
        <v/>
      </c>
      <c r="B487" s="70" t="str">
        <f t="shared" si="54"/>
        <v/>
      </c>
      <c r="C487" s="65" t="str">
        <f t="shared" si="55"/>
        <v/>
      </c>
      <c r="D487" s="71" t="str">
        <f t="shared" si="49"/>
        <v/>
      </c>
      <c r="E487" s="71" t="str">
        <f t="shared" si="50"/>
        <v/>
      </c>
      <c r="F487" s="71" t="str">
        <f t="shared" si="51"/>
        <v/>
      </c>
      <c r="G487" s="65" t="str">
        <f t="shared" si="52"/>
        <v/>
      </c>
    </row>
    <row r="488" spans="1:7" x14ac:dyDescent="0.25">
      <c r="A488" s="69" t="str">
        <f t="shared" si="53"/>
        <v/>
      </c>
      <c r="B488" s="70" t="str">
        <f t="shared" si="54"/>
        <v/>
      </c>
      <c r="C488" s="65" t="str">
        <f t="shared" si="55"/>
        <v/>
      </c>
      <c r="D488" s="71" t="str">
        <f t="shared" si="49"/>
        <v/>
      </c>
      <c r="E488" s="71" t="str">
        <f t="shared" si="50"/>
        <v/>
      </c>
      <c r="F488" s="71" t="str">
        <f t="shared" si="51"/>
        <v/>
      </c>
      <c r="G488" s="65" t="str">
        <f t="shared" si="52"/>
        <v/>
      </c>
    </row>
    <row r="489" spans="1:7" x14ac:dyDescent="0.25">
      <c r="A489" s="69" t="str">
        <f t="shared" si="53"/>
        <v/>
      </c>
      <c r="B489" s="70" t="str">
        <f t="shared" si="54"/>
        <v/>
      </c>
      <c r="C489" s="65" t="str">
        <f t="shared" si="55"/>
        <v/>
      </c>
      <c r="D489" s="71" t="str">
        <f t="shared" si="49"/>
        <v/>
      </c>
      <c r="E489" s="71" t="str">
        <f t="shared" si="50"/>
        <v/>
      </c>
      <c r="F489" s="71" t="str">
        <f t="shared" si="51"/>
        <v/>
      </c>
      <c r="G489" s="65" t="str">
        <f t="shared" si="52"/>
        <v/>
      </c>
    </row>
    <row r="490" spans="1:7" x14ac:dyDescent="0.25">
      <c r="A490" s="69" t="str">
        <f t="shared" si="53"/>
        <v/>
      </c>
      <c r="B490" s="70" t="str">
        <f t="shared" si="54"/>
        <v/>
      </c>
      <c r="C490" s="65" t="str">
        <f t="shared" si="55"/>
        <v/>
      </c>
      <c r="D490" s="71" t="str">
        <f t="shared" si="49"/>
        <v/>
      </c>
      <c r="E490" s="71" t="str">
        <f t="shared" si="50"/>
        <v/>
      </c>
      <c r="F490" s="71" t="str">
        <f t="shared" si="51"/>
        <v/>
      </c>
      <c r="G490" s="65" t="str">
        <f t="shared" si="52"/>
        <v/>
      </c>
    </row>
    <row r="491" spans="1:7" x14ac:dyDescent="0.25">
      <c r="A491" s="69" t="str">
        <f t="shared" si="53"/>
        <v/>
      </c>
      <c r="B491" s="70" t="str">
        <f t="shared" si="54"/>
        <v/>
      </c>
      <c r="C491" s="65" t="str">
        <f t="shared" si="55"/>
        <v/>
      </c>
      <c r="D491" s="71" t="str">
        <f t="shared" si="49"/>
        <v/>
      </c>
      <c r="E491" s="71" t="str">
        <f t="shared" si="50"/>
        <v/>
      </c>
      <c r="F491" s="71" t="str">
        <f t="shared" si="51"/>
        <v/>
      </c>
      <c r="G491" s="65" t="str">
        <f t="shared" si="52"/>
        <v/>
      </c>
    </row>
    <row r="492" spans="1:7" x14ac:dyDescent="0.25">
      <c r="A492" s="69" t="str">
        <f t="shared" si="53"/>
        <v/>
      </c>
      <c r="B492" s="70" t="str">
        <f t="shared" si="54"/>
        <v/>
      </c>
      <c r="C492" s="65" t="str">
        <f t="shared" si="55"/>
        <v/>
      </c>
      <c r="D492" s="71" t="str">
        <f t="shared" si="49"/>
        <v/>
      </c>
      <c r="E492" s="71" t="str">
        <f t="shared" si="50"/>
        <v/>
      </c>
      <c r="F492" s="71" t="str">
        <f t="shared" si="51"/>
        <v/>
      </c>
      <c r="G492" s="65" t="str">
        <f t="shared" si="52"/>
        <v/>
      </c>
    </row>
    <row r="493" spans="1:7" x14ac:dyDescent="0.25">
      <c r="A493" s="69" t="str">
        <f t="shared" si="53"/>
        <v/>
      </c>
      <c r="B493" s="70" t="str">
        <f t="shared" si="54"/>
        <v/>
      </c>
      <c r="C493" s="65" t="str">
        <f t="shared" si="55"/>
        <v/>
      </c>
      <c r="D493" s="71" t="str">
        <f t="shared" si="49"/>
        <v/>
      </c>
      <c r="E493" s="71" t="str">
        <f t="shared" si="50"/>
        <v/>
      </c>
      <c r="F493" s="71" t="str">
        <f t="shared" si="51"/>
        <v/>
      </c>
      <c r="G493" s="65" t="str">
        <f t="shared" si="52"/>
        <v/>
      </c>
    </row>
    <row r="494" spans="1:7" x14ac:dyDescent="0.25">
      <c r="A494" s="69" t="str">
        <f t="shared" si="53"/>
        <v/>
      </c>
      <c r="B494" s="70" t="str">
        <f t="shared" si="54"/>
        <v/>
      </c>
      <c r="C494" s="65" t="str">
        <f t="shared" si="55"/>
        <v/>
      </c>
      <c r="D494" s="71" t="str">
        <f t="shared" si="49"/>
        <v/>
      </c>
      <c r="E494" s="71" t="str">
        <f t="shared" si="50"/>
        <v/>
      </c>
      <c r="F494" s="71" t="str">
        <f t="shared" si="51"/>
        <v/>
      </c>
      <c r="G494" s="65" t="str">
        <f t="shared" si="52"/>
        <v/>
      </c>
    </row>
    <row r="495" spans="1:7" x14ac:dyDescent="0.25">
      <c r="A495" s="69" t="str">
        <f t="shared" si="53"/>
        <v/>
      </c>
      <c r="B495" s="70" t="str">
        <f t="shared" si="54"/>
        <v/>
      </c>
      <c r="C495" s="65" t="str">
        <f t="shared" si="55"/>
        <v/>
      </c>
      <c r="D495" s="71" t="str">
        <f t="shared" si="49"/>
        <v/>
      </c>
      <c r="E495" s="71" t="str">
        <f t="shared" si="50"/>
        <v/>
      </c>
      <c r="F495" s="71" t="str">
        <f t="shared" si="51"/>
        <v/>
      </c>
      <c r="G495" s="65" t="str">
        <f t="shared" si="52"/>
        <v/>
      </c>
    </row>
    <row r="496" spans="1:7" x14ac:dyDescent="0.25">
      <c r="A496" s="69" t="str">
        <f t="shared" si="53"/>
        <v/>
      </c>
      <c r="B496" s="70" t="str">
        <f t="shared" si="54"/>
        <v/>
      </c>
      <c r="C496" s="65" t="str">
        <f t="shared" si="55"/>
        <v/>
      </c>
      <c r="D496" s="71" t="str">
        <f t="shared" si="49"/>
        <v/>
      </c>
      <c r="E496" s="71" t="str">
        <f t="shared" si="50"/>
        <v/>
      </c>
      <c r="F496" s="71" t="str">
        <f t="shared" si="51"/>
        <v/>
      </c>
      <c r="G496" s="65" t="str">
        <f t="shared" si="52"/>
        <v/>
      </c>
    </row>
    <row r="497" spans="1:7" x14ac:dyDescent="0.25">
      <c r="A497" s="69" t="str">
        <f t="shared" si="53"/>
        <v/>
      </c>
      <c r="B497" s="70" t="str">
        <f t="shared" si="54"/>
        <v/>
      </c>
      <c r="C497" s="65" t="str">
        <f t="shared" si="55"/>
        <v/>
      </c>
      <c r="D497" s="71" t="str">
        <f t="shared" si="49"/>
        <v/>
      </c>
      <c r="E497" s="71" t="str">
        <f t="shared" si="50"/>
        <v/>
      </c>
      <c r="F497" s="71" t="str">
        <f t="shared" si="51"/>
        <v/>
      </c>
      <c r="G497" s="65" t="str">
        <f t="shared" si="52"/>
        <v/>
      </c>
    </row>
    <row r="498" spans="1:7" x14ac:dyDescent="0.25">
      <c r="A498" s="69" t="str">
        <f t="shared" si="53"/>
        <v/>
      </c>
      <c r="B498" s="70" t="str">
        <f t="shared" si="54"/>
        <v/>
      </c>
      <c r="C498" s="65" t="str">
        <f t="shared" si="55"/>
        <v/>
      </c>
      <c r="D498" s="71" t="str">
        <f t="shared" si="49"/>
        <v/>
      </c>
      <c r="E498" s="71" t="str">
        <f t="shared" si="50"/>
        <v/>
      </c>
      <c r="F498" s="71" t="str">
        <f t="shared" si="51"/>
        <v/>
      </c>
      <c r="G498" s="65" t="str">
        <f t="shared" si="52"/>
        <v/>
      </c>
    </row>
    <row r="499" spans="1:7" x14ac:dyDescent="0.25">
      <c r="A499" s="69" t="str">
        <f t="shared" si="53"/>
        <v/>
      </c>
      <c r="B499" s="70" t="str">
        <f t="shared" si="54"/>
        <v/>
      </c>
      <c r="C499" s="65" t="str">
        <f t="shared" si="55"/>
        <v/>
      </c>
      <c r="D499" s="71" t="str">
        <f t="shared" si="49"/>
        <v/>
      </c>
      <c r="E499" s="71" t="str">
        <f t="shared" si="50"/>
        <v/>
      </c>
      <c r="F499" s="71" t="str">
        <f t="shared" si="51"/>
        <v/>
      </c>
      <c r="G499" s="65" t="str">
        <f t="shared" si="52"/>
        <v/>
      </c>
    </row>
    <row r="500" spans="1:7" x14ac:dyDescent="0.25">
      <c r="A500" s="69" t="str">
        <f t="shared" si="53"/>
        <v/>
      </c>
      <c r="B500" s="70" t="str">
        <f t="shared" si="54"/>
        <v/>
      </c>
      <c r="C500" s="65" t="str">
        <f t="shared" si="55"/>
        <v/>
      </c>
      <c r="D500" s="71" t="str">
        <f t="shared" si="49"/>
        <v/>
      </c>
      <c r="E500" s="71" t="str">
        <f t="shared" si="50"/>
        <v/>
      </c>
      <c r="F500" s="71" t="str">
        <f t="shared" si="51"/>
        <v/>
      </c>
      <c r="G500" s="65" t="str">
        <f t="shared" si="52"/>
        <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540B5-60FA-4CEC-9A3E-7C7CB57DFAD9}">
  <dimension ref="A1:M500"/>
  <sheetViews>
    <sheetView workbookViewId="0">
      <selection activeCell="K43" sqref="K43"/>
    </sheetView>
  </sheetViews>
  <sheetFormatPr defaultColWidth="9.140625" defaultRowHeight="15" x14ac:dyDescent="0.25"/>
  <cols>
    <col min="1" max="1" width="9.140625" style="67"/>
    <col min="2" max="2" width="7.85546875" style="67" customWidth="1"/>
    <col min="3" max="3" width="14.7109375" style="67" customWidth="1"/>
    <col min="4" max="4" width="14.28515625" style="67" customWidth="1"/>
    <col min="5" max="6" width="14.7109375" style="67" customWidth="1"/>
    <col min="7" max="7" width="14.7109375" style="76" customWidth="1"/>
    <col min="8" max="10" width="9.140625" style="67"/>
    <col min="11" max="11" width="49.42578125" style="67" bestFit="1" customWidth="1"/>
    <col min="12" max="12" width="14.5703125" style="67" customWidth="1"/>
    <col min="13" max="13" width="9.140625" style="67"/>
    <col min="14" max="14" width="16" style="67" customWidth="1"/>
    <col min="15"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row>
    <row r="4" spans="1:13" ht="17.25" customHeight="1" x14ac:dyDescent="0.35">
      <c r="A4" s="61"/>
      <c r="B4" s="272" t="s">
        <v>49</v>
      </c>
      <c r="C4" s="61"/>
      <c r="D4" s="61"/>
      <c r="E4" s="204"/>
      <c r="F4" s="273" t="s">
        <v>116</v>
      </c>
      <c r="G4" s="203"/>
      <c r="K4" s="274"/>
      <c r="L4" s="275"/>
      <c r="M4" s="275"/>
    </row>
    <row r="5" spans="1:13" x14ac:dyDescent="0.25">
      <c r="A5" s="61"/>
      <c r="B5" s="61"/>
      <c r="C5" s="61"/>
      <c r="D5" s="61"/>
      <c r="E5" s="61"/>
      <c r="F5" s="65"/>
      <c r="G5" s="61"/>
      <c r="K5" s="76"/>
      <c r="L5" s="276"/>
      <c r="M5" s="277"/>
    </row>
    <row r="6" spans="1:13" x14ac:dyDescent="0.25">
      <c r="A6" s="61"/>
      <c r="B6" s="205" t="s">
        <v>52</v>
      </c>
      <c r="C6" s="206"/>
      <c r="D6" s="66"/>
      <c r="E6" s="120">
        <v>45292</v>
      </c>
      <c r="F6" s="208"/>
      <c r="G6" s="61"/>
      <c r="K6" s="76"/>
      <c r="L6" s="276"/>
      <c r="M6" s="277"/>
    </row>
    <row r="7" spans="1:13" x14ac:dyDescent="0.25">
      <c r="A7" s="61"/>
      <c r="B7" s="209" t="s">
        <v>54</v>
      </c>
      <c r="C7" s="70"/>
      <c r="E7" s="124">
        <v>60</v>
      </c>
      <c r="F7" s="211" t="s">
        <v>55</v>
      </c>
      <c r="G7" s="61"/>
      <c r="K7" s="76"/>
      <c r="L7" s="276"/>
      <c r="M7" s="277"/>
    </row>
    <row r="8" spans="1:13" x14ac:dyDescent="0.25">
      <c r="A8" s="61"/>
      <c r="B8" s="209" t="s">
        <v>62</v>
      </c>
      <c r="C8" s="70"/>
      <c r="D8" s="85">
        <f>E6-1</f>
        <v>45291</v>
      </c>
      <c r="E8" s="278">
        <v>16557.232244292918</v>
      </c>
      <c r="F8" s="211" t="s">
        <v>58</v>
      </c>
      <c r="G8" s="61"/>
      <c r="K8" s="76"/>
      <c r="L8" s="276"/>
      <c r="M8" s="277"/>
    </row>
    <row r="9" spans="1:13" x14ac:dyDescent="0.25">
      <c r="A9" s="61"/>
      <c r="B9" s="209" t="s">
        <v>63</v>
      </c>
      <c r="C9" s="70"/>
      <c r="D9" s="85">
        <f>EOMONTH(D8,E7)</f>
        <v>47118</v>
      </c>
      <c r="E9" s="213">
        <v>0</v>
      </c>
      <c r="F9" s="211" t="s">
        <v>58</v>
      </c>
      <c r="G9" s="279"/>
      <c r="K9" s="274"/>
      <c r="L9" s="280"/>
      <c r="M9" s="277"/>
    </row>
    <row r="10" spans="1:13" x14ac:dyDescent="0.25">
      <c r="A10" s="61"/>
      <c r="B10" s="122" t="s">
        <v>61</v>
      </c>
      <c r="C10" s="63"/>
      <c r="D10" s="123"/>
      <c r="E10" s="281">
        <v>1</v>
      </c>
      <c r="F10" s="211"/>
      <c r="G10" s="61"/>
      <c r="K10" s="274"/>
      <c r="L10" s="275"/>
      <c r="M10" s="282"/>
    </row>
    <row r="11" spans="1:13" x14ac:dyDescent="0.25">
      <c r="A11" s="61"/>
      <c r="B11" s="133" t="s">
        <v>117</v>
      </c>
      <c r="C11" s="134"/>
      <c r="D11" s="135"/>
      <c r="E11" s="248">
        <v>5.6000000000000001E-2</v>
      </c>
      <c r="F11" s="219"/>
      <c r="G11" s="283"/>
      <c r="K11" s="84"/>
      <c r="L11" s="84"/>
      <c r="M11" s="86"/>
    </row>
    <row r="12" spans="1:13" x14ac:dyDescent="0.25">
      <c r="A12" s="61"/>
      <c r="B12" s="284"/>
      <c r="C12" s="70"/>
      <c r="E12" s="221"/>
      <c r="F12" s="220"/>
      <c r="G12" s="283"/>
      <c r="K12" s="84"/>
      <c r="L12" s="84"/>
      <c r="M12" s="86"/>
    </row>
    <row r="13" spans="1:13" x14ac:dyDescent="0.25">
      <c r="G13" s="67"/>
      <c r="K13" s="84"/>
      <c r="L13" s="84"/>
      <c r="M13" s="86"/>
    </row>
    <row r="14" spans="1:13" ht="15.75" thickBot="1" x14ac:dyDescent="0.3">
      <c r="A14" s="68" t="s">
        <v>65</v>
      </c>
      <c r="B14" s="68" t="s">
        <v>66</v>
      </c>
      <c r="C14" s="68" t="s">
        <v>67</v>
      </c>
      <c r="D14" s="68" t="s">
        <v>68</v>
      </c>
      <c r="E14" s="68" t="s">
        <v>69</v>
      </c>
      <c r="F14" s="68" t="s">
        <v>70</v>
      </c>
      <c r="G14" s="68" t="s">
        <v>71</v>
      </c>
      <c r="K14" s="84"/>
      <c r="L14" s="84"/>
      <c r="M14" s="86"/>
    </row>
    <row r="15" spans="1:13" x14ac:dyDescent="0.25">
      <c r="A15" s="69">
        <f>IF(B15="","",E6)</f>
        <v>45292</v>
      </c>
      <c r="B15" s="70">
        <f>IF(E7&gt;0,1,"")</f>
        <v>1</v>
      </c>
      <c r="C15" s="65">
        <f>IF(B15="","",E8)</f>
        <v>16557.232244292918</v>
      </c>
      <c r="D15" s="71">
        <f>IF(B15="","",IPMT($E$11/12,B15,$E$7,-$E$8,$E$9,0))</f>
        <v>77.267083806700285</v>
      </c>
      <c r="E15" s="71">
        <f>IF(B15="","",PPMT($E$11/12,B15,$E$7,-$E$8,$E$9,0))</f>
        <v>239.76009141237236</v>
      </c>
      <c r="F15" s="71">
        <f>IF(B15="","",SUM(D15:E15))</f>
        <v>317.02717521907266</v>
      </c>
      <c r="G15" s="65">
        <f>IF(B15="","",SUM(C15)-SUM(E15))</f>
        <v>16317.472152880546</v>
      </c>
      <c r="K15" s="84"/>
      <c r="L15" s="84"/>
      <c r="M15" s="86"/>
    </row>
    <row r="16" spans="1:13" x14ac:dyDescent="0.25">
      <c r="A16" s="69">
        <f>IF(B16="","",EDATE(A15,1))</f>
        <v>45323</v>
      </c>
      <c r="B16" s="70">
        <f>IF(B15="","",IF(SUM(B15)+1&lt;=$E$7,SUM(B15)+1,""))</f>
        <v>2</v>
      </c>
      <c r="C16" s="65">
        <f>IF(B16="","",G15)</f>
        <v>16317.472152880546</v>
      </c>
      <c r="D16" s="71">
        <f t="shared" ref="D16:D79" si="0">IF(B16="","",IPMT($E$11/12,B16,$E$7,-$E$8,$E$9,0))</f>
        <v>76.148203380109223</v>
      </c>
      <c r="E16" s="71">
        <f t="shared" ref="E16:E79" si="1">IF(B16="","",PPMT($E$11/12,B16,$E$7,-$E$8,$E$9,0))</f>
        <v>240.87897183896345</v>
      </c>
      <c r="F16" s="71">
        <f t="shared" ref="F16:F79" si="2">IF(B16="","",SUM(D16:E16))</f>
        <v>317.02717521907266</v>
      </c>
      <c r="G16" s="65">
        <f t="shared" ref="G16:G79" si="3">IF(B16="","",SUM(C16)-SUM(E16))</f>
        <v>16076.593181041582</v>
      </c>
      <c r="K16" s="84"/>
      <c r="L16" s="84"/>
      <c r="M16" s="86"/>
    </row>
    <row r="17" spans="1:13" x14ac:dyDescent="0.25">
      <c r="A17" s="69">
        <f t="shared" ref="A17:A80" si="4">IF(B17="","",EDATE(A16,1))</f>
        <v>45352</v>
      </c>
      <c r="B17" s="70">
        <f t="shared" ref="B17:B80" si="5">IF(B16="","",IF(SUM(B16)+1&lt;=$E$7,SUM(B16)+1,""))</f>
        <v>3</v>
      </c>
      <c r="C17" s="65">
        <f t="shared" ref="C17:C80" si="6">IF(B17="","",G16)</f>
        <v>16076.593181041582</v>
      </c>
      <c r="D17" s="71">
        <f t="shared" si="0"/>
        <v>75.024101511527405</v>
      </c>
      <c r="E17" s="71">
        <f t="shared" si="1"/>
        <v>242.00307370754527</v>
      </c>
      <c r="F17" s="71">
        <f t="shared" si="2"/>
        <v>317.02717521907266</v>
      </c>
      <c r="G17" s="65">
        <f t="shared" si="3"/>
        <v>15834.590107334037</v>
      </c>
      <c r="K17" s="84"/>
      <c r="L17" s="84"/>
      <c r="M17" s="86"/>
    </row>
    <row r="18" spans="1:13" x14ac:dyDescent="0.25">
      <c r="A18" s="69">
        <f t="shared" si="4"/>
        <v>45383</v>
      </c>
      <c r="B18" s="70">
        <f t="shared" si="5"/>
        <v>4</v>
      </c>
      <c r="C18" s="65">
        <f t="shared" si="6"/>
        <v>15834.590107334037</v>
      </c>
      <c r="D18" s="71">
        <f t="shared" si="0"/>
        <v>73.894753834225526</v>
      </c>
      <c r="E18" s="71">
        <f t="shared" si="1"/>
        <v>243.13242138484716</v>
      </c>
      <c r="F18" s="71">
        <f t="shared" si="2"/>
        <v>317.02717521907266</v>
      </c>
      <c r="G18" s="65">
        <f t="shared" si="3"/>
        <v>15591.45768594919</v>
      </c>
      <c r="K18" s="84"/>
      <c r="L18" s="84"/>
      <c r="M18" s="86"/>
    </row>
    <row r="19" spans="1:13" x14ac:dyDescent="0.25">
      <c r="A19" s="69">
        <f t="shared" si="4"/>
        <v>45413</v>
      </c>
      <c r="B19" s="70">
        <f t="shared" si="5"/>
        <v>5</v>
      </c>
      <c r="C19" s="65">
        <f t="shared" si="6"/>
        <v>15591.45768594919</v>
      </c>
      <c r="D19" s="71">
        <f t="shared" si="0"/>
        <v>72.760135867762898</v>
      </c>
      <c r="E19" s="71">
        <f t="shared" si="1"/>
        <v>244.26703935130976</v>
      </c>
      <c r="F19" s="71">
        <f t="shared" si="2"/>
        <v>317.02717521907266</v>
      </c>
      <c r="G19" s="65">
        <f t="shared" si="3"/>
        <v>15347.190646597881</v>
      </c>
      <c r="K19" s="84"/>
      <c r="L19" s="84"/>
      <c r="M19" s="86"/>
    </row>
    <row r="20" spans="1:13" x14ac:dyDescent="0.25">
      <c r="A20" s="69">
        <f t="shared" si="4"/>
        <v>45444</v>
      </c>
      <c r="B20" s="70">
        <f t="shared" si="5"/>
        <v>6</v>
      </c>
      <c r="C20" s="65">
        <f t="shared" si="6"/>
        <v>15347.190646597881</v>
      </c>
      <c r="D20" s="71">
        <f t="shared" si="0"/>
        <v>71.620223017456794</v>
      </c>
      <c r="E20" s="71">
        <f t="shared" si="1"/>
        <v>245.40695220161587</v>
      </c>
      <c r="F20" s="71">
        <f t="shared" si="2"/>
        <v>317.02717521907266</v>
      </c>
      <c r="G20" s="65">
        <f t="shared" si="3"/>
        <v>15101.783694396265</v>
      </c>
      <c r="K20" s="84"/>
      <c r="L20" s="84"/>
      <c r="M20" s="86"/>
    </row>
    <row r="21" spans="1:13" x14ac:dyDescent="0.25">
      <c r="A21" s="69">
        <f t="shared" si="4"/>
        <v>45474</v>
      </c>
      <c r="B21" s="70">
        <f t="shared" si="5"/>
        <v>7</v>
      </c>
      <c r="C21" s="65">
        <f t="shared" si="6"/>
        <v>15101.783694396265</v>
      </c>
      <c r="D21" s="71">
        <f t="shared" si="0"/>
        <v>70.474990573849254</v>
      </c>
      <c r="E21" s="71">
        <f t="shared" si="1"/>
        <v>246.55218464522341</v>
      </c>
      <c r="F21" s="71">
        <f t="shared" si="2"/>
        <v>317.02717521907266</v>
      </c>
      <c r="G21" s="65">
        <f t="shared" si="3"/>
        <v>14855.231509751042</v>
      </c>
      <c r="K21" s="84"/>
      <c r="L21" s="84"/>
      <c r="M21" s="86"/>
    </row>
    <row r="22" spans="1:13" x14ac:dyDescent="0.25">
      <c r="A22" s="69">
        <f t="shared" si="4"/>
        <v>45505</v>
      </c>
      <c r="B22" s="70">
        <f t="shared" si="5"/>
        <v>8</v>
      </c>
      <c r="C22" s="65">
        <f t="shared" si="6"/>
        <v>14855.231509751042</v>
      </c>
      <c r="D22" s="71">
        <f t="shared" si="0"/>
        <v>69.324413712171548</v>
      </c>
      <c r="E22" s="71">
        <f t="shared" si="1"/>
        <v>247.70276150690111</v>
      </c>
      <c r="F22" s="71">
        <f t="shared" si="2"/>
        <v>317.02717521907266</v>
      </c>
      <c r="G22" s="65">
        <f t="shared" si="3"/>
        <v>14607.52874824414</v>
      </c>
      <c r="K22" s="84"/>
      <c r="L22" s="84"/>
      <c r="M22" s="86"/>
    </row>
    <row r="23" spans="1:13" x14ac:dyDescent="0.25">
      <c r="A23" s="69">
        <f t="shared" si="4"/>
        <v>45536</v>
      </c>
      <c r="B23" s="70">
        <f t="shared" si="5"/>
        <v>9</v>
      </c>
      <c r="C23" s="65">
        <f t="shared" si="6"/>
        <v>14607.52874824414</v>
      </c>
      <c r="D23" s="71">
        <f t="shared" si="0"/>
        <v>68.168467491805998</v>
      </c>
      <c r="E23" s="71">
        <f t="shared" si="1"/>
        <v>248.85870772726668</v>
      </c>
      <c r="F23" s="71">
        <f t="shared" si="2"/>
        <v>317.02717521907266</v>
      </c>
      <c r="G23" s="65">
        <f t="shared" si="3"/>
        <v>14358.670040516874</v>
      </c>
      <c r="K23" s="84"/>
      <c r="L23" s="84"/>
      <c r="M23" s="86"/>
    </row>
    <row r="24" spans="1:13" x14ac:dyDescent="0.25">
      <c r="A24" s="69">
        <f t="shared" si="4"/>
        <v>45566</v>
      </c>
      <c r="B24" s="70">
        <f t="shared" si="5"/>
        <v>10</v>
      </c>
      <c r="C24" s="65">
        <f t="shared" si="6"/>
        <v>14358.670040516874</v>
      </c>
      <c r="D24" s="71">
        <f t="shared" si="0"/>
        <v>67.007126855745426</v>
      </c>
      <c r="E24" s="71">
        <f t="shared" si="1"/>
        <v>250.02004836332725</v>
      </c>
      <c r="F24" s="71">
        <f t="shared" si="2"/>
        <v>317.02717521907266</v>
      </c>
      <c r="G24" s="65">
        <f t="shared" si="3"/>
        <v>14108.649992153547</v>
      </c>
      <c r="M24" s="86"/>
    </row>
    <row r="25" spans="1:13" x14ac:dyDescent="0.25">
      <c r="A25" s="69">
        <f t="shared" si="4"/>
        <v>45597</v>
      </c>
      <c r="B25" s="70">
        <f t="shared" si="5"/>
        <v>11</v>
      </c>
      <c r="C25" s="65">
        <f t="shared" si="6"/>
        <v>14108.649992153547</v>
      </c>
      <c r="D25" s="71">
        <f t="shared" si="0"/>
        <v>65.8403666300499</v>
      </c>
      <c r="E25" s="71">
        <f t="shared" si="1"/>
        <v>251.18680858902275</v>
      </c>
      <c r="F25" s="71">
        <f t="shared" si="2"/>
        <v>317.02717521907266</v>
      </c>
      <c r="G25" s="65">
        <f t="shared" si="3"/>
        <v>13857.463183564525</v>
      </c>
    </row>
    <row r="26" spans="1:13" x14ac:dyDescent="0.25">
      <c r="A26" s="69">
        <f t="shared" si="4"/>
        <v>45627</v>
      </c>
      <c r="B26" s="70">
        <f t="shared" si="5"/>
        <v>12</v>
      </c>
      <c r="C26" s="65">
        <f t="shared" si="6"/>
        <v>13857.463183564525</v>
      </c>
      <c r="D26" s="71">
        <f t="shared" si="0"/>
        <v>64.668161523301123</v>
      </c>
      <c r="E26" s="71">
        <f t="shared" si="1"/>
        <v>252.35901369577152</v>
      </c>
      <c r="F26" s="71">
        <f t="shared" si="2"/>
        <v>317.02717521907266</v>
      </c>
      <c r="G26" s="65">
        <f t="shared" si="3"/>
        <v>13605.104169868753</v>
      </c>
    </row>
    <row r="27" spans="1:13" x14ac:dyDescent="0.25">
      <c r="A27" s="69">
        <f t="shared" si="4"/>
        <v>45658</v>
      </c>
      <c r="B27" s="70">
        <f t="shared" si="5"/>
        <v>13</v>
      </c>
      <c r="C27" s="65">
        <f t="shared" si="6"/>
        <v>13605.104169868753</v>
      </c>
      <c r="D27" s="71">
        <f t="shared" si="0"/>
        <v>63.490486126054186</v>
      </c>
      <c r="E27" s="71">
        <f t="shared" si="1"/>
        <v>253.53668909301848</v>
      </c>
      <c r="F27" s="71">
        <f t="shared" si="2"/>
        <v>317.02717521907266</v>
      </c>
      <c r="G27" s="65">
        <f t="shared" si="3"/>
        <v>13351.567480775735</v>
      </c>
    </row>
    <row r="28" spans="1:13" x14ac:dyDescent="0.25">
      <c r="A28" s="69">
        <f t="shared" si="4"/>
        <v>45689</v>
      </c>
      <c r="B28" s="70">
        <f t="shared" si="5"/>
        <v>14</v>
      </c>
      <c r="C28" s="65">
        <f t="shared" si="6"/>
        <v>13351.567480775735</v>
      </c>
      <c r="D28" s="71">
        <f t="shared" si="0"/>
        <v>62.30731491028677</v>
      </c>
      <c r="E28" s="71">
        <f t="shared" si="1"/>
        <v>254.71986030878588</v>
      </c>
      <c r="F28" s="71">
        <f t="shared" si="2"/>
        <v>317.02717521907266</v>
      </c>
      <c r="G28" s="65">
        <f t="shared" si="3"/>
        <v>13096.84762046695</v>
      </c>
    </row>
    <row r="29" spans="1:13" x14ac:dyDescent="0.25">
      <c r="A29" s="69">
        <f t="shared" si="4"/>
        <v>45717</v>
      </c>
      <c r="B29" s="70">
        <f t="shared" si="5"/>
        <v>15</v>
      </c>
      <c r="C29" s="65">
        <f t="shared" si="6"/>
        <v>13096.84762046695</v>
      </c>
      <c r="D29" s="71">
        <f t="shared" si="0"/>
        <v>61.118622228845773</v>
      </c>
      <c r="E29" s="71">
        <f t="shared" si="1"/>
        <v>255.90855299022692</v>
      </c>
      <c r="F29" s="71">
        <f t="shared" si="2"/>
        <v>317.02717521907272</v>
      </c>
      <c r="G29" s="65">
        <f t="shared" si="3"/>
        <v>12840.939067476722</v>
      </c>
    </row>
    <row r="30" spans="1:13" x14ac:dyDescent="0.25">
      <c r="A30" s="69">
        <f t="shared" si="4"/>
        <v>45748</v>
      </c>
      <c r="B30" s="70">
        <f t="shared" si="5"/>
        <v>16</v>
      </c>
      <c r="C30" s="65">
        <f t="shared" si="6"/>
        <v>12840.939067476722</v>
      </c>
      <c r="D30" s="71">
        <f t="shared" si="0"/>
        <v>59.924382314891375</v>
      </c>
      <c r="E30" s="71">
        <f t="shared" si="1"/>
        <v>257.10279290418129</v>
      </c>
      <c r="F30" s="71">
        <f t="shared" si="2"/>
        <v>317.02717521907266</v>
      </c>
      <c r="G30" s="65">
        <f t="shared" si="3"/>
        <v>12583.836274572541</v>
      </c>
    </row>
    <row r="31" spans="1:13" x14ac:dyDescent="0.25">
      <c r="A31" s="69">
        <f t="shared" si="4"/>
        <v>45778</v>
      </c>
      <c r="B31" s="70">
        <f t="shared" si="5"/>
        <v>17</v>
      </c>
      <c r="C31" s="65">
        <f t="shared" si="6"/>
        <v>12583.836274572541</v>
      </c>
      <c r="D31" s="71">
        <f t="shared" si="0"/>
        <v>58.724569281338518</v>
      </c>
      <c r="E31" s="71">
        <f t="shared" si="1"/>
        <v>258.30260593773414</v>
      </c>
      <c r="F31" s="71">
        <f t="shared" si="2"/>
        <v>317.02717521907266</v>
      </c>
      <c r="G31" s="65">
        <f t="shared" si="3"/>
        <v>12325.533668634807</v>
      </c>
    </row>
    <row r="32" spans="1:13" x14ac:dyDescent="0.25">
      <c r="A32" s="69">
        <f t="shared" si="4"/>
        <v>45809</v>
      </c>
      <c r="B32" s="70">
        <f t="shared" si="5"/>
        <v>18</v>
      </c>
      <c r="C32" s="65">
        <f t="shared" si="6"/>
        <v>12325.533668634807</v>
      </c>
      <c r="D32" s="71">
        <f t="shared" si="0"/>
        <v>57.519157120295773</v>
      </c>
      <c r="E32" s="71">
        <f t="shared" si="1"/>
        <v>259.50801809877692</v>
      </c>
      <c r="F32" s="71">
        <f t="shared" si="2"/>
        <v>317.02717521907266</v>
      </c>
      <c r="G32" s="65">
        <f t="shared" si="3"/>
        <v>12066.02565053603</v>
      </c>
    </row>
    <row r="33" spans="1:7" x14ac:dyDescent="0.25">
      <c r="A33" s="69">
        <f t="shared" si="4"/>
        <v>45839</v>
      </c>
      <c r="B33" s="70">
        <f t="shared" si="5"/>
        <v>19</v>
      </c>
      <c r="C33" s="65">
        <f t="shared" si="6"/>
        <v>12066.02565053603</v>
      </c>
      <c r="D33" s="71">
        <f t="shared" si="0"/>
        <v>56.308119702501486</v>
      </c>
      <c r="E33" s="71">
        <f t="shared" si="1"/>
        <v>260.71905551657119</v>
      </c>
      <c r="F33" s="71">
        <f t="shared" si="2"/>
        <v>317.02717521907266</v>
      </c>
      <c r="G33" s="65">
        <f t="shared" si="3"/>
        <v>11805.30659501946</v>
      </c>
    </row>
    <row r="34" spans="1:7" x14ac:dyDescent="0.25">
      <c r="A34" s="69">
        <f t="shared" si="4"/>
        <v>45870</v>
      </c>
      <c r="B34" s="70">
        <f t="shared" si="5"/>
        <v>20</v>
      </c>
      <c r="C34" s="65">
        <f t="shared" si="6"/>
        <v>11805.30659501946</v>
      </c>
      <c r="D34" s="71">
        <f t="shared" si="0"/>
        <v>55.091430776757484</v>
      </c>
      <c r="E34" s="71">
        <f t="shared" si="1"/>
        <v>261.93574444231518</v>
      </c>
      <c r="F34" s="71">
        <f t="shared" si="2"/>
        <v>317.02717521907266</v>
      </c>
      <c r="G34" s="65">
        <f t="shared" si="3"/>
        <v>11543.370850577145</v>
      </c>
    </row>
    <row r="35" spans="1:7" x14ac:dyDescent="0.25">
      <c r="A35" s="69">
        <f t="shared" si="4"/>
        <v>45901</v>
      </c>
      <c r="B35" s="70">
        <f t="shared" si="5"/>
        <v>21</v>
      </c>
      <c r="C35" s="65">
        <f t="shared" si="6"/>
        <v>11543.370850577145</v>
      </c>
      <c r="D35" s="71">
        <f t="shared" si="0"/>
        <v>53.869063969360013</v>
      </c>
      <c r="E35" s="71">
        <f t="shared" si="1"/>
        <v>263.15811124971265</v>
      </c>
      <c r="F35" s="71">
        <f t="shared" si="2"/>
        <v>317.02717521907266</v>
      </c>
      <c r="G35" s="65">
        <f t="shared" si="3"/>
        <v>11280.212739327431</v>
      </c>
    </row>
    <row r="36" spans="1:7" x14ac:dyDescent="0.25">
      <c r="A36" s="69">
        <f t="shared" si="4"/>
        <v>45931</v>
      </c>
      <c r="B36" s="70">
        <f t="shared" si="5"/>
        <v>22</v>
      </c>
      <c r="C36" s="65">
        <f t="shared" si="6"/>
        <v>11280.212739327431</v>
      </c>
      <c r="D36" s="71">
        <f t="shared" si="0"/>
        <v>52.640992783528006</v>
      </c>
      <c r="E36" s="71">
        <f t="shared" si="1"/>
        <v>264.38618243554464</v>
      </c>
      <c r="F36" s="71">
        <f t="shared" si="2"/>
        <v>317.02717521907266</v>
      </c>
      <c r="G36" s="65">
        <f t="shared" si="3"/>
        <v>11015.826556891887</v>
      </c>
    </row>
    <row r="37" spans="1:7" x14ac:dyDescent="0.25">
      <c r="A37" s="69">
        <f t="shared" si="4"/>
        <v>45962</v>
      </c>
      <c r="B37" s="70">
        <f t="shared" si="5"/>
        <v>23</v>
      </c>
      <c r="C37" s="65">
        <f t="shared" si="6"/>
        <v>11015.826556891887</v>
      </c>
      <c r="D37" s="71">
        <f t="shared" si="0"/>
        <v>51.407190598828798</v>
      </c>
      <c r="E37" s="71">
        <f t="shared" si="1"/>
        <v>265.61998462024388</v>
      </c>
      <c r="F37" s="71">
        <f t="shared" si="2"/>
        <v>317.02717521907266</v>
      </c>
      <c r="G37" s="65">
        <f t="shared" si="3"/>
        <v>10750.206572271643</v>
      </c>
    </row>
    <row r="38" spans="1:7" x14ac:dyDescent="0.25">
      <c r="A38" s="69">
        <f t="shared" si="4"/>
        <v>45992</v>
      </c>
      <c r="B38" s="70">
        <f t="shared" si="5"/>
        <v>24</v>
      </c>
      <c r="C38" s="65">
        <f t="shared" si="6"/>
        <v>10750.206572271643</v>
      </c>
      <c r="D38" s="71">
        <f t="shared" si="0"/>
        <v>50.167630670601</v>
      </c>
      <c r="E38" s="71">
        <f t="shared" si="1"/>
        <v>266.85954454847166</v>
      </c>
      <c r="F38" s="71">
        <f t="shared" si="2"/>
        <v>317.02717521907266</v>
      </c>
      <c r="G38" s="65">
        <f t="shared" si="3"/>
        <v>10483.347027723172</v>
      </c>
    </row>
    <row r="39" spans="1:7" x14ac:dyDescent="0.25">
      <c r="A39" s="69">
        <f t="shared" si="4"/>
        <v>46023</v>
      </c>
      <c r="B39" s="70">
        <f t="shared" si="5"/>
        <v>25</v>
      </c>
      <c r="C39" s="65">
        <f t="shared" si="6"/>
        <v>10483.347027723172</v>
      </c>
      <c r="D39" s="71">
        <f t="shared" si="0"/>
        <v>48.922286129374797</v>
      </c>
      <c r="E39" s="71">
        <f t="shared" si="1"/>
        <v>268.10488908969791</v>
      </c>
      <c r="F39" s="71">
        <f t="shared" si="2"/>
        <v>317.02717521907272</v>
      </c>
      <c r="G39" s="65">
        <f t="shared" si="3"/>
        <v>10215.242138633474</v>
      </c>
    </row>
    <row r="40" spans="1:7" x14ac:dyDescent="0.25">
      <c r="A40" s="69">
        <f t="shared" si="4"/>
        <v>46054</v>
      </c>
      <c r="B40" s="70">
        <f t="shared" si="5"/>
        <v>26</v>
      </c>
      <c r="C40" s="65">
        <f t="shared" si="6"/>
        <v>10215.242138633474</v>
      </c>
      <c r="D40" s="71">
        <f t="shared" si="0"/>
        <v>47.671129980289535</v>
      </c>
      <c r="E40" s="71">
        <f t="shared" si="1"/>
        <v>269.35604523878317</v>
      </c>
      <c r="F40" s="71">
        <f t="shared" si="2"/>
        <v>317.02717521907272</v>
      </c>
      <c r="G40" s="65">
        <f t="shared" si="3"/>
        <v>9945.8860933946908</v>
      </c>
    </row>
    <row r="41" spans="1:7" x14ac:dyDescent="0.25">
      <c r="A41" s="69">
        <f t="shared" si="4"/>
        <v>46082</v>
      </c>
      <c r="B41" s="70">
        <f t="shared" si="5"/>
        <v>27</v>
      </c>
      <c r="C41" s="65">
        <f t="shared" si="6"/>
        <v>9945.8860933946908</v>
      </c>
      <c r="D41" s="71">
        <f t="shared" si="0"/>
        <v>46.41413510250856</v>
      </c>
      <c r="E41" s="71">
        <f t="shared" si="1"/>
        <v>270.61304011656415</v>
      </c>
      <c r="F41" s="71">
        <f t="shared" si="2"/>
        <v>317.02717521907272</v>
      </c>
      <c r="G41" s="65">
        <f t="shared" si="3"/>
        <v>9675.2730532781261</v>
      </c>
    </row>
    <row r="42" spans="1:7" x14ac:dyDescent="0.25">
      <c r="A42" s="69">
        <f t="shared" si="4"/>
        <v>46113</v>
      </c>
      <c r="B42" s="70">
        <f t="shared" si="5"/>
        <v>28</v>
      </c>
      <c r="C42" s="65">
        <f t="shared" si="6"/>
        <v>9675.2730532781261</v>
      </c>
      <c r="D42" s="71">
        <f t="shared" si="0"/>
        <v>45.151274248631253</v>
      </c>
      <c r="E42" s="71">
        <f t="shared" si="1"/>
        <v>271.87590097044142</v>
      </c>
      <c r="F42" s="71">
        <f t="shared" si="2"/>
        <v>317.02717521907266</v>
      </c>
      <c r="G42" s="65">
        <f t="shared" si="3"/>
        <v>9403.3971523076852</v>
      </c>
    </row>
    <row r="43" spans="1:7" x14ac:dyDescent="0.25">
      <c r="A43" s="69">
        <f t="shared" si="4"/>
        <v>46143</v>
      </c>
      <c r="B43" s="70">
        <f t="shared" si="5"/>
        <v>29</v>
      </c>
      <c r="C43" s="65">
        <f t="shared" si="6"/>
        <v>9403.3971523076852</v>
      </c>
      <c r="D43" s="71">
        <f t="shared" si="0"/>
        <v>43.882520044102527</v>
      </c>
      <c r="E43" s="71">
        <f t="shared" si="1"/>
        <v>273.14465517497013</v>
      </c>
      <c r="F43" s="71">
        <f t="shared" si="2"/>
        <v>317.02717521907266</v>
      </c>
      <c r="G43" s="65">
        <f t="shared" si="3"/>
        <v>9130.2524971327148</v>
      </c>
    </row>
    <row r="44" spans="1:7" x14ac:dyDescent="0.25">
      <c r="A44" s="69">
        <f t="shared" si="4"/>
        <v>46174</v>
      </c>
      <c r="B44" s="70">
        <f t="shared" si="5"/>
        <v>30</v>
      </c>
      <c r="C44" s="65">
        <f t="shared" si="6"/>
        <v>9130.2524971327148</v>
      </c>
      <c r="D44" s="71">
        <f t="shared" si="0"/>
        <v>42.607844986619341</v>
      </c>
      <c r="E44" s="71">
        <f t="shared" si="1"/>
        <v>274.41933023245332</v>
      </c>
      <c r="F44" s="71">
        <f t="shared" si="2"/>
        <v>317.02717521907266</v>
      </c>
      <c r="G44" s="65">
        <f t="shared" si="3"/>
        <v>8855.8331669002619</v>
      </c>
    </row>
    <row r="45" spans="1:7" x14ac:dyDescent="0.25">
      <c r="A45" s="69">
        <f t="shared" si="4"/>
        <v>46204</v>
      </c>
      <c r="B45" s="70">
        <f t="shared" si="5"/>
        <v>31</v>
      </c>
      <c r="C45" s="65">
        <f t="shared" si="6"/>
        <v>8855.8331669002619</v>
      </c>
      <c r="D45" s="71">
        <f t="shared" si="0"/>
        <v>41.327221445534548</v>
      </c>
      <c r="E45" s="71">
        <f t="shared" si="1"/>
        <v>275.69995377353814</v>
      </c>
      <c r="F45" s="71">
        <f t="shared" si="2"/>
        <v>317.02717521907266</v>
      </c>
      <c r="G45" s="65">
        <f t="shared" si="3"/>
        <v>8580.1332131267245</v>
      </c>
    </row>
    <row r="46" spans="1:7" x14ac:dyDescent="0.25">
      <c r="A46" s="69">
        <f t="shared" si="4"/>
        <v>46235</v>
      </c>
      <c r="B46" s="70">
        <f t="shared" si="5"/>
        <v>32</v>
      </c>
      <c r="C46" s="65">
        <f t="shared" si="6"/>
        <v>8580.1332131267245</v>
      </c>
      <c r="D46" s="71">
        <f t="shared" si="0"/>
        <v>40.040621661258044</v>
      </c>
      <c r="E46" s="71">
        <f t="shared" si="1"/>
        <v>276.98655355781466</v>
      </c>
      <c r="F46" s="71">
        <f t="shared" si="2"/>
        <v>317.02717521907272</v>
      </c>
      <c r="G46" s="65">
        <f t="shared" si="3"/>
        <v>8303.1466595689089</v>
      </c>
    </row>
    <row r="47" spans="1:7" x14ac:dyDescent="0.25">
      <c r="A47" s="69">
        <f t="shared" si="4"/>
        <v>46266</v>
      </c>
      <c r="B47" s="70">
        <f t="shared" si="5"/>
        <v>33</v>
      </c>
      <c r="C47" s="65">
        <f t="shared" si="6"/>
        <v>8303.1466595689089</v>
      </c>
      <c r="D47" s="71">
        <f t="shared" si="0"/>
        <v>38.748017744654902</v>
      </c>
      <c r="E47" s="71">
        <f t="shared" si="1"/>
        <v>278.27915747441779</v>
      </c>
      <c r="F47" s="71">
        <f t="shared" si="2"/>
        <v>317.02717521907266</v>
      </c>
      <c r="G47" s="65">
        <f t="shared" si="3"/>
        <v>8024.8675020944911</v>
      </c>
    </row>
    <row r="48" spans="1:7" x14ac:dyDescent="0.25">
      <c r="A48" s="69">
        <f t="shared" si="4"/>
        <v>46296</v>
      </c>
      <c r="B48" s="70">
        <f t="shared" si="5"/>
        <v>34</v>
      </c>
      <c r="C48" s="65">
        <f t="shared" si="6"/>
        <v>8024.8675020944911</v>
      </c>
      <c r="D48" s="71">
        <f t="shared" si="0"/>
        <v>37.44938167644095</v>
      </c>
      <c r="E48" s="71">
        <f t="shared" si="1"/>
        <v>279.57779354263175</v>
      </c>
      <c r="F48" s="71">
        <f t="shared" si="2"/>
        <v>317.02717521907272</v>
      </c>
      <c r="G48" s="65">
        <f t="shared" si="3"/>
        <v>7745.2897085518598</v>
      </c>
    </row>
    <row r="49" spans="1:7" x14ac:dyDescent="0.25">
      <c r="A49" s="69">
        <f t="shared" si="4"/>
        <v>46327</v>
      </c>
      <c r="B49" s="70">
        <f t="shared" si="5"/>
        <v>35</v>
      </c>
      <c r="C49" s="65">
        <f t="shared" si="6"/>
        <v>7745.2897085518598</v>
      </c>
      <c r="D49" s="71">
        <f t="shared" si="0"/>
        <v>36.144685306575347</v>
      </c>
      <c r="E49" s="71">
        <f t="shared" si="1"/>
        <v>280.88248991249731</v>
      </c>
      <c r="F49" s="71">
        <f t="shared" si="2"/>
        <v>317.02717521907266</v>
      </c>
      <c r="G49" s="65">
        <f t="shared" si="3"/>
        <v>7464.4072186393623</v>
      </c>
    </row>
    <row r="50" spans="1:7" x14ac:dyDescent="0.25">
      <c r="A50" s="69">
        <f t="shared" si="4"/>
        <v>46357</v>
      </c>
      <c r="B50" s="70">
        <f t="shared" si="5"/>
        <v>36</v>
      </c>
      <c r="C50" s="65">
        <f t="shared" si="6"/>
        <v>7464.4072186393623</v>
      </c>
      <c r="D50" s="71">
        <f t="shared" si="0"/>
        <v>34.83390035365035</v>
      </c>
      <c r="E50" s="71">
        <f t="shared" si="1"/>
        <v>282.19327486542232</v>
      </c>
      <c r="F50" s="71">
        <f t="shared" si="2"/>
        <v>317.02717521907266</v>
      </c>
      <c r="G50" s="65">
        <f t="shared" si="3"/>
        <v>7182.2139437739397</v>
      </c>
    </row>
    <row r="51" spans="1:7" x14ac:dyDescent="0.25">
      <c r="A51" s="69">
        <f t="shared" si="4"/>
        <v>46388</v>
      </c>
      <c r="B51" s="70">
        <f t="shared" si="5"/>
        <v>37</v>
      </c>
      <c r="C51" s="65">
        <f t="shared" si="6"/>
        <v>7182.2139437739397</v>
      </c>
      <c r="D51" s="71">
        <f t="shared" si="0"/>
        <v>33.516998404278382</v>
      </c>
      <c r="E51" s="71">
        <f t="shared" si="1"/>
        <v>283.51017681479431</v>
      </c>
      <c r="F51" s="71">
        <f t="shared" si="2"/>
        <v>317.02717521907266</v>
      </c>
      <c r="G51" s="65">
        <f t="shared" si="3"/>
        <v>6898.7037669591455</v>
      </c>
    </row>
    <row r="52" spans="1:7" x14ac:dyDescent="0.25">
      <c r="A52" s="69">
        <f t="shared" si="4"/>
        <v>46419</v>
      </c>
      <c r="B52" s="70">
        <f t="shared" si="5"/>
        <v>38</v>
      </c>
      <c r="C52" s="65">
        <f t="shared" si="6"/>
        <v>6898.7037669591455</v>
      </c>
      <c r="D52" s="71">
        <f t="shared" si="0"/>
        <v>32.193950912476005</v>
      </c>
      <c r="E52" s="71">
        <f t="shared" si="1"/>
        <v>284.83322430659666</v>
      </c>
      <c r="F52" s="71">
        <f t="shared" si="2"/>
        <v>317.02717521907266</v>
      </c>
      <c r="G52" s="65">
        <f t="shared" si="3"/>
        <v>6613.8705426525485</v>
      </c>
    </row>
    <row r="53" spans="1:7" x14ac:dyDescent="0.25">
      <c r="A53" s="69">
        <f t="shared" si="4"/>
        <v>46447</v>
      </c>
      <c r="B53" s="70">
        <f t="shared" si="5"/>
        <v>39</v>
      </c>
      <c r="C53" s="65">
        <f t="shared" si="6"/>
        <v>6613.8705426525485</v>
      </c>
      <c r="D53" s="71">
        <f t="shared" si="0"/>
        <v>30.864729199045222</v>
      </c>
      <c r="E53" s="71">
        <f t="shared" si="1"/>
        <v>286.16244602002746</v>
      </c>
      <c r="F53" s="71">
        <f t="shared" si="2"/>
        <v>317.02717521907266</v>
      </c>
      <c r="G53" s="65">
        <f t="shared" si="3"/>
        <v>6327.7080966325211</v>
      </c>
    </row>
    <row r="54" spans="1:7" x14ac:dyDescent="0.25">
      <c r="A54" s="69">
        <f t="shared" si="4"/>
        <v>46478</v>
      </c>
      <c r="B54" s="70">
        <f t="shared" si="5"/>
        <v>40</v>
      </c>
      <c r="C54" s="65">
        <f t="shared" si="6"/>
        <v>6327.7080966325211</v>
      </c>
      <c r="D54" s="71">
        <f t="shared" si="0"/>
        <v>29.529304450951759</v>
      </c>
      <c r="E54" s="71">
        <f t="shared" si="1"/>
        <v>287.49787076812095</v>
      </c>
      <c r="F54" s="71">
        <f t="shared" si="2"/>
        <v>317.02717521907272</v>
      </c>
      <c r="G54" s="65">
        <f t="shared" si="3"/>
        <v>6040.2102258643999</v>
      </c>
    </row>
    <row r="55" spans="1:7" x14ac:dyDescent="0.25">
      <c r="A55" s="69">
        <f t="shared" si="4"/>
        <v>46508</v>
      </c>
      <c r="B55" s="70">
        <f t="shared" si="5"/>
        <v>41</v>
      </c>
      <c r="C55" s="65">
        <f t="shared" si="6"/>
        <v>6040.2102258643999</v>
      </c>
      <c r="D55" s="71">
        <f t="shared" si="0"/>
        <v>28.187647720700532</v>
      </c>
      <c r="E55" s="71">
        <f t="shared" si="1"/>
        <v>288.83952749837215</v>
      </c>
      <c r="F55" s="71">
        <f t="shared" si="2"/>
        <v>317.02717521907266</v>
      </c>
      <c r="G55" s="65">
        <f t="shared" si="3"/>
        <v>5751.3706983660277</v>
      </c>
    </row>
    <row r="56" spans="1:7" x14ac:dyDescent="0.25">
      <c r="A56" s="69">
        <f t="shared" si="4"/>
        <v>46539</v>
      </c>
      <c r="B56" s="70">
        <f t="shared" si="5"/>
        <v>42</v>
      </c>
      <c r="C56" s="65">
        <f t="shared" si="6"/>
        <v>5751.3706983660277</v>
      </c>
      <c r="D56" s="71">
        <f t="shared" si="0"/>
        <v>26.839729925708124</v>
      </c>
      <c r="E56" s="71">
        <f t="shared" si="1"/>
        <v>290.18744529336453</v>
      </c>
      <c r="F56" s="71">
        <f t="shared" si="2"/>
        <v>317.02717521907266</v>
      </c>
      <c r="G56" s="65">
        <f t="shared" si="3"/>
        <v>5461.1832530726633</v>
      </c>
    </row>
    <row r="57" spans="1:7" x14ac:dyDescent="0.25">
      <c r="A57" s="69">
        <f t="shared" si="4"/>
        <v>46569</v>
      </c>
      <c r="B57" s="70">
        <f t="shared" si="5"/>
        <v>43</v>
      </c>
      <c r="C57" s="65">
        <f t="shared" si="6"/>
        <v>5461.1832530726633</v>
      </c>
      <c r="D57" s="71">
        <f t="shared" si="0"/>
        <v>25.485521847672427</v>
      </c>
      <c r="E57" s="71">
        <f t="shared" si="1"/>
        <v>291.54165337140023</v>
      </c>
      <c r="F57" s="71">
        <f t="shared" si="2"/>
        <v>317.02717521907266</v>
      </c>
      <c r="G57" s="65">
        <f t="shared" si="3"/>
        <v>5169.6415997012627</v>
      </c>
    </row>
    <row r="58" spans="1:7" x14ac:dyDescent="0.25">
      <c r="A58" s="69">
        <f t="shared" si="4"/>
        <v>46600</v>
      </c>
      <c r="B58" s="70">
        <f t="shared" si="5"/>
        <v>44</v>
      </c>
      <c r="C58" s="65">
        <f t="shared" si="6"/>
        <v>5169.6415997012627</v>
      </c>
      <c r="D58" s="71">
        <f t="shared" si="0"/>
        <v>24.124994131939225</v>
      </c>
      <c r="E58" s="71">
        <f t="shared" si="1"/>
        <v>292.90218108713344</v>
      </c>
      <c r="F58" s="71">
        <f t="shared" si="2"/>
        <v>317.02717521907266</v>
      </c>
      <c r="G58" s="65">
        <f t="shared" si="3"/>
        <v>4876.7394186141291</v>
      </c>
    </row>
    <row r="59" spans="1:7" x14ac:dyDescent="0.25">
      <c r="A59" s="69">
        <f t="shared" si="4"/>
        <v>46631</v>
      </c>
      <c r="B59" s="70">
        <f t="shared" si="5"/>
        <v>45</v>
      </c>
      <c r="C59" s="65">
        <f t="shared" si="6"/>
        <v>4876.7394186141291</v>
      </c>
      <c r="D59" s="71">
        <f t="shared" si="0"/>
        <v>22.758117286865932</v>
      </c>
      <c r="E59" s="71">
        <f t="shared" si="1"/>
        <v>294.26905793220675</v>
      </c>
      <c r="F59" s="71">
        <f t="shared" si="2"/>
        <v>317.02717521907266</v>
      </c>
      <c r="G59" s="65">
        <f t="shared" si="3"/>
        <v>4582.4703606819221</v>
      </c>
    </row>
    <row r="60" spans="1:7" x14ac:dyDescent="0.25">
      <c r="A60" s="69">
        <f t="shared" si="4"/>
        <v>46661</v>
      </c>
      <c r="B60" s="70">
        <f t="shared" si="5"/>
        <v>46</v>
      </c>
      <c r="C60" s="65">
        <f t="shared" si="6"/>
        <v>4582.4703606819221</v>
      </c>
      <c r="D60" s="71">
        <f t="shared" si="0"/>
        <v>21.384861683182301</v>
      </c>
      <c r="E60" s="71">
        <f t="shared" si="1"/>
        <v>295.64231353589037</v>
      </c>
      <c r="F60" s="71">
        <f t="shared" si="2"/>
        <v>317.02717521907266</v>
      </c>
      <c r="G60" s="65">
        <f t="shared" si="3"/>
        <v>4286.8280471460321</v>
      </c>
    </row>
    <row r="61" spans="1:7" x14ac:dyDescent="0.25">
      <c r="A61" s="69">
        <f t="shared" si="4"/>
        <v>46692</v>
      </c>
      <c r="B61" s="70">
        <f t="shared" si="5"/>
        <v>47</v>
      </c>
      <c r="C61" s="65">
        <f t="shared" si="6"/>
        <v>4286.8280471460321</v>
      </c>
      <c r="D61" s="71">
        <f t="shared" si="0"/>
        <v>20.005197553348143</v>
      </c>
      <c r="E61" s="71">
        <f t="shared" si="1"/>
        <v>297.02197766572453</v>
      </c>
      <c r="F61" s="71">
        <f t="shared" si="2"/>
        <v>317.02717521907266</v>
      </c>
      <c r="G61" s="65">
        <f t="shared" si="3"/>
        <v>3989.8060694803075</v>
      </c>
    </row>
    <row r="62" spans="1:7" x14ac:dyDescent="0.25">
      <c r="A62" s="69">
        <f t="shared" si="4"/>
        <v>46722</v>
      </c>
      <c r="B62" s="70">
        <f t="shared" si="5"/>
        <v>48</v>
      </c>
      <c r="C62" s="65">
        <f t="shared" si="6"/>
        <v>3989.8060694803075</v>
      </c>
      <c r="D62" s="71">
        <f t="shared" si="0"/>
        <v>18.619094990908103</v>
      </c>
      <c r="E62" s="71">
        <f t="shared" si="1"/>
        <v>298.40808022816458</v>
      </c>
      <c r="F62" s="71">
        <f t="shared" si="2"/>
        <v>317.02717521907266</v>
      </c>
      <c r="G62" s="65">
        <f t="shared" si="3"/>
        <v>3691.3979892521429</v>
      </c>
    </row>
    <row r="63" spans="1:7" x14ac:dyDescent="0.25">
      <c r="A63" s="69">
        <f t="shared" si="4"/>
        <v>46753</v>
      </c>
      <c r="B63" s="70">
        <f t="shared" si="5"/>
        <v>49</v>
      </c>
      <c r="C63" s="65">
        <f t="shared" si="6"/>
        <v>3691.3979892521429</v>
      </c>
      <c r="D63" s="71">
        <f t="shared" si="0"/>
        <v>17.22652394984333</v>
      </c>
      <c r="E63" s="71">
        <f t="shared" si="1"/>
        <v>299.80065126922932</v>
      </c>
      <c r="F63" s="71">
        <f t="shared" si="2"/>
        <v>317.02717521907266</v>
      </c>
      <c r="G63" s="65">
        <f t="shared" si="3"/>
        <v>3391.5973379829138</v>
      </c>
    </row>
    <row r="64" spans="1:7" x14ac:dyDescent="0.25">
      <c r="A64" s="69">
        <f t="shared" si="4"/>
        <v>46784</v>
      </c>
      <c r="B64" s="70">
        <f t="shared" si="5"/>
        <v>50</v>
      </c>
      <c r="C64" s="65">
        <f t="shared" si="6"/>
        <v>3391.5973379829138</v>
      </c>
      <c r="D64" s="71">
        <f t="shared" si="0"/>
        <v>15.827454243920259</v>
      </c>
      <c r="E64" s="71">
        <f t="shared" si="1"/>
        <v>301.19972097515239</v>
      </c>
      <c r="F64" s="71">
        <f t="shared" si="2"/>
        <v>317.02717521907266</v>
      </c>
      <c r="G64" s="65">
        <f t="shared" si="3"/>
        <v>3090.3976170077613</v>
      </c>
    </row>
    <row r="65" spans="1:7" x14ac:dyDescent="0.25">
      <c r="A65" s="69">
        <f t="shared" si="4"/>
        <v>46813</v>
      </c>
      <c r="B65" s="70">
        <f t="shared" si="5"/>
        <v>51</v>
      </c>
      <c r="C65" s="65">
        <f t="shared" si="6"/>
        <v>3090.3976170077613</v>
      </c>
      <c r="D65" s="71">
        <f t="shared" si="0"/>
        <v>14.421855546036216</v>
      </c>
      <c r="E65" s="71">
        <f t="shared" si="1"/>
        <v>302.60531967303643</v>
      </c>
      <c r="F65" s="71">
        <f t="shared" si="2"/>
        <v>317.02717521907266</v>
      </c>
      <c r="G65" s="65">
        <f t="shared" si="3"/>
        <v>2787.7922973347249</v>
      </c>
    </row>
    <row r="66" spans="1:7" x14ac:dyDescent="0.25">
      <c r="A66" s="69">
        <f t="shared" si="4"/>
        <v>46844</v>
      </c>
      <c r="B66" s="70">
        <f t="shared" si="5"/>
        <v>52</v>
      </c>
      <c r="C66" s="65">
        <f t="shared" si="6"/>
        <v>2787.7922973347249</v>
      </c>
      <c r="D66" s="71">
        <f t="shared" si="0"/>
        <v>13.009697387562047</v>
      </c>
      <c r="E66" s="71">
        <f t="shared" si="1"/>
        <v>304.01747783151058</v>
      </c>
      <c r="F66" s="71">
        <f t="shared" si="2"/>
        <v>317.0271752190726</v>
      </c>
      <c r="G66" s="65">
        <f t="shared" si="3"/>
        <v>2483.7748195032145</v>
      </c>
    </row>
    <row r="67" spans="1:7" x14ac:dyDescent="0.25">
      <c r="A67" s="69">
        <f t="shared" si="4"/>
        <v>46874</v>
      </c>
      <c r="B67" s="70">
        <f t="shared" si="5"/>
        <v>53</v>
      </c>
      <c r="C67" s="65">
        <f t="shared" si="6"/>
        <v>2483.7748195032145</v>
      </c>
      <c r="D67" s="71">
        <f t="shared" si="0"/>
        <v>11.590949157681662</v>
      </c>
      <c r="E67" s="71">
        <f t="shared" si="1"/>
        <v>305.43622606139104</v>
      </c>
      <c r="F67" s="71">
        <f t="shared" si="2"/>
        <v>317.02717521907272</v>
      </c>
      <c r="G67" s="65">
        <f t="shared" si="3"/>
        <v>2178.3385934418234</v>
      </c>
    </row>
    <row r="68" spans="1:7" x14ac:dyDescent="0.25">
      <c r="A68" s="69">
        <f t="shared" si="4"/>
        <v>46905</v>
      </c>
      <c r="B68" s="70">
        <f t="shared" si="5"/>
        <v>54</v>
      </c>
      <c r="C68" s="65">
        <f t="shared" si="6"/>
        <v>2178.3385934418234</v>
      </c>
      <c r="D68" s="71">
        <f t="shared" si="0"/>
        <v>10.165580102728503</v>
      </c>
      <c r="E68" s="71">
        <f t="shared" si="1"/>
        <v>306.86159511634418</v>
      </c>
      <c r="F68" s="71">
        <f t="shared" si="2"/>
        <v>317.02717521907266</v>
      </c>
      <c r="G68" s="65">
        <f t="shared" si="3"/>
        <v>1871.4769983254791</v>
      </c>
    </row>
    <row r="69" spans="1:7" x14ac:dyDescent="0.25">
      <c r="A69" s="69">
        <f t="shared" si="4"/>
        <v>46935</v>
      </c>
      <c r="B69" s="70">
        <f t="shared" si="5"/>
        <v>55</v>
      </c>
      <c r="C69" s="65">
        <f t="shared" si="6"/>
        <v>1871.4769983254791</v>
      </c>
      <c r="D69" s="71">
        <f t="shared" si="0"/>
        <v>8.7335593255188986</v>
      </c>
      <c r="E69" s="71">
        <f t="shared" si="1"/>
        <v>308.29361589355375</v>
      </c>
      <c r="F69" s="71">
        <f t="shared" si="2"/>
        <v>317.02717521907266</v>
      </c>
      <c r="G69" s="65">
        <f t="shared" si="3"/>
        <v>1563.1833824319253</v>
      </c>
    </row>
    <row r="70" spans="1:7" x14ac:dyDescent="0.25">
      <c r="A70" s="69">
        <f t="shared" si="4"/>
        <v>46966</v>
      </c>
      <c r="B70" s="70">
        <f t="shared" si="5"/>
        <v>56</v>
      </c>
      <c r="C70" s="65">
        <f t="shared" si="6"/>
        <v>1563.1833824319253</v>
      </c>
      <c r="D70" s="71">
        <f t="shared" si="0"/>
        <v>7.2948557846823148</v>
      </c>
      <c r="E70" s="71">
        <f t="shared" si="1"/>
        <v>309.73231943439038</v>
      </c>
      <c r="F70" s="71">
        <f t="shared" si="2"/>
        <v>317.02717521907272</v>
      </c>
      <c r="G70" s="65">
        <f t="shared" si="3"/>
        <v>1253.451062997535</v>
      </c>
    </row>
    <row r="71" spans="1:7" x14ac:dyDescent="0.25">
      <c r="A71" s="69">
        <f t="shared" si="4"/>
        <v>46997</v>
      </c>
      <c r="B71" s="70">
        <f t="shared" si="5"/>
        <v>57</v>
      </c>
      <c r="C71" s="65">
        <f t="shared" si="6"/>
        <v>1253.451062997535</v>
      </c>
      <c r="D71" s="71">
        <f t="shared" si="0"/>
        <v>5.8494382939884924</v>
      </c>
      <c r="E71" s="71">
        <f t="shared" si="1"/>
        <v>311.17773692508422</v>
      </c>
      <c r="F71" s="71">
        <f t="shared" si="2"/>
        <v>317.02717521907272</v>
      </c>
      <c r="G71" s="65">
        <f t="shared" si="3"/>
        <v>942.2733260724508</v>
      </c>
    </row>
    <row r="72" spans="1:7" x14ac:dyDescent="0.25">
      <c r="A72" s="69">
        <f t="shared" si="4"/>
        <v>47027</v>
      </c>
      <c r="B72" s="70">
        <f t="shared" si="5"/>
        <v>58</v>
      </c>
      <c r="C72" s="65">
        <f t="shared" si="6"/>
        <v>942.2733260724508</v>
      </c>
      <c r="D72" s="71">
        <f t="shared" si="0"/>
        <v>4.3972755216714319</v>
      </c>
      <c r="E72" s="71">
        <f t="shared" si="1"/>
        <v>312.62989969740124</v>
      </c>
      <c r="F72" s="71">
        <f t="shared" si="2"/>
        <v>317.02717521907266</v>
      </c>
      <c r="G72" s="65">
        <f t="shared" si="3"/>
        <v>629.64342637504956</v>
      </c>
    </row>
    <row r="73" spans="1:7" x14ac:dyDescent="0.25">
      <c r="A73" s="69">
        <f t="shared" si="4"/>
        <v>47058</v>
      </c>
      <c r="B73" s="70">
        <f t="shared" si="5"/>
        <v>59</v>
      </c>
      <c r="C73" s="65">
        <f t="shared" si="6"/>
        <v>629.64342637504956</v>
      </c>
      <c r="D73" s="71">
        <f t="shared" si="0"/>
        <v>2.9383359897502261</v>
      </c>
      <c r="E73" s="71">
        <f t="shared" si="1"/>
        <v>314.08883922932239</v>
      </c>
      <c r="F73" s="71">
        <f t="shared" si="2"/>
        <v>317.0271752190726</v>
      </c>
      <c r="G73" s="65">
        <f t="shared" si="3"/>
        <v>315.55458714572717</v>
      </c>
    </row>
    <row r="74" spans="1:7" x14ac:dyDescent="0.25">
      <c r="A74" s="69">
        <f t="shared" si="4"/>
        <v>47088</v>
      </c>
      <c r="B74" s="70">
        <f t="shared" si="5"/>
        <v>60</v>
      </c>
      <c r="C74" s="65">
        <f t="shared" si="6"/>
        <v>315.55458714572717</v>
      </c>
      <c r="D74" s="71">
        <f t="shared" si="0"/>
        <v>1.4725880733467214</v>
      </c>
      <c r="E74" s="71">
        <f t="shared" si="1"/>
        <v>315.55458714572592</v>
      </c>
      <c r="F74" s="71">
        <f t="shared" si="2"/>
        <v>317.02717521907266</v>
      </c>
      <c r="G74" s="65">
        <f t="shared" si="3"/>
        <v>1.2505552149377763E-12</v>
      </c>
    </row>
    <row r="75" spans="1:7" x14ac:dyDescent="0.25">
      <c r="A75" s="69" t="str">
        <f t="shared" si="4"/>
        <v/>
      </c>
      <c r="B75" s="70" t="str">
        <f t="shared" si="5"/>
        <v/>
      </c>
      <c r="C75" s="65" t="str">
        <f t="shared" si="6"/>
        <v/>
      </c>
      <c r="D75" s="71" t="str">
        <f t="shared" si="0"/>
        <v/>
      </c>
      <c r="E75" s="71" t="str">
        <f t="shared" si="1"/>
        <v/>
      </c>
      <c r="F75" s="71" t="str">
        <f t="shared" si="2"/>
        <v/>
      </c>
      <c r="G75" s="65" t="str">
        <f t="shared" si="3"/>
        <v/>
      </c>
    </row>
    <row r="76" spans="1:7" x14ac:dyDescent="0.25">
      <c r="A76" s="69" t="str">
        <f t="shared" si="4"/>
        <v/>
      </c>
      <c r="B76" s="70" t="str">
        <f t="shared" si="5"/>
        <v/>
      </c>
      <c r="C76" s="65" t="str">
        <f t="shared" si="6"/>
        <v/>
      </c>
      <c r="D76" s="71" t="str">
        <f t="shared" si="0"/>
        <v/>
      </c>
      <c r="E76" s="71" t="str">
        <f t="shared" si="1"/>
        <v/>
      </c>
      <c r="F76" s="71" t="str">
        <f t="shared" si="2"/>
        <v/>
      </c>
      <c r="G76" s="65" t="str">
        <f t="shared" si="3"/>
        <v/>
      </c>
    </row>
    <row r="77" spans="1:7" x14ac:dyDescent="0.25">
      <c r="A77" s="69" t="str">
        <f t="shared" si="4"/>
        <v/>
      </c>
      <c r="B77" s="70" t="str">
        <f t="shared" si="5"/>
        <v/>
      </c>
      <c r="C77" s="65" t="str">
        <f t="shared" si="6"/>
        <v/>
      </c>
      <c r="D77" s="71" t="str">
        <f t="shared" si="0"/>
        <v/>
      </c>
      <c r="E77" s="71" t="str">
        <f t="shared" si="1"/>
        <v/>
      </c>
      <c r="F77" s="71" t="str">
        <f t="shared" si="2"/>
        <v/>
      </c>
      <c r="G77" s="65" t="str">
        <f t="shared" si="3"/>
        <v/>
      </c>
    </row>
    <row r="78" spans="1:7" x14ac:dyDescent="0.25">
      <c r="A78" s="69" t="str">
        <f t="shared" si="4"/>
        <v/>
      </c>
      <c r="B78" s="70" t="str">
        <f t="shared" si="5"/>
        <v/>
      </c>
      <c r="C78" s="65" t="str">
        <f t="shared" si="6"/>
        <v/>
      </c>
      <c r="D78" s="71" t="str">
        <f t="shared" si="0"/>
        <v/>
      </c>
      <c r="E78" s="71" t="str">
        <f t="shared" si="1"/>
        <v/>
      </c>
      <c r="F78" s="71" t="str">
        <f t="shared" si="2"/>
        <v/>
      </c>
      <c r="G78" s="65" t="str">
        <f t="shared" si="3"/>
        <v/>
      </c>
    </row>
    <row r="79" spans="1:7" x14ac:dyDescent="0.25">
      <c r="A79" s="69" t="str">
        <f t="shared" si="4"/>
        <v/>
      </c>
      <c r="B79" s="70" t="str">
        <f t="shared" si="5"/>
        <v/>
      </c>
      <c r="C79" s="65" t="str">
        <f t="shared" si="6"/>
        <v/>
      </c>
      <c r="D79" s="71" t="str">
        <f t="shared" si="0"/>
        <v/>
      </c>
      <c r="E79" s="71" t="str">
        <f t="shared" si="1"/>
        <v/>
      </c>
      <c r="F79" s="71" t="str">
        <f t="shared" si="2"/>
        <v/>
      </c>
      <c r="G79" s="65" t="str">
        <f t="shared" si="3"/>
        <v/>
      </c>
    </row>
    <row r="80" spans="1:7" x14ac:dyDescent="0.25">
      <c r="A80" s="69" t="str">
        <f t="shared" si="4"/>
        <v/>
      </c>
      <c r="B80" s="70" t="str">
        <f t="shared" si="5"/>
        <v/>
      </c>
      <c r="C80" s="65" t="str">
        <f t="shared" si="6"/>
        <v/>
      </c>
      <c r="D80" s="71" t="str">
        <f t="shared" ref="D80:D143" si="7">IF(B80="","",IPMT($E$11/12,B80,$E$7,-$E$8,$E$9,0))</f>
        <v/>
      </c>
      <c r="E80" s="71" t="str">
        <f t="shared" ref="E80:E143" si="8">IF(B80="","",PPMT($E$11/12,B80,$E$7,-$E$8,$E$9,0))</f>
        <v/>
      </c>
      <c r="F80" s="71" t="str">
        <f t="shared" ref="F80:F143" si="9">IF(B80="","",SUM(D80:E80))</f>
        <v/>
      </c>
      <c r="G80" s="65" t="str">
        <f t="shared" ref="G80:G143" si="10">IF(B80="","",SUM(C80)-SUM(E80))</f>
        <v/>
      </c>
    </row>
    <row r="81" spans="1:7" x14ac:dyDescent="0.25">
      <c r="A81" s="69" t="str">
        <f t="shared" ref="A81:A144" si="11">IF(B81="","",EDATE(A80,1))</f>
        <v/>
      </c>
      <c r="B81" s="70" t="str">
        <f t="shared" ref="B81:B144" si="12">IF(B80="","",IF(SUM(B80)+1&lt;=$E$7,SUM(B80)+1,""))</f>
        <v/>
      </c>
      <c r="C81" s="65" t="str">
        <f t="shared" ref="C81:C144" si="13">IF(B81="","",G80)</f>
        <v/>
      </c>
      <c r="D81" s="71" t="str">
        <f t="shared" si="7"/>
        <v/>
      </c>
      <c r="E81" s="71" t="str">
        <f t="shared" si="8"/>
        <v/>
      </c>
      <c r="F81" s="71" t="str">
        <f t="shared" si="9"/>
        <v/>
      </c>
      <c r="G81" s="65" t="str">
        <f t="shared" si="10"/>
        <v/>
      </c>
    </row>
    <row r="82" spans="1:7" x14ac:dyDescent="0.25">
      <c r="A82" s="69" t="str">
        <f t="shared" si="11"/>
        <v/>
      </c>
      <c r="B82" s="70" t="str">
        <f t="shared" si="12"/>
        <v/>
      </c>
      <c r="C82" s="65" t="str">
        <f t="shared" si="13"/>
        <v/>
      </c>
      <c r="D82" s="71" t="str">
        <f t="shared" si="7"/>
        <v/>
      </c>
      <c r="E82" s="71" t="str">
        <f t="shared" si="8"/>
        <v/>
      </c>
      <c r="F82" s="71" t="str">
        <f t="shared" si="9"/>
        <v/>
      </c>
      <c r="G82" s="65" t="str">
        <f t="shared" si="10"/>
        <v/>
      </c>
    </row>
    <row r="83" spans="1:7" x14ac:dyDescent="0.25">
      <c r="A83" s="69" t="str">
        <f t="shared" si="11"/>
        <v/>
      </c>
      <c r="B83" s="70" t="str">
        <f t="shared" si="12"/>
        <v/>
      </c>
      <c r="C83" s="65" t="str">
        <f t="shared" si="13"/>
        <v/>
      </c>
      <c r="D83" s="71" t="str">
        <f t="shared" si="7"/>
        <v/>
      </c>
      <c r="E83" s="71" t="str">
        <f t="shared" si="8"/>
        <v/>
      </c>
      <c r="F83" s="71" t="str">
        <f t="shared" si="9"/>
        <v/>
      </c>
      <c r="G83" s="65" t="str">
        <f t="shared" si="10"/>
        <v/>
      </c>
    </row>
    <row r="84" spans="1:7" x14ac:dyDescent="0.25">
      <c r="A84" s="69" t="str">
        <f t="shared" si="11"/>
        <v/>
      </c>
      <c r="B84" s="70" t="str">
        <f t="shared" si="12"/>
        <v/>
      </c>
      <c r="C84" s="65" t="str">
        <f t="shared" si="13"/>
        <v/>
      </c>
      <c r="D84" s="71" t="str">
        <f t="shared" si="7"/>
        <v/>
      </c>
      <c r="E84" s="71" t="str">
        <f t="shared" si="8"/>
        <v/>
      </c>
      <c r="F84" s="71" t="str">
        <f t="shared" si="9"/>
        <v/>
      </c>
      <c r="G84" s="65" t="str">
        <f t="shared" si="10"/>
        <v/>
      </c>
    </row>
    <row r="85" spans="1:7" x14ac:dyDescent="0.25">
      <c r="A85" s="69" t="str">
        <f t="shared" si="11"/>
        <v/>
      </c>
      <c r="B85" s="70" t="str">
        <f t="shared" si="12"/>
        <v/>
      </c>
      <c r="C85" s="65" t="str">
        <f t="shared" si="13"/>
        <v/>
      </c>
      <c r="D85" s="71" t="str">
        <f t="shared" si="7"/>
        <v/>
      </c>
      <c r="E85" s="71" t="str">
        <f t="shared" si="8"/>
        <v/>
      </c>
      <c r="F85" s="71" t="str">
        <f t="shared" si="9"/>
        <v/>
      </c>
      <c r="G85" s="65" t="str">
        <f t="shared" si="10"/>
        <v/>
      </c>
    </row>
    <row r="86" spans="1:7" x14ac:dyDescent="0.25">
      <c r="A86" s="69" t="str">
        <f t="shared" si="11"/>
        <v/>
      </c>
      <c r="B86" s="70" t="str">
        <f t="shared" si="12"/>
        <v/>
      </c>
      <c r="C86" s="65" t="str">
        <f t="shared" si="13"/>
        <v/>
      </c>
      <c r="D86" s="71" t="str">
        <f t="shared" si="7"/>
        <v/>
      </c>
      <c r="E86" s="71" t="str">
        <f t="shared" si="8"/>
        <v/>
      </c>
      <c r="F86" s="71" t="str">
        <f t="shared" si="9"/>
        <v/>
      </c>
      <c r="G86" s="65" t="str">
        <f t="shared" si="10"/>
        <v/>
      </c>
    </row>
    <row r="87" spans="1:7" x14ac:dyDescent="0.25">
      <c r="A87" s="69" t="str">
        <f t="shared" si="11"/>
        <v/>
      </c>
      <c r="B87" s="70" t="str">
        <f t="shared" si="12"/>
        <v/>
      </c>
      <c r="C87" s="65" t="str">
        <f t="shared" si="13"/>
        <v/>
      </c>
      <c r="D87" s="71" t="str">
        <f t="shared" si="7"/>
        <v/>
      </c>
      <c r="E87" s="71" t="str">
        <f t="shared" si="8"/>
        <v/>
      </c>
      <c r="F87" s="71" t="str">
        <f t="shared" si="9"/>
        <v/>
      </c>
      <c r="G87" s="65" t="str">
        <f t="shared" si="10"/>
        <v/>
      </c>
    </row>
    <row r="88" spans="1:7" x14ac:dyDescent="0.25">
      <c r="A88" s="69" t="str">
        <f t="shared" si="11"/>
        <v/>
      </c>
      <c r="B88" s="70" t="str">
        <f t="shared" si="12"/>
        <v/>
      </c>
      <c r="C88" s="65" t="str">
        <f t="shared" si="13"/>
        <v/>
      </c>
      <c r="D88" s="71" t="str">
        <f t="shared" si="7"/>
        <v/>
      </c>
      <c r="E88" s="71" t="str">
        <f t="shared" si="8"/>
        <v/>
      </c>
      <c r="F88" s="71" t="str">
        <f t="shared" si="9"/>
        <v/>
      </c>
      <c r="G88" s="65" t="str">
        <f t="shared" si="10"/>
        <v/>
      </c>
    </row>
    <row r="89" spans="1:7" x14ac:dyDescent="0.25">
      <c r="A89" s="69" t="str">
        <f t="shared" si="11"/>
        <v/>
      </c>
      <c r="B89" s="70" t="str">
        <f t="shared" si="12"/>
        <v/>
      </c>
      <c r="C89" s="65" t="str">
        <f t="shared" si="13"/>
        <v/>
      </c>
      <c r="D89" s="71" t="str">
        <f t="shared" si="7"/>
        <v/>
      </c>
      <c r="E89" s="71" t="str">
        <f t="shared" si="8"/>
        <v/>
      </c>
      <c r="F89" s="71" t="str">
        <f t="shared" si="9"/>
        <v/>
      </c>
      <c r="G89" s="65" t="str">
        <f t="shared" si="10"/>
        <v/>
      </c>
    </row>
    <row r="90" spans="1:7" x14ac:dyDescent="0.25">
      <c r="A90" s="69" t="str">
        <f t="shared" si="11"/>
        <v/>
      </c>
      <c r="B90" s="70" t="str">
        <f t="shared" si="12"/>
        <v/>
      </c>
      <c r="C90" s="65" t="str">
        <f t="shared" si="13"/>
        <v/>
      </c>
      <c r="D90" s="71" t="str">
        <f t="shared" si="7"/>
        <v/>
      </c>
      <c r="E90" s="71" t="str">
        <f t="shared" si="8"/>
        <v/>
      </c>
      <c r="F90" s="71" t="str">
        <f t="shared" si="9"/>
        <v/>
      </c>
      <c r="G90" s="65" t="str">
        <f t="shared" si="10"/>
        <v/>
      </c>
    </row>
    <row r="91" spans="1:7" x14ac:dyDescent="0.25">
      <c r="A91" s="69" t="str">
        <f t="shared" si="11"/>
        <v/>
      </c>
      <c r="B91" s="70" t="str">
        <f t="shared" si="12"/>
        <v/>
      </c>
      <c r="C91" s="65" t="str">
        <f t="shared" si="13"/>
        <v/>
      </c>
      <c r="D91" s="71" t="str">
        <f t="shared" si="7"/>
        <v/>
      </c>
      <c r="E91" s="71" t="str">
        <f t="shared" si="8"/>
        <v/>
      </c>
      <c r="F91" s="71" t="str">
        <f t="shared" si="9"/>
        <v/>
      </c>
      <c r="G91" s="65" t="str">
        <f t="shared" si="10"/>
        <v/>
      </c>
    </row>
    <row r="92" spans="1:7" x14ac:dyDescent="0.25">
      <c r="A92" s="69" t="str">
        <f t="shared" si="11"/>
        <v/>
      </c>
      <c r="B92" s="70" t="str">
        <f t="shared" si="12"/>
        <v/>
      </c>
      <c r="C92" s="65" t="str">
        <f t="shared" si="13"/>
        <v/>
      </c>
      <c r="D92" s="71" t="str">
        <f t="shared" si="7"/>
        <v/>
      </c>
      <c r="E92" s="71" t="str">
        <f t="shared" si="8"/>
        <v/>
      </c>
      <c r="F92" s="71" t="str">
        <f t="shared" si="9"/>
        <v/>
      </c>
      <c r="G92" s="65" t="str">
        <f t="shared" si="10"/>
        <v/>
      </c>
    </row>
    <row r="93" spans="1:7" x14ac:dyDescent="0.25">
      <c r="A93" s="69" t="str">
        <f t="shared" si="11"/>
        <v/>
      </c>
      <c r="B93" s="70" t="str">
        <f t="shared" si="12"/>
        <v/>
      </c>
      <c r="C93" s="65" t="str">
        <f t="shared" si="13"/>
        <v/>
      </c>
      <c r="D93" s="71" t="str">
        <f t="shared" si="7"/>
        <v/>
      </c>
      <c r="E93" s="71" t="str">
        <f t="shared" si="8"/>
        <v/>
      </c>
      <c r="F93" s="71" t="str">
        <f t="shared" si="9"/>
        <v/>
      </c>
      <c r="G93" s="65" t="str">
        <f t="shared" si="10"/>
        <v/>
      </c>
    </row>
    <row r="94" spans="1:7" x14ac:dyDescent="0.25">
      <c r="A94" s="69" t="str">
        <f t="shared" si="11"/>
        <v/>
      </c>
      <c r="B94" s="70" t="str">
        <f t="shared" si="12"/>
        <v/>
      </c>
      <c r="C94" s="65" t="str">
        <f t="shared" si="13"/>
        <v/>
      </c>
      <c r="D94" s="71" t="str">
        <f t="shared" si="7"/>
        <v/>
      </c>
      <c r="E94" s="71" t="str">
        <f t="shared" si="8"/>
        <v/>
      </c>
      <c r="F94" s="71" t="str">
        <f t="shared" si="9"/>
        <v/>
      </c>
      <c r="G94" s="65" t="str">
        <f t="shared" si="10"/>
        <v/>
      </c>
    </row>
    <row r="95" spans="1:7" x14ac:dyDescent="0.25">
      <c r="A95" s="69" t="str">
        <f t="shared" si="11"/>
        <v/>
      </c>
      <c r="B95" s="70" t="str">
        <f t="shared" si="12"/>
        <v/>
      </c>
      <c r="C95" s="65" t="str">
        <f t="shared" si="13"/>
        <v/>
      </c>
      <c r="D95" s="71" t="str">
        <f t="shared" si="7"/>
        <v/>
      </c>
      <c r="E95" s="71" t="str">
        <f t="shared" si="8"/>
        <v/>
      </c>
      <c r="F95" s="71" t="str">
        <f t="shared" si="9"/>
        <v/>
      </c>
      <c r="G95" s="65" t="str">
        <f t="shared" si="10"/>
        <v/>
      </c>
    </row>
    <row r="96" spans="1:7" x14ac:dyDescent="0.25">
      <c r="A96" s="69" t="str">
        <f t="shared" si="11"/>
        <v/>
      </c>
      <c r="B96" s="70" t="str">
        <f t="shared" si="12"/>
        <v/>
      </c>
      <c r="C96" s="65" t="str">
        <f t="shared" si="13"/>
        <v/>
      </c>
      <c r="D96" s="71" t="str">
        <f t="shared" si="7"/>
        <v/>
      </c>
      <c r="E96" s="71" t="str">
        <f t="shared" si="8"/>
        <v/>
      </c>
      <c r="F96" s="71" t="str">
        <f t="shared" si="9"/>
        <v/>
      </c>
      <c r="G96" s="65" t="str">
        <f t="shared" si="10"/>
        <v/>
      </c>
    </row>
    <row r="97" spans="1:7" x14ac:dyDescent="0.25">
      <c r="A97" s="69" t="str">
        <f t="shared" si="11"/>
        <v/>
      </c>
      <c r="B97" s="70" t="str">
        <f t="shared" si="12"/>
        <v/>
      </c>
      <c r="C97" s="65" t="str">
        <f t="shared" si="13"/>
        <v/>
      </c>
      <c r="D97" s="71" t="str">
        <f t="shared" si="7"/>
        <v/>
      </c>
      <c r="E97" s="71" t="str">
        <f t="shared" si="8"/>
        <v/>
      </c>
      <c r="F97" s="71" t="str">
        <f t="shared" si="9"/>
        <v/>
      </c>
      <c r="G97" s="65" t="str">
        <f t="shared" si="10"/>
        <v/>
      </c>
    </row>
    <row r="98" spans="1:7" x14ac:dyDescent="0.25">
      <c r="A98" s="69" t="str">
        <f t="shared" si="11"/>
        <v/>
      </c>
      <c r="B98" s="70" t="str">
        <f t="shared" si="12"/>
        <v/>
      </c>
      <c r="C98" s="65" t="str">
        <f t="shared" si="13"/>
        <v/>
      </c>
      <c r="D98" s="71" t="str">
        <f t="shared" si="7"/>
        <v/>
      </c>
      <c r="E98" s="71" t="str">
        <f t="shared" si="8"/>
        <v/>
      </c>
      <c r="F98" s="71" t="str">
        <f t="shared" si="9"/>
        <v/>
      </c>
      <c r="G98" s="65" t="str">
        <f t="shared" si="10"/>
        <v/>
      </c>
    </row>
    <row r="99" spans="1:7" x14ac:dyDescent="0.25">
      <c r="A99" s="69" t="str">
        <f t="shared" si="11"/>
        <v/>
      </c>
      <c r="B99" s="70" t="str">
        <f t="shared" si="12"/>
        <v/>
      </c>
      <c r="C99" s="65" t="str">
        <f t="shared" si="13"/>
        <v/>
      </c>
      <c r="D99" s="71" t="str">
        <f t="shared" si="7"/>
        <v/>
      </c>
      <c r="E99" s="71" t="str">
        <f t="shared" si="8"/>
        <v/>
      </c>
      <c r="F99" s="71" t="str">
        <f t="shared" si="9"/>
        <v/>
      </c>
      <c r="G99" s="65" t="str">
        <f t="shared" si="10"/>
        <v/>
      </c>
    </row>
    <row r="100" spans="1:7" x14ac:dyDescent="0.25">
      <c r="A100" s="69" t="str">
        <f t="shared" si="11"/>
        <v/>
      </c>
      <c r="B100" s="70" t="str">
        <f t="shared" si="12"/>
        <v/>
      </c>
      <c r="C100" s="65" t="str">
        <f t="shared" si="13"/>
        <v/>
      </c>
      <c r="D100" s="71" t="str">
        <f t="shared" si="7"/>
        <v/>
      </c>
      <c r="E100" s="71" t="str">
        <f t="shared" si="8"/>
        <v/>
      </c>
      <c r="F100" s="71" t="str">
        <f t="shared" si="9"/>
        <v/>
      </c>
      <c r="G100" s="65" t="str">
        <f t="shared" si="10"/>
        <v/>
      </c>
    </row>
    <row r="101" spans="1:7" x14ac:dyDescent="0.25">
      <c r="A101" s="69" t="str">
        <f t="shared" si="11"/>
        <v/>
      </c>
      <c r="B101" s="70" t="str">
        <f t="shared" si="12"/>
        <v/>
      </c>
      <c r="C101" s="65" t="str">
        <f t="shared" si="13"/>
        <v/>
      </c>
      <c r="D101" s="71" t="str">
        <f t="shared" si="7"/>
        <v/>
      </c>
      <c r="E101" s="71" t="str">
        <f t="shared" si="8"/>
        <v/>
      </c>
      <c r="F101" s="71" t="str">
        <f t="shared" si="9"/>
        <v/>
      </c>
      <c r="G101" s="65" t="str">
        <f t="shared" si="10"/>
        <v/>
      </c>
    </row>
    <row r="102" spans="1:7" x14ac:dyDescent="0.25">
      <c r="A102" s="69" t="str">
        <f t="shared" si="11"/>
        <v/>
      </c>
      <c r="B102" s="70" t="str">
        <f t="shared" si="12"/>
        <v/>
      </c>
      <c r="C102" s="65" t="str">
        <f t="shared" si="13"/>
        <v/>
      </c>
      <c r="D102" s="71" t="str">
        <f t="shared" si="7"/>
        <v/>
      </c>
      <c r="E102" s="71" t="str">
        <f t="shared" si="8"/>
        <v/>
      </c>
      <c r="F102" s="71" t="str">
        <f t="shared" si="9"/>
        <v/>
      </c>
      <c r="G102" s="65" t="str">
        <f t="shared" si="10"/>
        <v/>
      </c>
    </row>
    <row r="103" spans="1:7" x14ac:dyDescent="0.25">
      <c r="A103" s="69" t="str">
        <f t="shared" si="11"/>
        <v/>
      </c>
      <c r="B103" s="70" t="str">
        <f t="shared" si="12"/>
        <v/>
      </c>
      <c r="C103" s="65" t="str">
        <f t="shared" si="13"/>
        <v/>
      </c>
      <c r="D103" s="71" t="str">
        <f t="shared" si="7"/>
        <v/>
      </c>
      <c r="E103" s="71" t="str">
        <f t="shared" si="8"/>
        <v/>
      </c>
      <c r="F103" s="71" t="str">
        <f t="shared" si="9"/>
        <v/>
      </c>
      <c r="G103" s="65" t="str">
        <f t="shared" si="10"/>
        <v/>
      </c>
    </row>
    <row r="104" spans="1:7" x14ac:dyDescent="0.25">
      <c r="A104" s="69" t="str">
        <f t="shared" si="11"/>
        <v/>
      </c>
      <c r="B104" s="70" t="str">
        <f t="shared" si="12"/>
        <v/>
      </c>
      <c r="C104" s="65" t="str">
        <f t="shared" si="13"/>
        <v/>
      </c>
      <c r="D104" s="71" t="str">
        <f t="shared" si="7"/>
        <v/>
      </c>
      <c r="E104" s="71" t="str">
        <f t="shared" si="8"/>
        <v/>
      </c>
      <c r="F104" s="71" t="str">
        <f t="shared" si="9"/>
        <v/>
      </c>
      <c r="G104" s="65" t="str">
        <f t="shared" si="10"/>
        <v/>
      </c>
    </row>
    <row r="105" spans="1:7" x14ac:dyDescent="0.25">
      <c r="A105" s="69" t="str">
        <f t="shared" si="11"/>
        <v/>
      </c>
      <c r="B105" s="70" t="str">
        <f t="shared" si="12"/>
        <v/>
      </c>
      <c r="C105" s="65" t="str">
        <f t="shared" si="13"/>
        <v/>
      </c>
      <c r="D105" s="71" t="str">
        <f t="shared" si="7"/>
        <v/>
      </c>
      <c r="E105" s="71" t="str">
        <f t="shared" si="8"/>
        <v/>
      </c>
      <c r="F105" s="71" t="str">
        <f t="shared" si="9"/>
        <v/>
      </c>
      <c r="G105" s="65" t="str">
        <f t="shared" si="10"/>
        <v/>
      </c>
    </row>
    <row r="106" spans="1:7" x14ac:dyDescent="0.25">
      <c r="A106" s="69" t="str">
        <f t="shared" si="11"/>
        <v/>
      </c>
      <c r="B106" s="70" t="str">
        <f t="shared" si="12"/>
        <v/>
      </c>
      <c r="C106" s="65" t="str">
        <f t="shared" si="13"/>
        <v/>
      </c>
      <c r="D106" s="71" t="str">
        <f t="shared" si="7"/>
        <v/>
      </c>
      <c r="E106" s="71" t="str">
        <f t="shared" si="8"/>
        <v/>
      </c>
      <c r="F106" s="71" t="str">
        <f t="shared" si="9"/>
        <v/>
      </c>
      <c r="G106" s="65" t="str">
        <f t="shared" si="10"/>
        <v/>
      </c>
    </row>
    <row r="107" spans="1:7" x14ac:dyDescent="0.25">
      <c r="A107" s="69" t="str">
        <f t="shared" si="11"/>
        <v/>
      </c>
      <c r="B107" s="70" t="str">
        <f t="shared" si="12"/>
        <v/>
      </c>
      <c r="C107" s="65" t="str">
        <f t="shared" si="13"/>
        <v/>
      </c>
      <c r="D107" s="71" t="str">
        <f t="shared" si="7"/>
        <v/>
      </c>
      <c r="E107" s="71" t="str">
        <f t="shared" si="8"/>
        <v/>
      </c>
      <c r="F107" s="71" t="str">
        <f t="shared" si="9"/>
        <v/>
      </c>
      <c r="G107" s="65" t="str">
        <f t="shared" si="10"/>
        <v/>
      </c>
    </row>
    <row r="108" spans="1:7" x14ac:dyDescent="0.25">
      <c r="A108" s="69" t="str">
        <f t="shared" si="11"/>
        <v/>
      </c>
      <c r="B108" s="70" t="str">
        <f t="shared" si="12"/>
        <v/>
      </c>
      <c r="C108" s="65" t="str">
        <f t="shared" si="13"/>
        <v/>
      </c>
      <c r="D108" s="71" t="str">
        <f t="shared" si="7"/>
        <v/>
      </c>
      <c r="E108" s="71" t="str">
        <f t="shared" si="8"/>
        <v/>
      </c>
      <c r="F108" s="71" t="str">
        <f t="shared" si="9"/>
        <v/>
      </c>
      <c r="G108" s="65" t="str">
        <f t="shared" si="10"/>
        <v/>
      </c>
    </row>
    <row r="109" spans="1:7" x14ac:dyDescent="0.25">
      <c r="A109" s="69" t="str">
        <f t="shared" si="11"/>
        <v/>
      </c>
      <c r="B109" s="70" t="str">
        <f t="shared" si="12"/>
        <v/>
      </c>
      <c r="C109" s="65" t="str">
        <f t="shared" si="13"/>
        <v/>
      </c>
      <c r="D109" s="71" t="str">
        <f t="shared" si="7"/>
        <v/>
      </c>
      <c r="E109" s="71" t="str">
        <f t="shared" si="8"/>
        <v/>
      </c>
      <c r="F109" s="71" t="str">
        <f t="shared" si="9"/>
        <v/>
      </c>
      <c r="G109" s="65" t="str">
        <f t="shared" si="10"/>
        <v/>
      </c>
    </row>
    <row r="110" spans="1:7" x14ac:dyDescent="0.25">
      <c r="A110" s="69" t="str">
        <f t="shared" si="11"/>
        <v/>
      </c>
      <c r="B110" s="70" t="str">
        <f t="shared" si="12"/>
        <v/>
      </c>
      <c r="C110" s="65" t="str">
        <f t="shared" si="13"/>
        <v/>
      </c>
      <c r="D110" s="71" t="str">
        <f t="shared" si="7"/>
        <v/>
      </c>
      <c r="E110" s="71" t="str">
        <f t="shared" si="8"/>
        <v/>
      </c>
      <c r="F110" s="71" t="str">
        <f t="shared" si="9"/>
        <v/>
      </c>
      <c r="G110" s="65" t="str">
        <f t="shared" si="10"/>
        <v/>
      </c>
    </row>
    <row r="111" spans="1:7" x14ac:dyDescent="0.25">
      <c r="A111" s="69" t="str">
        <f t="shared" si="11"/>
        <v/>
      </c>
      <c r="B111" s="70" t="str">
        <f t="shared" si="12"/>
        <v/>
      </c>
      <c r="C111" s="65" t="str">
        <f t="shared" si="13"/>
        <v/>
      </c>
      <c r="D111" s="71" t="str">
        <f t="shared" si="7"/>
        <v/>
      </c>
      <c r="E111" s="71" t="str">
        <f t="shared" si="8"/>
        <v/>
      </c>
      <c r="F111" s="71" t="str">
        <f t="shared" si="9"/>
        <v/>
      </c>
      <c r="G111" s="65" t="str">
        <f t="shared" si="10"/>
        <v/>
      </c>
    </row>
    <row r="112" spans="1:7" x14ac:dyDescent="0.25">
      <c r="A112" s="69" t="str">
        <f t="shared" si="11"/>
        <v/>
      </c>
      <c r="B112" s="70" t="str">
        <f t="shared" si="12"/>
        <v/>
      </c>
      <c r="C112" s="65" t="str">
        <f t="shared" si="13"/>
        <v/>
      </c>
      <c r="D112" s="71" t="str">
        <f t="shared" si="7"/>
        <v/>
      </c>
      <c r="E112" s="71" t="str">
        <f t="shared" si="8"/>
        <v/>
      </c>
      <c r="F112" s="71" t="str">
        <f t="shared" si="9"/>
        <v/>
      </c>
      <c r="G112" s="65" t="str">
        <f t="shared" si="10"/>
        <v/>
      </c>
    </row>
    <row r="113" spans="1:7" x14ac:dyDescent="0.25">
      <c r="A113" s="69" t="str">
        <f t="shared" si="11"/>
        <v/>
      </c>
      <c r="B113" s="70" t="str">
        <f t="shared" si="12"/>
        <v/>
      </c>
      <c r="C113" s="65" t="str">
        <f t="shared" si="13"/>
        <v/>
      </c>
      <c r="D113" s="71" t="str">
        <f t="shared" si="7"/>
        <v/>
      </c>
      <c r="E113" s="71" t="str">
        <f t="shared" si="8"/>
        <v/>
      </c>
      <c r="F113" s="71" t="str">
        <f t="shared" si="9"/>
        <v/>
      </c>
      <c r="G113" s="65" t="str">
        <f t="shared" si="10"/>
        <v/>
      </c>
    </row>
    <row r="114" spans="1:7" x14ac:dyDescent="0.25">
      <c r="A114" s="69" t="str">
        <f t="shared" si="11"/>
        <v/>
      </c>
      <c r="B114" s="70" t="str">
        <f t="shared" si="12"/>
        <v/>
      </c>
      <c r="C114" s="65" t="str">
        <f t="shared" si="13"/>
        <v/>
      </c>
      <c r="D114" s="71" t="str">
        <f t="shared" si="7"/>
        <v/>
      </c>
      <c r="E114" s="71" t="str">
        <f t="shared" si="8"/>
        <v/>
      </c>
      <c r="F114" s="71" t="str">
        <f t="shared" si="9"/>
        <v/>
      </c>
      <c r="G114" s="65" t="str">
        <f t="shared" si="10"/>
        <v/>
      </c>
    </row>
    <row r="115" spans="1:7" x14ac:dyDescent="0.25">
      <c r="A115" s="69" t="str">
        <f t="shared" si="11"/>
        <v/>
      </c>
      <c r="B115" s="70" t="str">
        <f t="shared" si="12"/>
        <v/>
      </c>
      <c r="C115" s="65" t="str">
        <f t="shared" si="13"/>
        <v/>
      </c>
      <c r="D115" s="71" t="str">
        <f t="shared" si="7"/>
        <v/>
      </c>
      <c r="E115" s="71" t="str">
        <f t="shared" si="8"/>
        <v/>
      </c>
      <c r="F115" s="71" t="str">
        <f t="shared" si="9"/>
        <v/>
      </c>
      <c r="G115" s="65" t="str">
        <f t="shared" si="10"/>
        <v/>
      </c>
    </row>
    <row r="116" spans="1:7" x14ac:dyDescent="0.25">
      <c r="A116" s="69" t="str">
        <f t="shared" si="11"/>
        <v/>
      </c>
      <c r="B116" s="70" t="str">
        <f t="shared" si="12"/>
        <v/>
      </c>
      <c r="C116" s="65" t="str">
        <f t="shared" si="13"/>
        <v/>
      </c>
      <c r="D116" s="71" t="str">
        <f t="shared" si="7"/>
        <v/>
      </c>
      <c r="E116" s="71" t="str">
        <f t="shared" si="8"/>
        <v/>
      </c>
      <c r="F116" s="71" t="str">
        <f t="shared" si="9"/>
        <v/>
      </c>
      <c r="G116" s="65" t="str">
        <f t="shared" si="10"/>
        <v/>
      </c>
    </row>
    <row r="117" spans="1:7" x14ac:dyDescent="0.25">
      <c r="A117" s="69" t="str">
        <f t="shared" si="11"/>
        <v/>
      </c>
      <c r="B117" s="70" t="str">
        <f t="shared" si="12"/>
        <v/>
      </c>
      <c r="C117" s="65" t="str">
        <f t="shared" si="13"/>
        <v/>
      </c>
      <c r="D117" s="71" t="str">
        <f t="shared" si="7"/>
        <v/>
      </c>
      <c r="E117" s="71" t="str">
        <f t="shared" si="8"/>
        <v/>
      </c>
      <c r="F117" s="71" t="str">
        <f t="shared" si="9"/>
        <v/>
      </c>
      <c r="G117" s="65" t="str">
        <f t="shared" si="10"/>
        <v/>
      </c>
    </row>
    <row r="118" spans="1:7" x14ac:dyDescent="0.25">
      <c r="A118" s="69" t="str">
        <f t="shared" si="11"/>
        <v/>
      </c>
      <c r="B118" s="70" t="str">
        <f t="shared" si="12"/>
        <v/>
      </c>
      <c r="C118" s="65" t="str">
        <f t="shared" si="13"/>
        <v/>
      </c>
      <c r="D118" s="71" t="str">
        <f t="shared" si="7"/>
        <v/>
      </c>
      <c r="E118" s="71" t="str">
        <f t="shared" si="8"/>
        <v/>
      </c>
      <c r="F118" s="71" t="str">
        <f t="shared" si="9"/>
        <v/>
      </c>
      <c r="G118" s="65" t="str">
        <f t="shared" si="10"/>
        <v/>
      </c>
    </row>
    <row r="119" spans="1:7" x14ac:dyDescent="0.25">
      <c r="A119" s="69" t="str">
        <f t="shared" si="11"/>
        <v/>
      </c>
      <c r="B119" s="70" t="str">
        <f t="shared" si="12"/>
        <v/>
      </c>
      <c r="C119" s="65" t="str">
        <f t="shared" si="13"/>
        <v/>
      </c>
      <c r="D119" s="71" t="str">
        <f t="shared" si="7"/>
        <v/>
      </c>
      <c r="E119" s="71" t="str">
        <f t="shared" si="8"/>
        <v/>
      </c>
      <c r="F119" s="71" t="str">
        <f t="shared" si="9"/>
        <v/>
      </c>
      <c r="G119" s="65" t="str">
        <f t="shared" si="10"/>
        <v/>
      </c>
    </row>
    <row r="120" spans="1:7" x14ac:dyDescent="0.25">
      <c r="A120" s="69" t="str">
        <f t="shared" si="11"/>
        <v/>
      </c>
      <c r="B120" s="70" t="str">
        <f t="shared" si="12"/>
        <v/>
      </c>
      <c r="C120" s="65" t="str">
        <f t="shared" si="13"/>
        <v/>
      </c>
      <c r="D120" s="71" t="str">
        <f t="shared" si="7"/>
        <v/>
      </c>
      <c r="E120" s="71" t="str">
        <f t="shared" si="8"/>
        <v/>
      </c>
      <c r="F120" s="71" t="str">
        <f t="shared" si="9"/>
        <v/>
      </c>
      <c r="G120" s="65" t="str">
        <f t="shared" si="10"/>
        <v/>
      </c>
    </row>
    <row r="121" spans="1:7" x14ac:dyDescent="0.25">
      <c r="A121" s="69" t="str">
        <f t="shared" si="11"/>
        <v/>
      </c>
      <c r="B121" s="70" t="str">
        <f t="shared" si="12"/>
        <v/>
      </c>
      <c r="C121" s="65" t="str">
        <f t="shared" si="13"/>
        <v/>
      </c>
      <c r="D121" s="71" t="str">
        <f t="shared" si="7"/>
        <v/>
      </c>
      <c r="E121" s="71" t="str">
        <f t="shared" si="8"/>
        <v/>
      </c>
      <c r="F121" s="71" t="str">
        <f t="shared" si="9"/>
        <v/>
      </c>
      <c r="G121" s="65" t="str">
        <f t="shared" si="10"/>
        <v/>
      </c>
    </row>
    <row r="122" spans="1:7" x14ac:dyDescent="0.25">
      <c r="A122" s="69" t="str">
        <f t="shared" si="11"/>
        <v/>
      </c>
      <c r="B122" s="70" t="str">
        <f t="shared" si="12"/>
        <v/>
      </c>
      <c r="C122" s="65" t="str">
        <f t="shared" si="13"/>
        <v/>
      </c>
      <c r="D122" s="71" t="str">
        <f t="shared" si="7"/>
        <v/>
      </c>
      <c r="E122" s="71" t="str">
        <f t="shared" si="8"/>
        <v/>
      </c>
      <c r="F122" s="71" t="str">
        <f t="shared" si="9"/>
        <v/>
      </c>
      <c r="G122" s="65" t="str">
        <f t="shared" si="10"/>
        <v/>
      </c>
    </row>
    <row r="123" spans="1:7" x14ac:dyDescent="0.25">
      <c r="A123" s="69" t="str">
        <f t="shared" si="11"/>
        <v/>
      </c>
      <c r="B123" s="70" t="str">
        <f t="shared" si="12"/>
        <v/>
      </c>
      <c r="C123" s="65" t="str">
        <f t="shared" si="13"/>
        <v/>
      </c>
      <c r="D123" s="71" t="str">
        <f t="shared" si="7"/>
        <v/>
      </c>
      <c r="E123" s="71" t="str">
        <f t="shared" si="8"/>
        <v/>
      </c>
      <c r="F123" s="71" t="str">
        <f t="shared" si="9"/>
        <v/>
      </c>
      <c r="G123" s="65" t="str">
        <f t="shared" si="10"/>
        <v/>
      </c>
    </row>
    <row r="124" spans="1:7" x14ac:dyDescent="0.25">
      <c r="A124" s="69" t="str">
        <f t="shared" si="11"/>
        <v/>
      </c>
      <c r="B124" s="70" t="str">
        <f t="shared" si="12"/>
        <v/>
      </c>
      <c r="C124" s="65" t="str">
        <f t="shared" si="13"/>
        <v/>
      </c>
      <c r="D124" s="71" t="str">
        <f t="shared" si="7"/>
        <v/>
      </c>
      <c r="E124" s="71" t="str">
        <f t="shared" si="8"/>
        <v/>
      </c>
      <c r="F124" s="71" t="str">
        <f t="shared" si="9"/>
        <v/>
      </c>
      <c r="G124" s="65" t="str">
        <f t="shared" si="10"/>
        <v/>
      </c>
    </row>
    <row r="125" spans="1:7" x14ac:dyDescent="0.25">
      <c r="A125" s="69" t="str">
        <f t="shared" si="11"/>
        <v/>
      </c>
      <c r="B125" s="70" t="str">
        <f t="shared" si="12"/>
        <v/>
      </c>
      <c r="C125" s="65" t="str">
        <f t="shared" si="13"/>
        <v/>
      </c>
      <c r="D125" s="71" t="str">
        <f t="shared" si="7"/>
        <v/>
      </c>
      <c r="E125" s="71" t="str">
        <f t="shared" si="8"/>
        <v/>
      </c>
      <c r="F125" s="71" t="str">
        <f t="shared" si="9"/>
        <v/>
      </c>
      <c r="G125" s="65" t="str">
        <f t="shared" si="10"/>
        <v/>
      </c>
    </row>
    <row r="126" spans="1:7" x14ac:dyDescent="0.25">
      <c r="A126" s="69" t="str">
        <f t="shared" si="11"/>
        <v/>
      </c>
      <c r="B126" s="70" t="str">
        <f t="shared" si="12"/>
        <v/>
      </c>
      <c r="C126" s="65" t="str">
        <f t="shared" si="13"/>
        <v/>
      </c>
      <c r="D126" s="71" t="str">
        <f t="shared" si="7"/>
        <v/>
      </c>
      <c r="E126" s="71" t="str">
        <f t="shared" si="8"/>
        <v/>
      </c>
      <c r="F126" s="71" t="str">
        <f t="shared" si="9"/>
        <v/>
      </c>
      <c r="G126" s="65" t="str">
        <f t="shared" si="10"/>
        <v/>
      </c>
    </row>
    <row r="127" spans="1:7" x14ac:dyDescent="0.25">
      <c r="A127" s="69" t="str">
        <f t="shared" si="11"/>
        <v/>
      </c>
      <c r="B127" s="70" t="str">
        <f t="shared" si="12"/>
        <v/>
      </c>
      <c r="C127" s="65" t="str">
        <f t="shared" si="13"/>
        <v/>
      </c>
      <c r="D127" s="71" t="str">
        <f t="shared" si="7"/>
        <v/>
      </c>
      <c r="E127" s="71" t="str">
        <f t="shared" si="8"/>
        <v/>
      </c>
      <c r="F127" s="71" t="str">
        <f t="shared" si="9"/>
        <v/>
      </c>
      <c r="G127" s="65" t="str">
        <f t="shared" si="10"/>
        <v/>
      </c>
    </row>
    <row r="128" spans="1:7" x14ac:dyDescent="0.25">
      <c r="A128" s="69" t="str">
        <f t="shared" si="11"/>
        <v/>
      </c>
      <c r="B128" s="70" t="str">
        <f t="shared" si="12"/>
        <v/>
      </c>
      <c r="C128" s="65" t="str">
        <f t="shared" si="13"/>
        <v/>
      </c>
      <c r="D128" s="71" t="str">
        <f t="shared" si="7"/>
        <v/>
      </c>
      <c r="E128" s="71" t="str">
        <f t="shared" si="8"/>
        <v/>
      </c>
      <c r="F128" s="71" t="str">
        <f t="shared" si="9"/>
        <v/>
      </c>
      <c r="G128" s="65" t="str">
        <f t="shared" si="10"/>
        <v/>
      </c>
    </row>
    <row r="129" spans="1:7" x14ac:dyDescent="0.25">
      <c r="A129" s="69" t="str">
        <f t="shared" si="11"/>
        <v/>
      </c>
      <c r="B129" s="70" t="str">
        <f t="shared" si="12"/>
        <v/>
      </c>
      <c r="C129" s="65" t="str">
        <f t="shared" si="13"/>
        <v/>
      </c>
      <c r="D129" s="71" t="str">
        <f t="shared" si="7"/>
        <v/>
      </c>
      <c r="E129" s="71" t="str">
        <f t="shared" si="8"/>
        <v/>
      </c>
      <c r="F129" s="71" t="str">
        <f t="shared" si="9"/>
        <v/>
      </c>
      <c r="G129" s="65" t="str">
        <f t="shared" si="10"/>
        <v/>
      </c>
    </row>
    <row r="130" spans="1:7" x14ac:dyDescent="0.25">
      <c r="A130" s="69" t="str">
        <f t="shared" si="11"/>
        <v/>
      </c>
      <c r="B130" s="70" t="str">
        <f t="shared" si="12"/>
        <v/>
      </c>
      <c r="C130" s="65" t="str">
        <f t="shared" si="13"/>
        <v/>
      </c>
      <c r="D130" s="71" t="str">
        <f t="shared" si="7"/>
        <v/>
      </c>
      <c r="E130" s="71" t="str">
        <f t="shared" si="8"/>
        <v/>
      </c>
      <c r="F130" s="71" t="str">
        <f t="shared" si="9"/>
        <v/>
      </c>
      <c r="G130" s="65" t="str">
        <f t="shared" si="10"/>
        <v/>
      </c>
    </row>
    <row r="131" spans="1:7" x14ac:dyDescent="0.25">
      <c r="A131" s="69" t="str">
        <f t="shared" si="11"/>
        <v/>
      </c>
      <c r="B131" s="70" t="str">
        <f t="shared" si="12"/>
        <v/>
      </c>
      <c r="C131" s="65" t="str">
        <f t="shared" si="13"/>
        <v/>
      </c>
      <c r="D131" s="71" t="str">
        <f t="shared" si="7"/>
        <v/>
      </c>
      <c r="E131" s="71" t="str">
        <f t="shared" si="8"/>
        <v/>
      </c>
      <c r="F131" s="71" t="str">
        <f t="shared" si="9"/>
        <v/>
      </c>
      <c r="G131" s="65" t="str">
        <f t="shared" si="10"/>
        <v/>
      </c>
    </row>
    <row r="132" spans="1:7" x14ac:dyDescent="0.25">
      <c r="A132" s="69" t="str">
        <f t="shared" si="11"/>
        <v/>
      </c>
      <c r="B132" s="70" t="str">
        <f t="shared" si="12"/>
        <v/>
      </c>
      <c r="C132" s="65" t="str">
        <f t="shared" si="13"/>
        <v/>
      </c>
      <c r="D132" s="71" t="str">
        <f t="shared" si="7"/>
        <v/>
      </c>
      <c r="E132" s="71" t="str">
        <f t="shared" si="8"/>
        <v/>
      </c>
      <c r="F132" s="71" t="str">
        <f t="shared" si="9"/>
        <v/>
      </c>
      <c r="G132" s="65" t="str">
        <f t="shared" si="10"/>
        <v/>
      </c>
    </row>
    <row r="133" spans="1:7" x14ac:dyDescent="0.25">
      <c r="A133" s="69" t="str">
        <f t="shared" si="11"/>
        <v/>
      </c>
      <c r="B133" s="70" t="str">
        <f t="shared" si="12"/>
        <v/>
      </c>
      <c r="C133" s="65" t="str">
        <f t="shared" si="13"/>
        <v/>
      </c>
      <c r="D133" s="71" t="str">
        <f t="shared" si="7"/>
        <v/>
      </c>
      <c r="E133" s="71" t="str">
        <f t="shared" si="8"/>
        <v/>
      </c>
      <c r="F133" s="71" t="str">
        <f t="shared" si="9"/>
        <v/>
      </c>
      <c r="G133" s="65" t="str">
        <f t="shared" si="10"/>
        <v/>
      </c>
    </row>
    <row r="134" spans="1:7" x14ac:dyDescent="0.25">
      <c r="A134" s="69" t="str">
        <f t="shared" si="11"/>
        <v/>
      </c>
      <c r="B134" s="70" t="str">
        <f t="shared" si="12"/>
        <v/>
      </c>
      <c r="C134" s="65" t="str">
        <f t="shared" si="13"/>
        <v/>
      </c>
      <c r="D134" s="71" t="str">
        <f t="shared" si="7"/>
        <v/>
      </c>
      <c r="E134" s="71" t="str">
        <f t="shared" si="8"/>
        <v/>
      </c>
      <c r="F134" s="71" t="str">
        <f t="shared" si="9"/>
        <v/>
      </c>
      <c r="G134" s="65" t="str">
        <f t="shared" si="10"/>
        <v/>
      </c>
    </row>
    <row r="135" spans="1:7" x14ac:dyDescent="0.25">
      <c r="A135" s="69" t="str">
        <f t="shared" si="11"/>
        <v/>
      </c>
      <c r="B135" s="70" t="str">
        <f t="shared" si="12"/>
        <v/>
      </c>
      <c r="C135" s="65" t="str">
        <f t="shared" si="13"/>
        <v/>
      </c>
      <c r="D135" s="71" t="str">
        <f t="shared" si="7"/>
        <v/>
      </c>
      <c r="E135" s="71" t="str">
        <f t="shared" si="8"/>
        <v/>
      </c>
      <c r="F135" s="71" t="str">
        <f t="shared" si="9"/>
        <v/>
      </c>
      <c r="G135" s="65" t="str">
        <f t="shared" si="10"/>
        <v/>
      </c>
    </row>
    <row r="136" spans="1:7" x14ac:dyDescent="0.25">
      <c r="A136" s="69" t="str">
        <f t="shared" si="11"/>
        <v/>
      </c>
      <c r="B136" s="70" t="str">
        <f t="shared" si="12"/>
        <v/>
      </c>
      <c r="C136" s="65" t="str">
        <f t="shared" si="13"/>
        <v/>
      </c>
      <c r="D136" s="71" t="str">
        <f t="shared" si="7"/>
        <v/>
      </c>
      <c r="E136" s="71" t="str">
        <f t="shared" si="8"/>
        <v/>
      </c>
      <c r="F136" s="71" t="str">
        <f t="shared" si="9"/>
        <v/>
      </c>
      <c r="G136" s="65" t="str">
        <f t="shared" si="10"/>
        <v/>
      </c>
    </row>
    <row r="137" spans="1:7" x14ac:dyDescent="0.25">
      <c r="A137" s="69" t="str">
        <f t="shared" si="11"/>
        <v/>
      </c>
      <c r="B137" s="70" t="str">
        <f t="shared" si="12"/>
        <v/>
      </c>
      <c r="C137" s="65" t="str">
        <f t="shared" si="13"/>
        <v/>
      </c>
      <c r="D137" s="71" t="str">
        <f t="shared" si="7"/>
        <v/>
      </c>
      <c r="E137" s="71" t="str">
        <f t="shared" si="8"/>
        <v/>
      </c>
      <c r="F137" s="71" t="str">
        <f t="shared" si="9"/>
        <v/>
      </c>
      <c r="G137" s="65" t="str">
        <f t="shared" si="10"/>
        <v/>
      </c>
    </row>
    <row r="138" spans="1:7" x14ac:dyDescent="0.25">
      <c r="A138" s="69" t="str">
        <f t="shared" si="11"/>
        <v/>
      </c>
      <c r="B138" s="70" t="str">
        <f t="shared" si="12"/>
        <v/>
      </c>
      <c r="C138" s="65" t="str">
        <f t="shared" si="13"/>
        <v/>
      </c>
      <c r="D138" s="71" t="str">
        <f t="shared" si="7"/>
        <v/>
      </c>
      <c r="E138" s="71" t="str">
        <f t="shared" si="8"/>
        <v/>
      </c>
      <c r="F138" s="71" t="str">
        <f t="shared" si="9"/>
        <v/>
      </c>
      <c r="G138" s="65" t="str">
        <f t="shared" si="10"/>
        <v/>
      </c>
    </row>
    <row r="139" spans="1:7" x14ac:dyDescent="0.25">
      <c r="A139" s="69" t="str">
        <f t="shared" si="11"/>
        <v/>
      </c>
      <c r="B139" s="70" t="str">
        <f t="shared" si="12"/>
        <v/>
      </c>
      <c r="C139" s="65" t="str">
        <f t="shared" si="13"/>
        <v/>
      </c>
      <c r="D139" s="71" t="str">
        <f t="shared" si="7"/>
        <v/>
      </c>
      <c r="E139" s="71" t="str">
        <f t="shared" si="8"/>
        <v/>
      </c>
      <c r="F139" s="71" t="str">
        <f t="shared" si="9"/>
        <v/>
      </c>
      <c r="G139" s="65" t="str">
        <f t="shared" si="10"/>
        <v/>
      </c>
    </row>
    <row r="140" spans="1:7" x14ac:dyDescent="0.25">
      <c r="A140" s="69" t="str">
        <f t="shared" si="11"/>
        <v/>
      </c>
      <c r="B140" s="70" t="str">
        <f t="shared" si="12"/>
        <v/>
      </c>
      <c r="C140" s="65" t="str">
        <f t="shared" si="13"/>
        <v/>
      </c>
      <c r="D140" s="71" t="str">
        <f t="shared" si="7"/>
        <v/>
      </c>
      <c r="E140" s="71" t="str">
        <f t="shared" si="8"/>
        <v/>
      </c>
      <c r="F140" s="71" t="str">
        <f t="shared" si="9"/>
        <v/>
      </c>
      <c r="G140" s="65" t="str">
        <f t="shared" si="10"/>
        <v/>
      </c>
    </row>
    <row r="141" spans="1:7" x14ac:dyDescent="0.25">
      <c r="A141" s="69" t="str">
        <f t="shared" si="11"/>
        <v/>
      </c>
      <c r="B141" s="70" t="str">
        <f t="shared" si="12"/>
        <v/>
      </c>
      <c r="C141" s="65" t="str">
        <f t="shared" si="13"/>
        <v/>
      </c>
      <c r="D141" s="71" t="str">
        <f t="shared" si="7"/>
        <v/>
      </c>
      <c r="E141" s="71" t="str">
        <f t="shared" si="8"/>
        <v/>
      </c>
      <c r="F141" s="71" t="str">
        <f t="shared" si="9"/>
        <v/>
      </c>
      <c r="G141" s="65" t="str">
        <f t="shared" si="10"/>
        <v/>
      </c>
    </row>
    <row r="142" spans="1:7" x14ac:dyDescent="0.25">
      <c r="A142" s="69" t="str">
        <f t="shared" si="11"/>
        <v/>
      </c>
      <c r="B142" s="70" t="str">
        <f t="shared" si="12"/>
        <v/>
      </c>
      <c r="C142" s="65" t="str">
        <f t="shared" si="13"/>
        <v/>
      </c>
      <c r="D142" s="71" t="str">
        <f t="shared" si="7"/>
        <v/>
      </c>
      <c r="E142" s="71" t="str">
        <f t="shared" si="8"/>
        <v/>
      </c>
      <c r="F142" s="71" t="str">
        <f t="shared" si="9"/>
        <v/>
      </c>
      <c r="G142" s="65" t="str">
        <f t="shared" si="10"/>
        <v/>
      </c>
    </row>
    <row r="143" spans="1:7" x14ac:dyDescent="0.25">
      <c r="A143" s="69" t="str">
        <f t="shared" si="11"/>
        <v/>
      </c>
      <c r="B143" s="70" t="str">
        <f t="shared" si="12"/>
        <v/>
      </c>
      <c r="C143" s="65" t="str">
        <f t="shared" si="13"/>
        <v/>
      </c>
      <c r="D143" s="71" t="str">
        <f t="shared" si="7"/>
        <v/>
      </c>
      <c r="E143" s="71" t="str">
        <f t="shared" si="8"/>
        <v/>
      </c>
      <c r="F143" s="71" t="str">
        <f t="shared" si="9"/>
        <v/>
      </c>
      <c r="G143" s="65" t="str">
        <f t="shared" si="10"/>
        <v/>
      </c>
    </row>
    <row r="144" spans="1:7" x14ac:dyDescent="0.25">
      <c r="A144" s="69" t="str">
        <f t="shared" si="11"/>
        <v/>
      </c>
      <c r="B144" s="70" t="str">
        <f t="shared" si="12"/>
        <v/>
      </c>
      <c r="C144" s="65" t="str">
        <f t="shared" si="13"/>
        <v/>
      </c>
      <c r="D144" s="71" t="str">
        <f t="shared" ref="D144:D207" si="14">IF(B144="","",IPMT($E$11/12,B144,$E$7,-$E$8,$E$9,0))</f>
        <v/>
      </c>
      <c r="E144" s="71" t="str">
        <f t="shared" ref="E144:E207" si="15">IF(B144="","",PPMT($E$11/12,B144,$E$7,-$E$8,$E$9,0))</f>
        <v/>
      </c>
      <c r="F144" s="71" t="str">
        <f t="shared" ref="F144:F207" si="16">IF(B144="","",SUM(D144:E144))</f>
        <v/>
      </c>
      <c r="G144" s="65" t="str">
        <f t="shared" ref="G144:G207" si="17">IF(B144="","",SUM(C144)-SUM(E144))</f>
        <v/>
      </c>
    </row>
    <row r="145" spans="1:7" x14ac:dyDescent="0.25">
      <c r="A145" s="69" t="str">
        <f t="shared" ref="A145:A208" si="18">IF(B145="","",EDATE(A144,1))</f>
        <v/>
      </c>
      <c r="B145" s="70" t="str">
        <f t="shared" ref="B145:B208" si="19">IF(B144="","",IF(SUM(B144)+1&lt;=$E$7,SUM(B144)+1,""))</f>
        <v/>
      </c>
      <c r="C145" s="65" t="str">
        <f t="shared" ref="C145:C208" si="20">IF(B145="","",G144)</f>
        <v/>
      </c>
      <c r="D145" s="71" t="str">
        <f t="shared" si="14"/>
        <v/>
      </c>
      <c r="E145" s="71" t="str">
        <f t="shared" si="15"/>
        <v/>
      </c>
      <c r="F145" s="71" t="str">
        <f t="shared" si="16"/>
        <v/>
      </c>
      <c r="G145" s="65" t="str">
        <f t="shared" si="17"/>
        <v/>
      </c>
    </row>
    <row r="146" spans="1:7" x14ac:dyDescent="0.25">
      <c r="A146" s="69" t="str">
        <f t="shared" si="18"/>
        <v/>
      </c>
      <c r="B146" s="70" t="str">
        <f t="shared" si="19"/>
        <v/>
      </c>
      <c r="C146" s="65" t="str">
        <f t="shared" si="20"/>
        <v/>
      </c>
      <c r="D146" s="71" t="str">
        <f t="shared" si="14"/>
        <v/>
      </c>
      <c r="E146" s="71" t="str">
        <f t="shared" si="15"/>
        <v/>
      </c>
      <c r="F146" s="71" t="str">
        <f t="shared" si="16"/>
        <v/>
      </c>
      <c r="G146" s="65" t="str">
        <f t="shared" si="17"/>
        <v/>
      </c>
    </row>
    <row r="147" spans="1:7" x14ac:dyDescent="0.25">
      <c r="A147" s="69" t="str">
        <f t="shared" si="18"/>
        <v/>
      </c>
      <c r="B147" s="70" t="str">
        <f t="shared" si="19"/>
        <v/>
      </c>
      <c r="C147" s="65" t="str">
        <f t="shared" si="20"/>
        <v/>
      </c>
      <c r="D147" s="71" t="str">
        <f t="shared" si="14"/>
        <v/>
      </c>
      <c r="E147" s="71" t="str">
        <f t="shared" si="15"/>
        <v/>
      </c>
      <c r="F147" s="71" t="str">
        <f t="shared" si="16"/>
        <v/>
      </c>
      <c r="G147" s="65" t="str">
        <f t="shared" si="17"/>
        <v/>
      </c>
    </row>
    <row r="148" spans="1:7" x14ac:dyDescent="0.25">
      <c r="A148" s="69" t="str">
        <f t="shared" si="18"/>
        <v/>
      </c>
      <c r="B148" s="70" t="str">
        <f t="shared" si="19"/>
        <v/>
      </c>
      <c r="C148" s="65" t="str">
        <f t="shared" si="20"/>
        <v/>
      </c>
      <c r="D148" s="71" t="str">
        <f t="shared" si="14"/>
        <v/>
      </c>
      <c r="E148" s="71" t="str">
        <f t="shared" si="15"/>
        <v/>
      </c>
      <c r="F148" s="71" t="str">
        <f t="shared" si="16"/>
        <v/>
      </c>
      <c r="G148" s="65" t="str">
        <f t="shared" si="17"/>
        <v/>
      </c>
    </row>
    <row r="149" spans="1:7" x14ac:dyDescent="0.25">
      <c r="A149" s="69" t="str">
        <f t="shared" si="18"/>
        <v/>
      </c>
      <c r="B149" s="70" t="str">
        <f t="shared" si="19"/>
        <v/>
      </c>
      <c r="C149" s="65" t="str">
        <f t="shared" si="20"/>
        <v/>
      </c>
      <c r="D149" s="71" t="str">
        <f t="shared" si="14"/>
        <v/>
      </c>
      <c r="E149" s="71" t="str">
        <f t="shared" si="15"/>
        <v/>
      </c>
      <c r="F149" s="71" t="str">
        <f t="shared" si="16"/>
        <v/>
      </c>
      <c r="G149" s="65" t="str">
        <f t="shared" si="17"/>
        <v/>
      </c>
    </row>
    <row r="150" spans="1:7" x14ac:dyDescent="0.25">
      <c r="A150" s="69" t="str">
        <f t="shared" si="18"/>
        <v/>
      </c>
      <c r="B150" s="70" t="str">
        <f t="shared" si="19"/>
        <v/>
      </c>
      <c r="C150" s="65" t="str">
        <f t="shared" si="20"/>
        <v/>
      </c>
      <c r="D150" s="71" t="str">
        <f t="shared" si="14"/>
        <v/>
      </c>
      <c r="E150" s="71" t="str">
        <f t="shared" si="15"/>
        <v/>
      </c>
      <c r="F150" s="71" t="str">
        <f t="shared" si="16"/>
        <v/>
      </c>
      <c r="G150" s="65" t="str">
        <f t="shared" si="17"/>
        <v/>
      </c>
    </row>
    <row r="151" spans="1:7" x14ac:dyDescent="0.25">
      <c r="A151" s="69" t="str">
        <f t="shared" si="18"/>
        <v/>
      </c>
      <c r="B151" s="70" t="str">
        <f t="shared" si="19"/>
        <v/>
      </c>
      <c r="C151" s="65" t="str">
        <f t="shared" si="20"/>
        <v/>
      </c>
      <c r="D151" s="71" t="str">
        <f t="shared" si="14"/>
        <v/>
      </c>
      <c r="E151" s="71" t="str">
        <f t="shared" si="15"/>
        <v/>
      </c>
      <c r="F151" s="71" t="str">
        <f t="shared" si="16"/>
        <v/>
      </c>
      <c r="G151" s="65" t="str">
        <f t="shared" si="17"/>
        <v/>
      </c>
    </row>
    <row r="152" spans="1:7" x14ac:dyDescent="0.25">
      <c r="A152" s="69" t="str">
        <f t="shared" si="18"/>
        <v/>
      </c>
      <c r="B152" s="70" t="str">
        <f t="shared" si="19"/>
        <v/>
      </c>
      <c r="C152" s="65" t="str">
        <f t="shared" si="20"/>
        <v/>
      </c>
      <c r="D152" s="71" t="str">
        <f t="shared" si="14"/>
        <v/>
      </c>
      <c r="E152" s="71" t="str">
        <f t="shared" si="15"/>
        <v/>
      </c>
      <c r="F152" s="71" t="str">
        <f t="shared" si="16"/>
        <v/>
      </c>
      <c r="G152" s="65" t="str">
        <f t="shared" si="17"/>
        <v/>
      </c>
    </row>
    <row r="153" spans="1:7" x14ac:dyDescent="0.25">
      <c r="A153" s="69" t="str">
        <f t="shared" si="18"/>
        <v/>
      </c>
      <c r="B153" s="70" t="str">
        <f t="shared" si="19"/>
        <v/>
      </c>
      <c r="C153" s="65" t="str">
        <f t="shared" si="20"/>
        <v/>
      </c>
      <c r="D153" s="71" t="str">
        <f t="shared" si="14"/>
        <v/>
      </c>
      <c r="E153" s="71" t="str">
        <f t="shared" si="15"/>
        <v/>
      </c>
      <c r="F153" s="71" t="str">
        <f t="shared" si="16"/>
        <v/>
      </c>
      <c r="G153" s="65" t="str">
        <f t="shared" si="17"/>
        <v/>
      </c>
    </row>
    <row r="154" spans="1:7" x14ac:dyDescent="0.25">
      <c r="A154" s="69" t="str">
        <f t="shared" si="18"/>
        <v/>
      </c>
      <c r="B154" s="70" t="str">
        <f t="shared" si="19"/>
        <v/>
      </c>
      <c r="C154" s="65" t="str">
        <f t="shared" si="20"/>
        <v/>
      </c>
      <c r="D154" s="71" t="str">
        <f t="shared" si="14"/>
        <v/>
      </c>
      <c r="E154" s="71" t="str">
        <f t="shared" si="15"/>
        <v/>
      </c>
      <c r="F154" s="71" t="str">
        <f t="shared" si="16"/>
        <v/>
      </c>
      <c r="G154" s="65" t="str">
        <f t="shared" si="17"/>
        <v/>
      </c>
    </row>
    <row r="155" spans="1:7" x14ac:dyDescent="0.25">
      <c r="A155" s="69" t="str">
        <f t="shared" si="18"/>
        <v/>
      </c>
      <c r="B155" s="70" t="str">
        <f t="shared" si="19"/>
        <v/>
      </c>
      <c r="C155" s="65" t="str">
        <f t="shared" si="20"/>
        <v/>
      </c>
      <c r="D155" s="71" t="str">
        <f t="shared" si="14"/>
        <v/>
      </c>
      <c r="E155" s="71" t="str">
        <f t="shared" si="15"/>
        <v/>
      </c>
      <c r="F155" s="71" t="str">
        <f t="shared" si="16"/>
        <v/>
      </c>
      <c r="G155" s="65" t="str">
        <f t="shared" si="17"/>
        <v/>
      </c>
    </row>
    <row r="156" spans="1:7" x14ac:dyDescent="0.25">
      <c r="A156" s="69" t="str">
        <f t="shared" si="18"/>
        <v/>
      </c>
      <c r="B156" s="70" t="str">
        <f t="shared" si="19"/>
        <v/>
      </c>
      <c r="C156" s="65" t="str">
        <f t="shared" si="20"/>
        <v/>
      </c>
      <c r="D156" s="71" t="str">
        <f t="shared" si="14"/>
        <v/>
      </c>
      <c r="E156" s="71" t="str">
        <f t="shared" si="15"/>
        <v/>
      </c>
      <c r="F156" s="71" t="str">
        <f t="shared" si="16"/>
        <v/>
      </c>
      <c r="G156" s="65" t="str">
        <f t="shared" si="17"/>
        <v/>
      </c>
    </row>
    <row r="157" spans="1:7" x14ac:dyDescent="0.25">
      <c r="A157" s="69" t="str">
        <f t="shared" si="18"/>
        <v/>
      </c>
      <c r="B157" s="70" t="str">
        <f t="shared" si="19"/>
        <v/>
      </c>
      <c r="C157" s="65" t="str">
        <f t="shared" si="20"/>
        <v/>
      </c>
      <c r="D157" s="71" t="str">
        <f t="shared" si="14"/>
        <v/>
      </c>
      <c r="E157" s="71" t="str">
        <f t="shared" si="15"/>
        <v/>
      </c>
      <c r="F157" s="71" t="str">
        <f t="shared" si="16"/>
        <v/>
      </c>
      <c r="G157" s="65" t="str">
        <f t="shared" si="17"/>
        <v/>
      </c>
    </row>
    <row r="158" spans="1:7" x14ac:dyDescent="0.25">
      <c r="A158" s="69" t="str">
        <f t="shared" si="18"/>
        <v/>
      </c>
      <c r="B158" s="70" t="str">
        <f t="shared" si="19"/>
        <v/>
      </c>
      <c r="C158" s="65" t="str">
        <f t="shared" si="20"/>
        <v/>
      </c>
      <c r="D158" s="71" t="str">
        <f t="shared" si="14"/>
        <v/>
      </c>
      <c r="E158" s="71" t="str">
        <f t="shared" si="15"/>
        <v/>
      </c>
      <c r="F158" s="71" t="str">
        <f t="shared" si="16"/>
        <v/>
      </c>
      <c r="G158" s="65" t="str">
        <f t="shared" si="17"/>
        <v/>
      </c>
    </row>
    <row r="159" spans="1:7" x14ac:dyDescent="0.25">
      <c r="A159" s="69" t="str">
        <f t="shared" si="18"/>
        <v/>
      </c>
      <c r="B159" s="70" t="str">
        <f t="shared" si="19"/>
        <v/>
      </c>
      <c r="C159" s="65" t="str">
        <f t="shared" si="20"/>
        <v/>
      </c>
      <c r="D159" s="71" t="str">
        <f t="shared" si="14"/>
        <v/>
      </c>
      <c r="E159" s="71" t="str">
        <f t="shared" si="15"/>
        <v/>
      </c>
      <c r="F159" s="71" t="str">
        <f t="shared" si="16"/>
        <v/>
      </c>
      <c r="G159" s="65" t="str">
        <f t="shared" si="17"/>
        <v/>
      </c>
    </row>
    <row r="160" spans="1:7" x14ac:dyDescent="0.25">
      <c r="A160" s="69" t="str">
        <f t="shared" si="18"/>
        <v/>
      </c>
      <c r="B160" s="70" t="str">
        <f t="shared" si="19"/>
        <v/>
      </c>
      <c r="C160" s="65" t="str">
        <f t="shared" si="20"/>
        <v/>
      </c>
      <c r="D160" s="71" t="str">
        <f t="shared" si="14"/>
        <v/>
      </c>
      <c r="E160" s="71" t="str">
        <f t="shared" si="15"/>
        <v/>
      </c>
      <c r="F160" s="71" t="str">
        <f t="shared" si="16"/>
        <v/>
      </c>
      <c r="G160" s="65" t="str">
        <f t="shared" si="17"/>
        <v/>
      </c>
    </row>
    <row r="161" spans="1:7" x14ac:dyDescent="0.25">
      <c r="A161" s="69" t="str">
        <f t="shared" si="18"/>
        <v/>
      </c>
      <c r="B161" s="70" t="str">
        <f t="shared" si="19"/>
        <v/>
      </c>
      <c r="C161" s="65" t="str">
        <f t="shared" si="20"/>
        <v/>
      </c>
      <c r="D161" s="71" t="str">
        <f t="shared" si="14"/>
        <v/>
      </c>
      <c r="E161" s="71" t="str">
        <f t="shared" si="15"/>
        <v/>
      </c>
      <c r="F161" s="71" t="str">
        <f t="shared" si="16"/>
        <v/>
      </c>
      <c r="G161" s="65" t="str">
        <f t="shared" si="17"/>
        <v/>
      </c>
    </row>
    <row r="162" spans="1:7" x14ac:dyDescent="0.25">
      <c r="A162" s="69" t="str">
        <f t="shared" si="18"/>
        <v/>
      </c>
      <c r="B162" s="70" t="str">
        <f t="shared" si="19"/>
        <v/>
      </c>
      <c r="C162" s="65" t="str">
        <f t="shared" si="20"/>
        <v/>
      </c>
      <c r="D162" s="71" t="str">
        <f t="shared" si="14"/>
        <v/>
      </c>
      <c r="E162" s="71" t="str">
        <f t="shared" si="15"/>
        <v/>
      </c>
      <c r="F162" s="71" t="str">
        <f t="shared" si="16"/>
        <v/>
      </c>
      <c r="G162" s="65" t="str">
        <f t="shared" si="17"/>
        <v/>
      </c>
    </row>
    <row r="163" spans="1:7" x14ac:dyDescent="0.25">
      <c r="A163" s="69" t="str">
        <f t="shared" si="18"/>
        <v/>
      </c>
      <c r="B163" s="70" t="str">
        <f t="shared" si="19"/>
        <v/>
      </c>
      <c r="C163" s="65" t="str">
        <f t="shared" si="20"/>
        <v/>
      </c>
      <c r="D163" s="71" t="str">
        <f t="shared" si="14"/>
        <v/>
      </c>
      <c r="E163" s="71" t="str">
        <f t="shared" si="15"/>
        <v/>
      </c>
      <c r="F163" s="71" t="str">
        <f t="shared" si="16"/>
        <v/>
      </c>
      <c r="G163" s="65" t="str">
        <f t="shared" si="17"/>
        <v/>
      </c>
    </row>
    <row r="164" spans="1:7" x14ac:dyDescent="0.25">
      <c r="A164" s="69" t="str">
        <f t="shared" si="18"/>
        <v/>
      </c>
      <c r="B164" s="70" t="str">
        <f t="shared" si="19"/>
        <v/>
      </c>
      <c r="C164" s="65" t="str">
        <f t="shared" si="20"/>
        <v/>
      </c>
      <c r="D164" s="71" t="str">
        <f t="shared" si="14"/>
        <v/>
      </c>
      <c r="E164" s="71" t="str">
        <f t="shared" si="15"/>
        <v/>
      </c>
      <c r="F164" s="71" t="str">
        <f t="shared" si="16"/>
        <v/>
      </c>
      <c r="G164" s="65" t="str">
        <f t="shared" si="17"/>
        <v/>
      </c>
    </row>
    <row r="165" spans="1:7" x14ac:dyDescent="0.25">
      <c r="A165" s="69" t="str">
        <f t="shared" si="18"/>
        <v/>
      </c>
      <c r="B165" s="70" t="str">
        <f t="shared" si="19"/>
        <v/>
      </c>
      <c r="C165" s="65" t="str">
        <f t="shared" si="20"/>
        <v/>
      </c>
      <c r="D165" s="71" t="str">
        <f t="shared" si="14"/>
        <v/>
      </c>
      <c r="E165" s="71" t="str">
        <f t="shared" si="15"/>
        <v/>
      </c>
      <c r="F165" s="71" t="str">
        <f t="shared" si="16"/>
        <v/>
      </c>
      <c r="G165" s="65" t="str">
        <f t="shared" si="17"/>
        <v/>
      </c>
    </row>
    <row r="166" spans="1:7" x14ac:dyDescent="0.25">
      <c r="A166" s="69" t="str">
        <f t="shared" si="18"/>
        <v/>
      </c>
      <c r="B166" s="70" t="str">
        <f t="shared" si="19"/>
        <v/>
      </c>
      <c r="C166" s="65" t="str">
        <f t="shared" si="20"/>
        <v/>
      </c>
      <c r="D166" s="71" t="str">
        <f t="shared" si="14"/>
        <v/>
      </c>
      <c r="E166" s="71" t="str">
        <f t="shared" si="15"/>
        <v/>
      </c>
      <c r="F166" s="71" t="str">
        <f t="shared" si="16"/>
        <v/>
      </c>
      <c r="G166" s="65" t="str">
        <f t="shared" si="17"/>
        <v/>
      </c>
    </row>
    <row r="167" spans="1:7" x14ac:dyDescent="0.25">
      <c r="A167" s="69" t="str">
        <f t="shared" si="18"/>
        <v/>
      </c>
      <c r="B167" s="70" t="str">
        <f t="shared" si="19"/>
        <v/>
      </c>
      <c r="C167" s="65" t="str">
        <f t="shared" si="20"/>
        <v/>
      </c>
      <c r="D167" s="71" t="str">
        <f t="shared" si="14"/>
        <v/>
      </c>
      <c r="E167" s="71" t="str">
        <f t="shared" si="15"/>
        <v/>
      </c>
      <c r="F167" s="71" t="str">
        <f t="shared" si="16"/>
        <v/>
      </c>
      <c r="G167" s="65" t="str">
        <f t="shared" si="17"/>
        <v/>
      </c>
    </row>
    <row r="168" spans="1:7" x14ac:dyDescent="0.25">
      <c r="A168" s="69" t="str">
        <f t="shared" si="18"/>
        <v/>
      </c>
      <c r="B168" s="70" t="str">
        <f t="shared" si="19"/>
        <v/>
      </c>
      <c r="C168" s="65" t="str">
        <f t="shared" si="20"/>
        <v/>
      </c>
      <c r="D168" s="71" t="str">
        <f t="shared" si="14"/>
        <v/>
      </c>
      <c r="E168" s="71" t="str">
        <f t="shared" si="15"/>
        <v/>
      </c>
      <c r="F168" s="71" t="str">
        <f t="shared" si="16"/>
        <v/>
      </c>
      <c r="G168" s="65" t="str">
        <f t="shared" si="17"/>
        <v/>
      </c>
    </row>
    <row r="169" spans="1:7" x14ac:dyDescent="0.25">
      <c r="A169" s="69" t="str">
        <f t="shared" si="18"/>
        <v/>
      </c>
      <c r="B169" s="70" t="str">
        <f t="shared" si="19"/>
        <v/>
      </c>
      <c r="C169" s="65" t="str">
        <f t="shared" si="20"/>
        <v/>
      </c>
      <c r="D169" s="71" t="str">
        <f t="shared" si="14"/>
        <v/>
      </c>
      <c r="E169" s="71" t="str">
        <f t="shared" si="15"/>
        <v/>
      </c>
      <c r="F169" s="71" t="str">
        <f t="shared" si="16"/>
        <v/>
      </c>
      <c r="G169" s="65" t="str">
        <f t="shared" si="17"/>
        <v/>
      </c>
    </row>
    <row r="170" spans="1:7" x14ac:dyDescent="0.25">
      <c r="A170" s="69" t="str">
        <f t="shared" si="18"/>
        <v/>
      </c>
      <c r="B170" s="70" t="str">
        <f t="shared" si="19"/>
        <v/>
      </c>
      <c r="C170" s="65" t="str">
        <f t="shared" si="20"/>
        <v/>
      </c>
      <c r="D170" s="71" t="str">
        <f t="shared" si="14"/>
        <v/>
      </c>
      <c r="E170" s="71" t="str">
        <f t="shared" si="15"/>
        <v/>
      </c>
      <c r="F170" s="71" t="str">
        <f t="shared" si="16"/>
        <v/>
      </c>
      <c r="G170" s="65" t="str">
        <f t="shared" si="17"/>
        <v/>
      </c>
    </row>
    <row r="171" spans="1:7" x14ac:dyDescent="0.25">
      <c r="A171" s="69" t="str">
        <f t="shared" si="18"/>
        <v/>
      </c>
      <c r="B171" s="70" t="str">
        <f t="shared" si="19"/>
        <v/>
      </c>
      <c r="C171" s="65" t="str">
        <f t="shared" si="20"/>
        <v/>
      </c>
      <c r="D171" s="71" t="str">
        <f t="shared" si="14"/>
        <v/>
      </c>
      <c r="E171" s="71" t="str">
        <f t="shared" si="15"/>
        <v/>
      </c>
      <c r="F171" s="71" t="str">
        <f t="shared" si="16"/>
        <v/>
      </c>
      <c r="G171" s="65" t="str">
        <f t="shared" si="17"/>
        <v/>
      </c>
    </row>
    <row r="172" spans="1:7" x14ac:dyDescent="0.25">
      <c r="A172" s="69" t="str">
        <f t="shared" si="18"/>
        <v/>
      </c>
      <c r="B172" s="70" t="str">
        <f t="shared" si="19"/>
        <v/>
      </c>
      <c r="C172" s="65" t="str">
        <f t="shared" si="20"/>
        <v/>
      </c>
      <c r="D172" s="71" t="str">
        <f t="shared" si="14"/>
        <v/>
      </c>
      <c r="E172" s="71" t="str">
        <f t="shared" si="15"/>
        <v/>
      </c>
      <c r="F172" s="71" t="str">
        <f t="shared" si="16"/>
        <v/>
      </c>
      <c r="G172" s="65" t="str">
        <f t="shared" si="17"/>
        <v/>
      </c>
    </row>
    <row r="173" spans="1:7" x14ac:dyDescent="0.25">
      <c r="A173" s="69" t="str">
        <f t="shared" si="18"/>
        <v/>
      </c>
      <c r="B173" s="70" t="str">
        <f t="shared" si="19"/>
        <v/>
      </c>
      <c r="C173" s="65" t="str">
        <f t="shared" si="20"/>
        <v/>
      </c>
      <c r="D173" s="71" t="str">
        <f t="shared" si="14"/>
        <v/>
      </c>
      <c r="E173" s="71" t="str">
        <f t="shared" si="15"/>
        <v/>
      </c>
      <c r="F173" s="71" t="str">
        <f t="shared" si="16"/>
        <v/>
      </c>
      <c r="G173" s="65" t="str">
        <f t="shared" si="17"/>
        <v/>
      </c>
    </row>
    <row r="174" spans="1:7" x14ac:dyDescent="0.25">
      <c r="A174" s="69" t="str">
        <f t="shared" si="18"/>
        <v/>
      </c>
      <c r="B174" s="70" t="str">
        <f t="shared" si="19"/>
        <v/>
      </c>
      <c r="C174" s="65" t="str">
        <f t="shared" si="20"/>
        <v/>
      </c>
      <c r="D174" s="71" t="str">
        <f t="shared" si="14"/>
        <v/>
      </c>
      <c r="E174" s="71" t="str">
        <f t="shared" si="15"/>
        <v/>
      </c>
      <c r="F174" s="71" t="str">
        <f t="shared" si="16"/>
        <v/>
      </c>
      <c r="G174" s="65" t="str">
        <f t="shared" si="17"/>
        <v/>
      </c>
    </row>
    <row r="175" spans="1:7" x14ac:dyDescent="0.25">
      <c r="A175" s="69" t="str">
        <f t="shared" si="18"/>
        <v/>
      </c>
      <c r="B175" s="70" t="str">
        <f t="shared" si="19"/>
        <v/>
      </c>
      <c r="C175" s="65" t="str">
        <f t="shared" si="20"/>
        <v/>
      </c>
      <c r="D175" s="71" t="str">
        <f t="shared" si="14"/>
        <v/>
      </c>
      <c r="E175" s="71" t="str">
        <f t="shared" si="15"/>
        <v/>
      </c>
      <c r="F175" s="71" t="str">
        <f t="shared" si="16"/>
        <v/>
      </c>
      <c r="G175" s="65" t="str">
        <f t="shared" si="17"/>
        <v/>
      </c>
    </row>
    <row r="176" spans="1:7" x14ac:dyDescent="0.25">
      <c r="A176" s="69" t="str">
        <f t="shared" si="18"/>
        <v/>
      </c>
      <c r="B176" s="70" t="str">
        <f t="shared" si="19"/>
        <v/>
      </c>
      <c r="C176" s="65" t="str">
        <f t="shared" si="20"/>
        <v/>
      </c>
      <c r="D176" s="71" t="str">
        <f t="shared" si="14"/>
        <v/>
      </c>
      <c r="E176" s="71" t="str">
        <f t="shared" si="15"/>
        <v/>
      </c>
      <c r="F176" s="71" t="str">
        <f t="shared" si="16"/>
        <v/>
      </c>
      <c r="G176" s="65" t="str">
        <f t="shared" si="17"/>
        <v/>
      </c>
    </row>
    <row r="177" spans="1:7" x14ac:dyDescent="0.25">
      <c r="A177" s="69" t="str">
        <f t="shared" si="18"/>
        <v/>
      </c>
      <c r="B177" s="70" t="str">
        <f t="shared" si="19"/>
        <v/>
      </c>
      <c r="C177" s="65" t="str">
        <f t="shared" si="20"/>
        <v/>
      </c>
      <c r="D177" s="71" t="str">
        <f t="shared" si="14"/>
        <v/>
      </c>
      <c r="E177" s="71" t="str">
        <f t="shared" si="15"/>
        <v/>
      </c>
      <c r="F177" s="71" t="str">
        <f t="shared" si="16"/>
        <v/>
      </c>
      <c r="G177" s="65" t="str">
        <f t="shared" si="17"/>
        <v/>
      </c>
    </row>
    <row r="178" spans="1:7" x14ac:dyDescent="0.25">
      <c r="A178" s="69" t="str">
        <f t="shared" si="18"/>
        <v/>
      </c>
      <c r="B178" s="70" t="str">
        <f t="shared" si="19"/>
        <v/>
      </c>
      <c r="C178" s="65" t="str">
        <f t="shared" si="20"/>
        <v/>
      </c>
      <c r="D178" s="71" t="str">
        <f t="shared" si="14"/>
        <v/>
      </c>
      <c r="E178" s="71" t="str">
        <f t="shared" si="15"/>
        <v/>
      </c>
      <c r="F178" s="71" t="str">
        <f t="shared" si="16"/>
        <v/>
      </c>
      <c r="G178" s="65" t="str">
        <f t="shared" si="17"/>
        <v/>
      </c>
    </row>
    <row r="179" spans="1:7" x14ac:dyDescent="0.25">
      <c r="A179" s="69" t="str">
        <f t="shared" si="18"/>
        <v/>
      </c>
      <c r="B179" s="70" t="str">
        <f t="shared" si="19"/>
        <v/>
      </c>
      <c r="C179" s="65" t="str">
        <f t="shared" si="20"/>
        <v/>
      </c>
      <c r="D179" s="71" t="str">
        <f t="shared" si="14"/>
        <v/>
      </c>
      <c r="E179" s="71" t="str">
        <f t="shared" si="15"/>
        <v/>
      </c>
      <c r="F179" s="71" t="str">
        <f t="shared" si="16"/>
        <v/>
      </c>
      <c r="G179" s="65" t="str">
        <f t="shared" si="17"/>
        <v/>
      </c>
    </row>
    <row r="180" spans="1:7" x14ac:dyDescent="0.25">
      <c r="A180" s="69" t="str">
        <f t="shared" si="18"/>
        <v/>
      </c>
      <c r="B180" s="70" t="str">
        <f t="shared" si="19"/>
        <v/>
      </c>
      <c r="C180" s="65" t="str">
        <f t="shared" si="20"/>
        <v/>
      </c>
      <c r="D180" s="71" t="str">
        <f t="shared" si="14"/>
        <v/>
      </c>
      <c r="E180" s="71" t="str">
        <f t="shared" si="15"/>
        <v/>
      </c>
      <c r="F180" s="71" t="str">
        <f t="shared" si="16"/>
        <v/>
      </c>
      <c r="G180" s="65" t="str">
        <f t="shared" si="17"/>
        <v/>
      </c>
    </row>
    <row r="181" spans="1:7" x14ac:dyDescent="0.25">
      <c r="A181" s="69" t="str">
        <f t="shared" si="18"/>
        <v/>
      </c>
      <c r="B181" s="70" t="str">
        <f t="shared" si="19"/>
        <v/>
      </c>
      <c r="C181" s="65" t="str">
        <f t="shared" si="20"/>
        <v/>
      </c>
      <c r="D181" s="71" t="str">
        <f t="shared" si="14"/>
        <v/>
      </c>
      <c r="E181" s="71" t="str">
        <f t="shared" si="15"/>
        <v/>
      </c>
      <c r="F181" s="71" t="str">
        <f t="shared" si="16"/>
        <v/>
      </c>
      <c r="G181" s="65" t="str">
        <f t="shared" si="17"/>
        <v/>
      </c>
    </row>
    <row r="182" spans="1:7" x14ac:dyDescent="0.25">
      <c r="A182" s="69" t="str">
        <f t="shared" si="18"/>
        <v/>
      </c>
      <c r="B182" s="70" t="str">
        <f t="shared" si="19"/>
        <v/>
      </c>
      <c r="C182" s="65" t="str">
        <f t="shared" si="20"/>
        <v/>
      </c>
      <c r="D182" s="71" t="str">
        <f t="shared" si="14"/>
        <v/>
      </c>
      <c r="E182" s="71" t="str">
        <f t="shared" si="15"/>
        <v/>
      </c>
      <c r="F182" s="71" t="str">
        <f t="shared" si="16"/>
        <v/>
      </c>
      <c r="G182" s="65" t="str">
        <f t="shared" si="17"/>
        <v/>
      </c>
    </row>
    <row r="183" spans="1:7" x14ac:dyDescent="0.25">
      <c r="A183" s="69" t="str">
        <f t="shared" si="18"/>
        <v/>
      </c>
      <c r="B183" s="70" t="str">
        <f t="shared" si="19"/>
        <v/>
      </c>
      <c r="C183" s="65" t="str">
        <f t="shared" si="20"/>
        <v/>
      </c>
      <c r="D183" s="71" t="str">
        <f t="shared" si="14"/>
        <v/>
      </c>
      <c r="E183" s="71" t="str">
        <f t="shared" si="15"/>
        <v/>
      </c>
      <c r="F183" s="71" t="str">
        <f t="shared" si="16"/>
        <v/>
      </c>
      <c r="G183" s="65" t="str">
        <f t="shared" si="17"/>
        <v/>
      </c>
    </row>
    <row r="184" spans="1:7" x14ac:dyDescent="0.25">
      <c r="A184" s="69" t="str">
        <f t="shared" si="18"/>
        <v/>
      </c>
      <c r="B184" s="70" t="str">
        <f t="shared" si="19"/>
        <v/>
      </c>
      <c r="C184" s="65" t="str">
        <f t="shared" si="20"/>
        <v/>
      </c>
      <c r="D184" s="71" t="str">
        <f t="shared" si="14"/>
        <v/>
      </c>
      <c r="E184" s="71" t="str">
        <f t="shared" si="15"/>
        <v/>
      </c>
      <c r="F184" s="71" t="str">
        <f t="shared" si="16"/>
        <v/>
      </c>
      <c r="G184" s="65" t="str">
        <f t="shared" si="17"/>
        <v/>
      </c>
    </row>
    <row r="185" spans="1:7" x14ac:dyDescent="0.25">
      <c r="A185" s="69" t="str">
        <f t="shared" si="18"/>
        <v/>
      </c>
      <c r="B185" s="70" t="str">
        <f t="shared" si="19"/>
        <v/>
      </c>
      <c r="C185" s="65" t="str">
        <f t="shared" si="20"/>
        <v/>
      </c>
      <c r="D185" s="71" t="str">
        <f t="shared" si="14"/>
        <v/>
      </c>
      <c r="E185" s="71" t="str">
        <f t="shared" si="15"/>
        <v/>
      </c>
      <c r="F185" s="71" t="str">
        <f t="shared" si="16"/>
        <v/>
      </c>
      <c r="G185" s="65" t="str">
        <f t="shared" si="17"/>
        <v/>
      </c>
    </row>
    <row r="186" spans="1:7" x14ac:dyDescent="0.25">
      <c r="A186" s="69" t="str">
        <f t="shared" si="18"/>
        <v/>
      </c>
      <c r="B186" s="70" t="str">
        <f t="shared" si="19"/>
        <v/>
      </c>
      <c r="C186" s="65" t="str">
        <f t="shared" si="20"/>
        <v/>
      </c>
      <c r="D186" s="71" t="str">
        <f t="shared" si="14"/>
        <v/>
      </c>
      <c r="E186" s="71" t="str">
        <f t="shared" si="15"/>
        <v/>
      </c>
      <c r="F186" s="71" t="str">
        <f t="shared" si="16"/>
        <v/>
      </c>
      <c r="G186" s="65" t="str">
        <f t="shared" si="17"/>
        <v/>
      </c>
    </row>
    <row r="187" spans="1:7" x14ac:dyDescent="0.25">
      <c r="A187" s="69" t="str">
        <f t="shared" si="18"/>
        <v/>
      </c>
      <c r="B187" s="70" t="str">
        <f t="shared" si="19"/>
        <v/>
      </c>
      <c r="C187" s="65" t="str">
        <f t="shared" si="20"/>
        <v/>
      </c>
      <c r="D187" s="71" t="str">
        <f t="shared" si="14"/>
        <v/>
      </c>
      <c r="E187" s="71" t="str">
        <f t="shared" si="15"/>
        <v/>
      </c>
      <c r="F187" s="71" t="str">
        <f t="shared" si="16"/>
        <v/>
      </c>
      <c r="G187" s="65" t="str">
        <f t="shared" si="17"/>
        <v/>
      </c>
    </row>
    <row r="188" spans="1:7" x14ac:dyDescent="0.25">
      <c r="A188" s="69" t="str">
        <f t="shared" si="18"/>
        <v/>
      </c>
      <c r="B188" s="70" t="str">
        <f t="shared" si="19"/>
        <v/>
      </c>
      <c r="C188" s="65" t="str">
        <f t="shared" si="20"/>
        <v/>
      </c>
      <c r="D188" s="71" t="str">
        <f t="shared" si="14"/>
        <v/>
      </c>
      <c r="E188" s="71" t="str">
        <f t="shared" si="15"/>
        <v/>
      </c>
      <c r="F188" s="71" t="str">
        <f t="shared" si="16"/>
        <v/>
      </c>
      <c r="G188" s="65" t="str">
        <f t="shared" si="17"/>
        <v/>
      </c>
    </row>
    <row r="189" spans="1:7" x14ac:dyDescent="0.25">
      <c r="A189" s="69" t="str">
        <f t="shared" si="18"/>
        <v/>
      </c>
      <c r="B189" s="70" t="str">
        <f t="shared" si="19"/>
        <v/>
      </c>
      <c r="C189" s="65" t="str">
        <f t="shared" si="20"/>
        <v/>
      </c>
      <c r="D189" s="71" t="str">
        <f t="shared" si="14"/>
        <v/>
      </c>
      <c r="E189" s="71" t="str">
        <f t="shared" si="15"/>
        <v/>
      </c>
      <c r="F189" s="71" t="str">
        <f t="shared" si="16"/>
        <v/>
      </c>
      <c r="G189" s="65" t="str">
        <f t="shared" si="17"/>
        <v/>
      </c>
    </row>
    <row r="190" spans="1:7" x14ac:dyDescent="0.25">
      <c r="A190" s="69" t="str">
        <f t="shared" si="18"/>
        <v/>
      </c>
      <c r="B190" s="70" t="str">
        <f t="shared" si="19"/>
        <v/>
      </c>
      <c r="C190" s="65" t="str">
        <f t="shared" si="20"/>
        <v/>
      </c>
      <c r="D190" s="71" t="str">
        <f t="shared" si="14"/>
        <v/>
      </c>
      <c r="E190" s="71" t="str">
        <f t="shared" si="15"/>
        <v/>
      </c>
      <c r="F190" s="71" t="str">
        <f t="shared" si="16"/>
        <v/>
      </c>
      <c r="G190" s="65" t="str">
        <f t="shared" si="17"/>
        <v/>
      </c>
    </row>
    <row r="191" spans="1:7" x14ac:dyDescent="0.25">
      <c r="A191" s="69" t="str">
        <f t="shared" si="18"/>
        <v/>
      </c>
      <c r="B191" s="70" t="str">
        <f t="shared" si="19"/>
        <v/>
      </c>
      <c r="C191" s="65" t="str">
        <f t="shared" si="20"/>
        <v/>
      </c>
      <c r="D191" s="71" t="str">
        <f t="shared" si="14"/>
        <v/>
      </c>
      <c r="E191" s="71" t="str">
        <f t="shared" si="15"/>
        <v/>
      </c>
      <c r="F191" s="71" t="str">
        <f t="shared" si="16"/>
        <v/>
      </c>
      <c r="G191" s="65" t="str">
        <f t="shared" si="17"/>
        <v/>
      </c>
    </row>
    <row r="192" spans="1:7" x14ac:dyDescent="0.25">
      <c r="A192" s="69" t="str">
        <f t="shared" si="18"/>
        <v/>
      </c>
      <c r="B192" s="70" t="str">
        <f t="shared" si="19"/>
        <v/>
      </c>
      <c r="C192" s="65" t="str">
        <f t="shared" si="20"/>
        <v/>
      </c>
      <c r="D192" s="71" t="str">
        <f t="shared" si="14"/>
        <v/>
      </c>
      <c r="E192" s="71" t="str">
        <f t="shared" si="15"/>
        <v/>
      </c>
      <c r="F192" s="71" t="str">
        <f t="shared" si="16"/>
        <v/>
      </c>
      <c r="G192" s="65" t="str">
        <f t="shared" si="17"/>
        <v/>
      </c>
    </row>
    <row r="193" spans="1:7" x14ac:dyDescent="0.25">
      <c r="A193" s="69" t="str">
        <f t="shared" si="18"/>
        <v/>
      </c>
      <c r="B193" s="70" t="str">
        <f t="shared" si="19"/>
        <v/>
      </c>
      <c r="C193" s="65" t="str">
        <f t="shared" si="20"/>
        <v/>
      </c>
      <c r="D193" s="71" t="str">
        <f t="shared" si="14"/>
        <v/>
      </c>
      <c r="E193" s="71" t="str">
        <f t="shared" si="15"/>
        <v/>
      </c>
      <c r="F193" s="71" t="str">
        <f t="shared" si="16"/>
        <v/>
      </c>
      <c r="G193" s="65" t="str">
        <f t="shared" si="17"/>
        <v/>
      </c>
    </row>
    <row r="194" spans="1:7" x14ac:dyDescent="0.25">
      <c r="A194" s="69" t="str">
        <f t="shared" si="18"/>
        <v/>
      </c>
      <c r="B194" s="70" t="str">
        <f t="shared" si="19"/>
        <v/>
      </c>
      <c r="C194" s="65" t="str">
        <f t="shared" si="20"/>
        <v/>
      </c>
      <c r="D194" s="71" t="str">
        <f t="shared" si="14"/>
        <v/>
      </c>
      <c r="E194" s="71" t="str">
        <f t="shared" si="15"/>
        <v/>
      </c>
      <c r="F194" s="71" t="str">
        <f t="shared" si="16"/>
        <v/>
      </c>
      <c r="G194" s="65" t="str">
        <f t="shared" si="17"/>
        <v/>
      </c>
    </row>
    <row r="195" spans="1:7" x14ac:dyDescent="0.25">
      <c r="A195" s="69" t="str">
        <f t="shared" si="18"/>
        <v/>
      </c>
      <c r="B195" s="70" t="str">
        <f t="shared" si="19"/>
        <v/>
      </c>
      <c r="C195" s="65" t="str">
        <f t="shared" si="20"/>
        <v/>
      </c>
      <c r="D195" s="71" t="str">
        <f t="shared" si="14"/>
        <v/>
      </c>
      <c r="E195" s="71" t="str">
        <f t="shared" si="15"/>
        <v/>
      </c>
      <c r="F195" s="71" t="str">
        <f t="shared" si="16"/>
        <v/>
      </c>
      <c r="G195" s="65" t="str">
        <f t="shared" si="17"/>
        <v/>
      </c>
    </row>
    <row r="196" spans="1:7" x14ac:dyDescent="0.25">
      <c r="A196" s="69" t="str">
        <f t="shared" si="18"/>
        <v/>
      </c>
      <c r="B196" s="70" t="str">
        <f t="shared" si="19"/>
        <v/>
      </c>
      <c r="C196" s="65" t="str">
        <f t="shared" si="20"/>
        <v/>
      </c>
      <c r="D196" s="71" t="str">
        <f t="shared" si="14"/>
        <v/>
      </c>
      <c r="E196" s="71" t="str">
        <f t="shared" si="15"/>
        <v/>
      </c>
      <c r="F196" s="71" t="str">
        <f t="shared" si="16"/>
        <v/>
      </c>
      <c r="G196" s="65" t="str">
        <f t="shared" si="17"/>
        <v/>
      </c>
    </row>
    <row r="197" spans="1:7" x14ac:dyDescent="0.25">
      <c r="A197" s="69" t="str">
        <f t="shared" si="18"/>
        <v/>
      </c>
      <c r="B197" s="70" t="str">
        <f t="shared" si="19"/>
        <v/>
      </c>
      <c r="C197" s="65" t="str">
        <f t="shared" si="20"/>
        <v/>
      </c>
      <c r="D197" s="71" t="str">
        <f t="shared" si="14"/>
        <v/>
      </c>
      <c r="E197" s="71" t="str">
        <f t="shared" si="15"/>
        <v/>
      </c>
      <c r="F197" s="71" t="str">
        <f t="shared" si="16"/>
        <v/>
      </c>
      <c r="G197" s="65" t="str">
        <f t="shared" si="17"/>
        <v/>
      </c>
    </row>
    <row r="198" spans="1:7" x14ac:dyDescent="0.25">
      <c r="A198" s="69" t="str">
        <f t="shared" si="18"/>
        <v/>
      </c>
      <c r="B198" s="70" t="str">
        <f t="shared" si="19"/>
        <v/>
      </c>
      <c r="C198" s="65" t="str">
        <f t="shared" si="20"/>
        <v/>
      </c>
      <c r="D198" s="71" t="str">
        <f t="shared" si="14"/>
        <v/>
      </c>
      <c r="E198" s="71" t="str">
        <f t="shared" si="15"/>
        <v/>
      </c>
      <c r="F198" s="71" t="str">
        <f t="shared" si="16"/>
        <v/>
      </c>
      <c r="G198" s="65" t="str">
        <f t="shared" si="17"/>
        <v/>
      </c>
    </row>
    <row r="199" spans="1:7" x14ac:dyDescent="0.25">
      <c r="A199" s="69" t="str">
        <f t="shared" si="18"/>
        <v/>
      </c>
      <c r="B199" s="70" t="str">
        <f t="shared" si="19"/>
        <v/>
      </c>
      <c r="C199" s="65" t="str">
        <f t="shared" si="20"/>
        <v/>
      </c>
      <c r="D199" s="71" t="str">
        <f t="shared" si="14"/>
        <v/>
      </c>
      <c r="E199" s="71" t="str">
        <f t="shared" si="15"/>
        <v/>
      </c>
      <c r="F199" s="71" t="str">
        <f t="shared" si="16"/>
        <v/>
      </c>
      <c r="G199" s="65" t="str">
        <f t="shared" si="17"/>
        <v/>
      </c>
    </row>
    <row r="200" spans="1:7" x14ac:dyDescent="0.25">
      <c r="A200" s="69" t="str">
        <f t="shared" si="18"/>
        <v/>
      </c>
      <c r="B200" s="70" t="str">
        <f t="shared" si="19"/>
        <v/>
      </c>
      <c r="C200" s="65" t="str">
        <f t="shared" si="20"/>
        <v/>
      </c>
      <c r="D200" s="71" t="str">
        <f t="shared" si="14"/>
        <v/>
      </c>
      <c r="E200" s="71" t="str">
        <f t="shared" si="15"/>
        <v/>
      </c>
      <c r="F200" s="71" t="str">
        <f t="shared" si="16"/>
        <v/>
      </c>
      <c r="G200" s="65" t="str">
        <f t="shared" si="17"/>
        <v/>
      </c>
    </row>
    <row r="201" spans="1:7" x14ac:dyDescent="0.25">
      <c r="A201" s="69" t="str">
        <f t="shared" si="18"/>
        <v/>
      </c>
      <c r="B201" s="70" t="str">
        <f t="shared" si="19"/>
        <v/>
      </c>
      <c r="C201" s="65" t="str">
        <f t="shared" si="20"/>
        <v/>
      </c>
      <c r="D201" s="71" t="str">
        <f t="shared" si="14"/>
        <v/>
      </c>
      <c r="E201" s="71" t="str">
        <f t="shared" si="15"/>
        <v/>
      </c>
      <c r="F201" s="71" t="str">
        <f t="shared" si="16"/>
        <v/>
      </c>
      <c r="G201" s="65" t="str">
        <f t="shared" si="17"/>
        <v/>
      </c>
    </row>
    <row r="202" spans="1:7" x14ac:dyDescent="0.25">
      <c r="A202" s="69" t="str">
        <f t="shared" si="18"/>
        <v/>
      </c>
      <c r="B202" s="70" t="str">
        <f t="shared" si="19"/>
        <v/>
      </c>
      <c r="C202" s="65" t="str">
        <f t="shared" si="20"/>
        <v/>
      </c>
      <c r="D202" s="71" t="str">
        <f t="shared" si="14"/>
        <v/>
      </c>
      <c r="E202" s="71" t="str">
        <f t="shared" si="15"/>
        <v/>
      </c>
      <c r="F202" s="71" t="str">
        <f t="shared" si="16"/>
        <v/>
      </c>
      <c r="G202" s="65" t="str">
        <f t="shared" si="17"/>
        <v/>
      </c>
    </row>
    <row r="203" spans="1:7" x14ac:dyDescent="0.25">
      <c r="A203" s="69" t="str">
        <f t="shared" si="18"/>
        <v/>
      </c>
      <c r="B203" s="70" t="str">
        <f t="shared" si="19"/>
        <v/>
      </c>
      <c r="C203" s="65" t="str">
        <f t="shared" si="20"/>
        <v/>
      </c>
      <c r="D203" s="71" t="str">
        <f t="shared" si="14"/>
        <v/>
      </c>
      <c r="E203" s="71" t="str">
        <f t="shared" si="15"/>
        <v/>
      </c>
      <c r="F203" s="71" t="str">
        <f t="shared" si="16"/>
        <v/>
      </c>
      <c r="G203" s="65" t="str">
        <f t="shared" si="17"/>
        <v/>
      </c>
    </row>
    <row r="204" spans="1:7" x14ac:dyDescent="0.25">
      <c r="A204" s="69" t="str">
        <f t="shared" si="18"/>
        <v/>
      </c>
      <c r="B204" s="70" t="str">
        <f t="shared" si="19"/>
        <v/>
      </c>
      <c r="C204" s="65" t="str">
        <f t="shared" si="20"/>
        <v/>
      </c>
      <c r="D204" s="71" t="str">
        <f t="shared" si="14"/>
        <v/>
      </c>
      <c r="E204" s="71" t="str">
        <f t="shared" si="15"/>
        <v/>
      </c>
      <c r="F204" s="71" t="str">
        <f t="shared" si="16"/>
        <v/>
      </c>
      <c r="G204" s="65" t="str">
        <f t="shared" si="17"/>
        <v/>
      </c>
    </row>
    <row r="205" spans="1:7" x14ac:dyDescent="0.25">
      <c r="A205" s="69" t="str">
        <f t="shared" si="18"/>
        <v/>
      </c>
      <c r="B205" s="70" t="str">
        <f t="shared" si="19"/>
        <v/>
      </c>
      <c r="C205" s="65" t="str">
        <f t="shared" si="20"/>
        <v/>
      </c>
      <c r="D205" s="71" t="str">
        <f t="shared" si="14"/>
        <v/>
      </c>
      <c r="E205" s="71" t="str">
        <f t="shared" si="15"/>
        <v/>
      </c>
      <c r="F205" s="71" t="str">
        <f t="shared" si="16"/>
        <v/>
      </c>
      <c r="G205" s="65" t="str">
        <f t="shared" si="17"/>
        <v/>
      </c>
    </row>
    <row r="206" spans="1:7" x14ac:dyDescent="0.25">
      <c r="A206" s="69" t="str">
        <f t="shared" si="18"/>
        <v/>
      </c>
      <c r="B206" s="70" t="str">
        <f t="shared" si="19"/>
        <v/>
      </c>
      <c r="C206" s="65" t="str">
        <f t="shared" si="20"/>
        <v/>
      </c>
      <c r="D206" s="71" t="str">
        <f t="shared" si="14"/>
        <v/>
      </c>
      <c r="E206" s="71" t="str">
        <f t="shared" si="15"/>
        <v/>
      </c>
      <c r="F206" s="71" t="str">
        <f t="shared" si="16"/>
        <v/>
      </c>
      <c r="G206" s="65" t="str">
        <f t="shared" si="17"/>
        <v/>
      </c>
    </row>
    <row r="207" spans="1:7" x14ac:dyDescent="0.25">
      <c r="A207" s="69" t="str">
        <f t="shared" si="18"/>
        <v/>
      </c>
      <c r="B207" s="70" t="str">
        <f t="shared" si="19"/>
        <v/>
      </c>
      <c r="C207" s="65" t="str">
        <f t="shared" si="20"/>
        <v/>
      </c>
      <c r="D207" s="71" t="str">
        <f t="shared" si="14"/>
        <v/>
      </c>
      <c r="E207" s="71" t="str">
        <f t="shared" si="15"/>
        <v/>
      </c>
      <c r="F207" s="71" t="str">
        <f t="shared" si="16"/>
        <v/>
      </c>
      <c r="G207" s="65" t="str">
        <f t="shared" si="17"/>
        <v/>
      </c>
    </row>
    <row r="208" spans="1:7" x14ac:dyDescent="0.25">
      <c r="A208" s="69" t="str">
        <f t="shared" si="18"/>
        <v/>
      </c>
      <c r="B208" s="70" t="str">
        <f t="shared" si="19"/>
        <v/>
      </c>
      <c r="C208" s="65" t="str">
        <f t="shared" si="20"/>
        <v/>
      </c>
      <c r="D208" s="71" t="str">
        <f t="shared" ref="D208:D271" si="21">IF(B208="","",IPMT($E$11/12,B208,$E$7,-$E$8,$E$9,0))</f>
        <v/>
      </c>
      <c r="E208" s="71" t="str">
        <f t="shared" ref="E208:E271" si="22">IF(B208="","",PPMT($E$11/12,B208,$E$7,-$E$8,$E$9,0))</f>
        <v/>
      </c>
      <c r="F208" s="71" t="str">
        <f t="shared" ref="F208:F271" si="23">IF(B208="","",SUM(D208:E208))</f>
        <v/>
      </c>
      <c r="G208" s="65" t="str">
        <f t="shared" ref="G208:G271" si="24">IF(B208="","",SUM(C208)-SUM(E208))</f>
        <v/>
      </c>
    </row>
    <row r="209" spans="1:7" x14ac:dyDescent="0.25">
      <c r="A209" s="69" t="str">
        <f t="shared" ref="A209:A272" si="25">IF(B209="","",EDATE(A208,1))</f>
        <v/>
      </c>
      <c r="B209" s="70" t="str">
        <f t="shared" ref="B209:B272" si="26">IF(B208="","",IF(SUM(B208)+1&lt;=$E$7,SUM(B208)+1,""))</f>
        <v/>
      </c>
      <c r="C209" s="65" t="str">
        <f t="shared" ref="C209:C272" si="27">IF(B209="","",G208)</f>
        <v/>
      </c>
      <c r="D209" s="71" t="str">
        <f t="shared" si="21"/>
        <v/>
      </c>
      <c r="E209" s="71" t="str">
        <f t="shared" si="22"/>
        <v/>
      </c>
      <c r="F209" s="71" t="str">
        <f t="shared" si="23"/>
        <v/>
      </c>
      <c r="G209" s="65" t="str">
        <f t="shared" si="24"/>
        <v/>
      </c>
    </row>
    <row r="210" spans="1:7" x14ac:dyDescent="0.25">
      <c r="A210" s="69" t="str">
        <f t="shared" si="25"/>
        <v/>
      </c>
      <c r="B210" s="70" t="str">
        <f t="shared" si="26"/>
        <v/>
      </c>
      <c r="C210" s="65" t="str">
        <f t="shared" si="27"/>
        <v/>
      </c>
      <c r="D210" s="71" t="str">
        <f t="shared" si="21"/>
        <v/>
      </c>
      <c r="E210" s="71" t="str">
        <f t="shared" si="22"/>
        <v/>
      </c>
      <c r="F210" s="71" t="str">
        <f t="shared" si="23"/>
        <v/>
      </c>
      <c r="G210" s="65" t="str">
        <f t="shared" si="24"/>
        <v/>
      </c>
    </row>
    <row r="211" spans="1:7" x14ac:dyDescent="0.25">
      <c r="A211" s="69" t="str">
        <f t="shared" si="25"/>
        <v/>
      </c>
      <c r="B211" s="70" t="str">
        <f t="shared" si="26"/>
        <v/>
      </c>
      <c r="C211" s="65" t="str">
        <f t="shared" si="27"/>
        <v/>
      </c>
      <c r="D211" s="71" t="str">
        <f t="shared" si="21"/>
        <v/>
      </c>
      <c r="E211" s="71" t="str">
        <f t="shared" si="22"/>
        <v/>
      </c>
      <c r="F211" s="71" t="str">
        <f t="shared" si="23"/>
        <v/>
      </c>
      <c r="G211" s="65" t="str">
        <f t="shared" si="24"/>
        <v/>
      </c>
    </row>
    <row r="212" spans="1:7" x14ac:dyDescent="0.25">
      <c r="A212" s="69" t="str">
        <f t="shared" si="25"/>
        <v/>
      </c>
      <c r="B212" s="70" t="str">
        <f t="shared" si="26"/>
        <v/>
      </c>
      <c r="C212" s="65" t="str">
        <f t="shared" si="27"/>
        <v/>
      </c>
      <c r="D212" s="71" t="str">
        <f t="shared" si="21"/>
        <v/>
      </c>
      <c r="E212" s="71" t="str">
        <f t="shared" si="22"/>
        <v/>
      </c>
      <c r="F212" s="71" t="str">
        <f t="shared" si="23"/>
        <v/>
      </c>
      <c r="G212" s="65" t="str">
        <f t="shared" si="24"/>
        <v/>
      </c>
    </row>
    <row r="213" spans="1:7" x14ac:dyDescent="0.25">
      <c r="A213" s="69" t="str">
        <f t="shared" si="25"/>
        <v/>
      </c>
      <c r="B213" s="70" t="str">
        <f t="shared" si="26"/>
        <v/>
      </c>
      <c r="C213" s="65" t="str">
        <f t="shared" si="27"/>
        <v/>
      </c>
      <c r="D213" s="71" t="str">
        <f t="shared" si="21"/>
        <v/>
      </c>
      <c r="E213" s="71" t="str">
        <f t="shared" si="22"/>
        <v/>
      </c>
      <c r="F213" s="71" t="str">
        <f t="shared" si="23"/>
        <v/>
      </c>
      <c r="G213" s="65" t="str">
        <f t="shared" si="24"/>
        <v/>
      </c>
    </row>
    <row r="214" spans="1:7" x14ac:dyDescent="0.25">
      <c r="A214" s="69" t="str">
        <f t="shared" si="25"/>
        <v/>
      </c>
      <c r="B214" s="70" t="str">
        <f t="shared" si="26"/>
        <v/>
      </c>
      <c r="C214" s="65" t="str">
        <f t="shared" si="27"/>
        <v/>
      </c>
      <c r="D214" s="71" t="str">
        <f t="shared" si="21"/>
        <v/>
      </c>
      <c r="E214" s="71" t="str">
        <f t="shared" si="22"/>
        <v/>
      </c>
      <c r="F214" s="71" t="str">
        <f t="shared" si="23"/>
        <v/>
      </c>
      <c r="G214" s="65" t="str">
        <f t="shared" si="24"/>
        <v/>
      </c>
    </row>
    <row r="215" spans="1:7" x14ac:dyDescent="0.25">
      <c r="A215" s="69" t="str">
        <f t="shared" si="25"/>
        <v/>
      </c>
      <c r="B215" s="70" t="str">
        <f t="shared" si="26"/>
        <v/>
      </c>
      <c r="C215" s="65" t="str">
        <f t="shared" si="27"/>
        <v/>
      </c>
      <c r="D215" s="71" t="str">
        <f t="shared" si="21"/>
        <v/>
      </c>
      <c r="E215" s="71" t="str">
        <f t="shared" si="22"/>
        <v/>
      </c>
      <c r="F215" s="71" t="str">
        <f t="shared" si="23"/>
        <v/>
      </c>
      <c r="G215" s="65" t="str">
        <f t="shared" si="24"/>
        <v/>
      </c>
    </row>
    <row r="216" spans="1:7" x14ac:dyDescent="0.25">
      <c r="A216" s="69" t="str">
        <f t="shared" si="25"/>
        <v/>
      </c>
      <c r="B216" s="70" t="str">
        <f t="shared" si="26"/>
        <v/>
      </c>
      <c r="C216" s="65" t="str">
        <f t="shared" si="27"/>
        <v/>
      </c>
      <c r="D216" s="71" t="str">
        <f t="shared" si="21"/>
        <v/>
      </c>
      <c r="E216" s="71" t="str">
        <f t="shared" si="22"/>
        <v/>
      </c>
      <c r="F216" s="71" t="str">
        <f t="shared" si="23"/>
        <v/>
      </c>
      <c r="G216" s="65" t="str">
        <f t="shared" si="24"/>
        <v/>
      </c>
    </row>
    <row r="217" spans="1:7" x14ac:dyDescent="0.25">
      <c r="A217" s="69" t="str">
        <f t="shared" si="25"/>
        <v/>
      </c>
      <c r="B217" s="70" t="str">
        <f t="shared" si="26"/>
        <v/>
      </c>
      <c r="C217" s="65" t="str">
        <f t="shared" si="27"/>
        <v/>
      </c>
      <c r="D217" s="71" t="str">
        <f t="shared" si="21"/>
        <v/>
      </c>
      <c r="E217" s="71" t="str">
        <f t="shared" si="22"/>
        <v/>
      </c>
      <c r="F217" s="71" t="str">
        <f t="shared" si="23"/>
        <v/>
      </c>
      <c r="G217" s="65" t="str">
        <f t="shared" si="24"/>
        <v/>
      </c>
    </row>
    <row r="218" spans="1:7" x14ac:dyDescent="0.25">
      <c r="A218" s="69" t="str">
        <f t="shared" si="25"/>
        <v/>
      </c>
      <c r="B218" s="70" t="str">
        <f t="shared" si="26"/>
        <v/>
      </c>
      <c r="C218" s="65" t="str">
        <f t="shared" si="27"/>
        <v/>
      </c>
      <c r="D218" s="71" t="str">
        <f t="shared" si="21"/>
        <v/>
      </c>
      <c r="E218" s="71" t="str">
        <f t="shared" si="22"/>
        <v/>
      </c>
      <c r="F218" s="71" t="str">
        <f t="shared" si="23"/>
        <v/>
      </c>
      <c r="G218" s="65" t="str">
        <f t="shared" si="24"/>
        <v/>
      </c>
    </row>
    <row r="219" spans="1:7" x14ac:dyDescent="0.25">
      <c r="A219" s="69" t="str">
        <f t="shared" si="25"/>
        <v/>
      </c>
      <c r="B219" s="70" t="str">
        <f t="shared" si="26"/>
        <v/>
      </c>
      <c r="C219" s="65" t="str">
        <f t="shared" si="27"/>
        <v/>
      </c>
      <c r="D219" s="71" t="str">
        <f t="shared" si="21"/>
        <v/>
      </c>
      <c r="E219" s="71" t="str">
        <f t="shared" si="22"/>
        <v/>
      </c>
      <c r="F219" s="71" t="str">
        <f t="shared" si="23"/>
        <v/>
      </c>
      <c r="G219" s="65" t="str">
        <f t="shared" si="24"/>
        <v/>
      </c>
    </row>
    <row r="220" spans="1:7" x14ac:dyDescent="0.25">
      <c r="A220" s="69" t="str">
        <f t="shared" si="25"/>
        <v/>
      </c>
      <c r="B220" s="70" t="str">
        <f t="shared" si="26"/>
        <v/>
      </c>
      <c r="C220" s="65" t="str">
        <f t="shared" si="27"/>
        <v/>
      </c>
      <c r="D220" s="71" t="str">
        <f t="shared" si="21"/>
        <v/>
      </c>
      <c r="E220" s="71" t="str">
        <f t="shared" si="22"/>
        <v/>
      </c>
      <c r="F220" s="71" t="str">
        <f t="shared" si="23"/>
        <v/>
      </c>
      <c r="G220" s="65" t="str">
        <f t="shared" si="24"/>
        <v/>
      </c>
    </row>
    <row r="221" spans="1:7" x14ac:dyDescent="0.25">
      <c r="A221" s="69" t="str">
        <f t="shared" si="25"/>
        <v/>
      </c>
      <c r="B221" s="70" t="str">
        <f t="shared" si="26"/>
        <v/>
      </c>
      <c r="C221" s="65" t="str">
        <f t="shared" si="27"/>
        <v/>
      </c>
      <c r="D221" s="71" t="str">
        <f t="shared" si="21"/>
        <v/>
      </c>
      <c r="E221" s="71" t="str">
        <f t="shared" si="22"/>
        <v/>
      </c>
      <c r="F221" s="71" t="str">
        <f t="shared" si="23"/>
        <v/>
      </c>
      <c r="G221" s="65" t="str">
        <f t="shared" si="24"/>
        <v/>
      </c>
    </row>
    <row r="222" spans="1:7" x14ac:dyDescent="0.25">
      <c r="A222" s="69" t="str">
        <f t="shared" si="25"/>
        <v/>
      </c>
      <c r="B222" s="70" t="str">
        <f t="shared" si="26"/>
        <v/>
      </c>
      <c r="C222" s="65" t="str">
        <f t="shared" si="27"/>
        <v/>
      </c>
      <c r="D222" s="71" t="str">
        <f t="shared" si="21"/>
        <v/>
      </c>
      <c r="E222" s="71" t="str">
        <f t="shared" si="22"/>
        <v/>
      </c>
      <c r="F222" s="71" t="str">
        <f t="shared" si="23"/>
        <v/>
      </c>
      <c r="G222" s="65" t="str">
        <f t="shared" si="24"/>
        <v/>
      </c>
    </row>
    <row r="223" spans="1:7" x14ac:dyDescent="0.25">
      <c r="A223" s="69" t="str">
        <f t="shared" si="25"/>
        <v/>
      </c>
      <c r="B223" s="70" t="str">
        <f t="shared" si="26"/>
        <v/>
      </c>
      <c r="C223" s="65" t="str">
        <f t="shared" si="27"/>
        <v/>
      </c>
      <c r="D223" s="71" t="str">
        <f t="shared" si="21"/>
        <v/>
      </c>
      <c r="E223" s="71" t="str">
        <f t="shared" si="22"/>
        <v/>
      </c>
      <c r="F223" s="71" t="str">
        <f t="shared" si="23"/>
        <v/>
      </c>
      <c r="G223" s="65" t="str">
        <f t="shared" si="24"/>
        <v/>
      </c>
    </row>
    <row r="224" spans="1:7" x14ac:dyDescent="0.25">
      <c r="A224" s="69" t="str">
        <f t="shared" si="25"/>
        <v/>
      </c>
      <c r="B224" s="70" t="str">
        <f t="shared" si="26"/>
        <v/>
      </c>
      <c r="C224" s="65" t="str">
        <f t="shared" si="27"/>
        <v/>
      </c>
      <c r="D224" s="71" t="str">
        <f t="shared" si="21"/>
        <v/>
      </c>
      <c r="E224" s="71" t="str">
        <f t="shared" si="22"/>
        <v/>
      </c>
      <c r="F224" s="71" t="str">
        <f t="shared" si="23"/>
        <v/>
      </c>
      <c r="G224" s="65" t="str">
        <f t="shared" si="24"/>
        <v/>
      </c>
    </row>
    <row r="225" spans="1:7" x14ac:dyDescent="0.25">
      <c r="A225" s="69" t="str">
        <f t="shared" si="25"/>
        <v/>
      </c>
      <c r="B225" s="70" t="str">
        <f t="shared" si="26"/>
        <v/>
      </c>
      <c r="C225" s="65" t="str">
        <f t="shared" si="27"/>
        <v/>
      </c>
      <c r="D225" s="71" t="str">
        <f t="shared" si="21"/>
        <v/>
      </c>
      <c r="E225" s="71" t="str">
        <f t="shared" si="22"/>
        <v/>
      </c>
      <c r="F225" s="71" t="str">
        <f t="shared" si="23"/>
        <v/>
      </c>
      <c r="G225" s="65" t="str">
        <f t="shared" si="24"/>
        <v/>
      </c>
    </row>
    <row r="226" spans="1:7" x14ac:dyDescent="0.25">
      <c r="A226" s="69" t="str">
        <f t="shared" si="25"/>
        <v/>
      </c>
      <c r="B226" s="70" t="str">
        <f t="shared" si="26"/>
        <v/>
      </c>
      <c r="C226" s="65" t="str">
        <f t="shared" si="27"/>
        <v/>
      </c>
      <c r="D226" s="71" t="str">
        <f t="shared" si="21"/>
        <v/>
      </c>
      <c r="E226" s="71" t="str">
        <f t="shared" si="22"/>
        <v/>
      </c>
      <c r="F226" s="71" t="str">
        <f t="shared" si="23"/>
        <v/>
      </c>
      <c r="G226" s="65" t="str">
        <f t="shared" si="24"/>
        <v/>
      </c>
    </row>
    <row r="227" spans="1:7" x14ac:dyDescent="0.25">
      <c r="A227" s="69" t="str">
        <f t="shared" si="25"/>
        <v/>
      </c>
      <c r="B227" s="70" t="str">
        <f t="shared" si="26"/>
        <v/>
      </c>
      <c r="C227" s="65" t="str">
        <f t="shared" si="27"/>
        <v/>
      </c>
      <c r="D227" s="71" t="str">
        <f t="shared" si="21"/>
        <v/>
      </c>
      <c r="E227" s="71" t="str">
        <f t="shared" si="22"/>
        <v/>
      </c>
      <c r="F227" s="71" t="str">
        <f t="shared" si="23"/>
        <v/>
      </c>
      <c r="G227" s="65" t="str">
        <f t="shared" si="24"/>
        <v/>
      </c>
    </row>
    <row r="228" spans="1:7" x14ac:dyDescent="0.25">
      <c r="A228" s="69" t="str">
        <f t="shared" si="25"/>
        <v/>
      </c>
      <c r="B228" s="70" t="str">
        <f t="shared" si="26"/>
        <v/>
      </c>
      <c r="C228" s="65" t="str">
        <f t="shared" si="27"/>
        <v/>
      </c>
      <c r="D228" s="71" t="str">
        <f t="shared" si="21"/>
        <v/>
      </c>
      <c r="E228" s="71" t="str">
        <f t="shared" si="22"/>
        <v/>
      </c>
      <c r="F228" s="71" t="str">
        <f t="shared" si="23"/>
        <v/>
      </c>
      <c r="G228" s="65" t="str">
        <f t="shared" si="24"/>
        <v/>
      </c>
    </row>
    <row r="229" spans="1:7" x14ac:dyDescent="0.25">
      <c r="A229" s="69" t="str">
        <f t="shared" si="25"/>
        <v/>
      </c>
      <c r="B229" s="70" t="str">
        <f t="shared" si="26"/>
        <v/>
      </c>
      <c r="C229" s="65" t="str">
        <f t="shared" si="27"/>
        <v/>
      </c>
      <c r="D229" s="71" t="str">
        <f t="shared" si="21"/>
        <v/>
      </c>
      <c r="E229" s="71" t="str">
        <f t="shared" si="22"/>
        <v/>
      </c>
      <c r="F229" s="71" t="str">
        <f t="shared" si="23"/>
        <v/>
      </c>
      <c r="G229" s="65" t="str">
        <f t="shared" si="24"/>
        <v/>
      </c>
    </row>
    <row r="230" spans="1:7" x14ac:dyDescent="0.25">
      <c r="A230" s="69" t="str">
        <f t="shared" si="25"/>
        <v/>
      </c>
      <c r="B230" s="70" t="str">
        <f t="shared" si="26"/>
        <v/>
      </c>
      <c r="C230" s="65" t="str">
        <f t="shared" si="27"/>
        <v/>
      </c>
      <c r="D230" s="71" t="str">
        <f t="shared" si="21"/>
        <v/>
      </c>
      <c r="E230" s="71" t="str">
        <f t="shared" si="22"/>
        <v/>
      </c>
      <c r="F230" s="71" t="str">
        <f t="shared" si="23"/>
        <v/>
      </c>
      <c r="G230" s="65" t="str">
        <f t="shared" si="24"/>
        <v/>
      </c>
    </row>
    <row r="231" spans="1:7" x14ac:dyDescent="0.25">
      <c r="A231" s="69" t="str">
        <f t="shared" si="25"/>
        <v/>
      </c>
      <c r="B231" s="70" t="str">
        <f t="shared" si="26"/>
        <v/>
      </c>
      <c r="C231" s="65" t="str">
        <f t="shared" si="27"/>
        <v/>
      </c>
      <c r="D231" s="71" t="str">
        <f t="shared" si="21"/>
        <v/>
      </c>
      <c r="E231" s="71" t="str">
        <f t="shared" si="22"/>
        <v/>
      </c>
      <c r="F231" s="71" t="str">
        <f t="shared" si="23"/>
        <v/>
      </c>
      <c r="G231" s="65" t="str">
        <f t="shared" si="24"/>
        <v/>
      </c>
    </row>
    <row r="232" spans="1:7" x14ac:dyDescent="0.25">
      <c r="A232" s="69" t="str">
        <f t="shared" si="25"/>
        <v/>
      </c>
      <c r="B232" s="70" t="str">
        <f t="shared" si="26"/>
        <v/>
      </c>
      <c r="C232" s="65" t="str">
        <f t="shared" si="27"/>
        <v/>
      </c>
      <c r="D232" s="71" t="str">
        <f t="shared" si="21"/>
        <v/>
      </c>
      <c r="E232" s="71" t="str">
        <f t="shared" si="22"/>
        <v/>
      </c>
      <c r="F232" s="71" t="str">
        <f t="shared" si="23"/>
        <v/>
      </c>
      <c r="G232" s="65" t="str">
        <f t="shared" si="24"/>
        <v/>
      </c>
    </row>
    <row r="233" spans="1:7" x14ac:dyDescent="0.25">
      <c r="A233" s="69" t="str">
        <f t="shared" si="25"/>
        <v/>
      </c>
      <c r="B233" s="70" t="str">
        <f t="shared" si="26"/>
        <v/>
      </c>
      <c r="C233" s="65" t="str">
        <f t="shared" si="27"/>
        <v/>
      </c>
      <c r="D233" s="71" t="str">
        <f t="shared" si="21"/>
        <v/>
      </c>
      <c r="E233" s="71" t="str">
        <f t="shared" si="22"/>
        <v/>
      </c>
      <c r="F233" s="71" t="str">
        <f t="shared" si="23"/>
        <v/>
      </c>
      <c r="G233" s="65" t="str">
        <f t="shared" si="24"/>
        <v/>
      </c>
    </row>
    <row r="234" spans="1:7" x14ac:dyDescent="0.25">
      <c r="A234" s="69" t="str">
        <f t="shared" si="25"/>
        <v/>
      </c>
      <c r="B234" s="70" t="str">
        <f t="shared" si="26"/>
        <v/>
      </c>
      <c r="C234" s="65" t="str">
        <f t="shared" si="27"/>
        <v/>
      </c>
      <c r="D234" s="71" t="str">
        <f t="shared" si="21"/>
        <v/>
      </c>
      <c r="E234" s="71" t="str">
        <f t="shared" si="22"/>
        <v/>
      </c>
      <c r="F234" s="71" t="str">
        <f t="shared" si="23"/>
        <v/>
      </c>
      <c r="G234" s="65" t="str">
        <f t="shared" si="24"/>
        <v/>
      </c>
    </row>
    <row r="235" spans="1:7" x14ac:dyDescent="0.25">
      <c r="A235" s="69" t="str">
        <f t="shared" si="25"/>
        <v/>
      </c>
      <c r="B235" s="70" t="str">
        <f t="shared" si="26"/>
        <v/>
      </c>
      <c r="C235" s="65" t="str">
        <f t="shared" si="27"/>
        <v/>
      </c>
      <c r="D235" s="71" t="str">
        <f t="shared" si="21"/>
        <v/>
      </c>
      <c r="E235" s="71" t="str">
        <f t="shared" si="22"/>
        <v/>
      </c>
      <c r="F235" s="71" t="str">
        <f t="shared" si="23"/>
        <v/>
      </c>
      <c r="G235" s="65" t="str">
        <f t="shared" si="24"/>
        <v/>
      </c>
    </row>
    <row r="236" spans="1:7" x14ac:dyDescent="0.25">
      <c r="A236" s="69" t="str">
        <f t="shared" si="25"/>
        <v/>
      </c>
      <c r="B236" s="70" t="str">
        <f t="shared" si="26"/>
        <v/>
      </c>
      <c r="C236" s="65" t="str">
        <f t="shared" si="27"/>
        <v/>
      </c>
      <c r="D236" s="71" t="str">
        <f t="shared" si="21"/>
        <v/>
      </c>
      <c r="E236" s="71" t="str">
        <f t="shared" si="22"/>
        <v/>
      </c>
      <c r="F236" s="71" t="str">
        <f t="shared" si="23"/>
        <v/>
      </c>
      <c r="G236" s="65" t="str">
        <f t="shared" si="24"/>
        <v/>
      </c>
    </row>
    <row r="237" spans="1:7" x14ac:dyDescent="0.25">
      <c r="A237" s="69" t="str">
        <f t="shared" si="25"/>
        <v/>
      </c>
      <c r="B237" s="70" t="str">
        <f t="shared" si="26"/>
        <v/>
      </c>
      <c r="C237" s="65" t="str">
        <f t="shared" si="27"/>
        <v/>
      </c>
      <c r="D237" s="71" t="str">
        <f t="shared" si="21"/>
        <v/>
      </c>
      <c r="E237" s="71" t="str">
        <f t="shared" si="22"/>
        <v/>
      </c>
      <c r="F237" s="71" t="str">
        <f t="shared" si="23"/>
        <v/>
      </c>
      <c r="G237" s="65" t="str">
        <f t="shared" si="24"/>
        <v/>
      </c>
    </row>
    <row r="238" spans="1:7" x14ac:dyDescent="0.25">
      <c r="A238" s="69" t="str">
        <f t="shared" si="25"/>
        <v/>
      </c>
      <c r="B238" s="70" t="str">
        <f t="shared" si="26"/>
        <v/>
      </c>
      <c r="C238" s="65" t="str">
        <f t="shared" si="27"/>
        <v/>
      </c>
      <c r="D238" s="71" t="str">
        <f t="shared" si="21"/>
        <v/>
      </c>
      <c r="E238" s="71" t="str">
        <f t="shared" si="22"/>
        <v/>
      </c>
      <c r="F238" s="71" t="str">
        <f t="shared" si="23"/>
        <v/>
      </c>
      <c r="G238" s="65" t="str">
        <f t="shared" si="24"/>
        <v/>
      </c>
    </row>
    <row r="239" spans="1:7" x14ac:dyDescent="0.25">
      <c r="A239" s="69" t="str">
        <f t="shared" si="25"/>
        <v/>
      </c>
      <c r="B239" s="70" t="str">
        <f t="shared" si="26"/>
        <v/>
      </c>
      <c r="C239" s="65" t="str">
        <f t="shared" si="27"/>
        <v/>
      </c>
      <c r="D239" s="71" t="str">
        <f t="shared" si="21"/>
        <v/>
      </c>
      <c r="E239" s="71" t="str">
        <f t="shared" si="22"/>
        <v/>
      </c>
      <c r="F239" s="71" t="str">
        <f t="shared" si="23"/>
        <v/>
      </c>
      <c r="G239" s="65" t="str">
        <f t="shared" si="24"/>
        <v/>
      </c>
    </row>
    <row r="240" spans="1:7" x14ac:dyDescent="0.25">
      <c r="A240" s="69" t="str">
        <f t="shared" si="25"/>
        <v/>
      </c>
      <c r="B240" s="70" t="str">
        <f t="shared" si="26"/>
        <v/>
      </c>
      <c r="C240" s="65" t="str">
        <f t="shared" si="27"/>
        <v/>
      </c>
      <c r="D240" s="71" t="str">
        <f t="shared" si="21"/>
        <v/>
      </c>
      <c r="E240" s="71" t="str">
        <f t="shared" si="22"/>
        <v/>
      </c>
      <c r="F240" s="71" t="str">
        <f t="shared" si="23"/>
        <v/>
      </c>
      <c r="G240" s="65" t="str">
        <f t="shared" si="24"/>
        <v/>
      </c>
    </row>
    <row r="241" spans="1:7" x14ac:dyDescent="0.25">
      <c r="A241" s="69" t="str">
        <f t="shared" si="25"/>
        <v/>
      </c>
      <c r="B241" s="70" t="str">
        <f t="shared" si="26"/>
        <v/>
      </c>
      <c r="C241" s="65" t="str">
        <f t="shared" si="27"/>
        <v/>
      </c>
      <c r="D241" s="71" t="str">
        <f t="shared" si="21"/>
        <v/>
      </c>
      <c r="E241" s="71" t="str">
        <f t="shared" si="22"/>
        <v/>
      </c>
      <c r="F241" s="71" t="str">
        <f t="shared" si="23"/>
        <v/>
      </c>
      <c r="G241" s="65" t="str">
        <f t="shared" si="24"/>
        <v/>
      </c>
    </row>
    <row r="242" spans="1:7" x14ac:dyDescent="0.25">
      <c r="A242" s="69" t="str">
        <f t="shared" si="25"/>
        <v/>
      </c>
      <c r="B242" s="70" t="str">
        <f t="shared" si="26"/>
        <v/>
      </c>
      <c r="C242" s="65" t="str">
        <f t="shared" si="27"/>
        <v/>
      </c>
      <c r="D242" s="71" t="str">
        <f t="shared" si="21"/>
        <v/>
      </c>
      <c r="E242" s="71" t="str">
        <f t="shared" si="22"/>
        <v/>
      </c>
      <c r="F242" s="71" t="str">
        <f t="shared" si="23"/>
        <v/>
      </c>
      <c r="G242" s="65" t="str">
        <f t="shared" si="24"/>
        <v/>
      </c>
    </row>
    <row r="243" spans="1:7" x14ac:dyDescent="0.25">
      <c r="A243" s="69" t="str">
        <f t="shared" si="25"/>
        <v/>
      </c>
      <c r="B243" s="70" t="str">
        <f t="shared" si="26"/>
        <v/>
      </c>
      <c r="C243" s="65" t="str">
        <f t="shared" si="27"/>
        <v/>
      </c>
      <c r="D243" s="71" t="str">
        <f t="shared" si="21"/>
        <v/>
      </c>
      <c r="E243" s="71" t="str">
        <f t="shared" si="22"/>
        <v/>
      </c>
      <c r="F243" s="71" t="str">
        <f t="shared" si="23"/>
        <v/>
      </c>
      <c r="G243" s="65" t="str">
        <f t="shared" si="24"/>
        <v/>
      </c>
    </row>
    <row r="244" spans="1:7" x14ac:dyDescent="0.25">
      <c r="A244" s="69" t="str">
        <f t="shared" si="25"/>
        <v/>
      </c>
      <c r="B244" s="70" t="str">
        <f t="shared" si="26"/>
        <v/>
      </c>
      <c r="C244" s="65" t="str">
        <f t="shared" si="27"/>
        <v/>
      </c>
      <c r="D244" s="71" t="str">
        <f t="shared" si="21"/>
        <v/>
      </c>
      <c r="E244" s="71" t="str">
        <f t="shared" si="22"/>
        <v/>
      </c>
      <c r="F244" s="71" t="str">
        <f t="shared" si="23"/>
        <v/>
      </c>
      <c r="G244" s="65" t="str">
        <f t="shared" si="24"/>
        <v/>
      </c>
    </row>
    <row r="245" spans="1:7" x14ac:dyDescent="0.25">
      <c r="A245" s="69" t="str">
        <f t="shared" si="25"/>
        <v/>
      </c>
      <c r="B245" s="70" t="str">
        <f t="shared" si="26"/>
        <v/>
      </c>
      <c r="C245" s="65" t="str">
        <f t="shared" si="27"/>
        <v/>
      </c>
      <c r="D245" s="71" t="str">
        <f t="shared" si="21"/>
        <v/>
      </c>
      <c r="E245" s="71" t="str">
        <f t="shared" si="22"/>
        <v/>
      </c>
      <c r="F245" s="71" t="str">
        <f t="shared" si="23"/>
        <v/>
      </c>
      <c r="G245" s="65" t="str">
        <f t="shared" si="24"/>
        <v/>
      </c>
    </row>
    <row r="246" spans="1:7" x14ac:dyDescent="0.25">
      <c r="A246" s="69" t="str">
        <f t="shared" si="25"/>
        <v/>
      </c>
      <c r="B246" s="70" t="str">
        <f t="shared" si="26"/>
        <v/>
      </c>
      <c r="C246" s="65" t="str">
        <f t="shared" si="27"/>
        <v/>
      </c>
      <c r="D246" s="71" t="str">
        <f t="shared" si="21"/>
        <v/>
      </c>
      <c r="E246" s="71" t="str">
        <f t="shared" si="22"/>
        <v/>
      </c>
      <c r="F246" s="71" t="str">
        <f t="shared" si="23"/>
        <v/>
      </c>
      <c r="G246" s="65" t="str">
        <f t="shared" si="24"/>
        <v/>
      </c>
    </row>
    <row r="247" spans="1:7" x14ac:dyDescent="0.25">
      <c r="A247" s="69" t="str">
        <f t="shared" si="25"/>
        <v/>
      </c>
      <c r="B247" s="70" t="str">
        <f t="shared" si="26"/>
        <v/>
      </c>
      <c r="C247" s="65" t="str">
        <f t="shared" si="27"/>
        <v/>
      </c>
      <c r="D247" s="71" t="str">
        <f t="shared" si="21"/>
        <v/>
      </c>
      <c r="E247" s="71" t="str">
        <f t="shared" si="22"/>
        <v/>
      </c>
      <c r="F247" s="71" t="str">
        <f t="shared" si="23"/>
        <v/>
      </c>
      <c r="G247" s="65" t="str">
        <f t="shared" si="24"/>
        <v/>
      </c>
    </row>
    <row r="248" spans="1:7" x14ac:dyDescent="0.25">
      <c r="A248" s="69" t="str">
        <f t="shared" si="25"/>
        <v/>
      </c>
      <c r="B248" s="70" t="str">
        <f t="shared" si="26"/>
        <v/>
      </c>
      <c r="C248" s="65" t="str">
        <f t="shared" si="27"/>
        <v/>
      </c>
      <c r="D248" s="71" t="str">
        <f t="shared" si="21"/>
        <v/>
      </c>
      <c r="E248" s="71" t="str">
        <f t="shared" si="22"/>
        <v/>
      </c>
      <c r="F248" s="71" t="str">
        <f t="shared" si="23"/>
        <v/>
      </c>
      <c r="G248" s="65" t="str">
        <f t="shared" si="24"/>
        <v/>
      </c>
    </row>
    <row r="249" spans="1:7" x14ac:dyDescent="0.25">
      <c r="A249" s="69" t="str">
        <f t="shared" si="25"/>
        <v/>
      </c>
      <c r="B249" s="70" t="str">
        <f t="shared" si="26"/>
        <v/>
      </c>
      <c r="C249" s="65" t="str">
        <f t="shared" si="27"/>
        <v/>
      </c>
      <c r="D249" s="71" t="str">
        <f t="shared" si="21"/>
        <v/>
      </c>
      <c r="E249" s="71" t="str">
        <f t="shared" si="22"/>
        <v/>
      </c>
      <c r="F249" s="71" t="str">
        <f t="shared" si="23"/>
        <v/>
      </c>
      <c r="G249" s="65" t="str">
        <f t="shared" si="24"/>
        <v/>
      </c>
    </row>
    <row r="250" spans="1:7" x14ac:dyDescent="0.25">
      <c r="A250" s="69" t="str">
        <f t="shared" si="25"/>
        <v/>
      </c>
      <c r="B250" s="70" t="str">
        <f t="shared" si="26"/>
        <v/>
      </c>
      <c r="C250" s="65" t="str">
        <f t="shared" si="27"/>
        <v/>
      </c>
      <c r="D250" s="71" t="str">
        <f t="shared" si="21"/>
        <v/>
      </c>
      <c r="E250" s="71" t="str">
        <f t="shared" si="22"/>
        <v/>
      </c>
      <c r="F250" s="71" t="str">
        <f t="shared" si="23"/>
        <v/>
      </c>
      <c r="G250" s="65" t="str">
        <f t="shared" si="24"/>
        <v/>
      </c>
    </row>
    <row r="251" spans="1:7" x14ac:dyDescent="0.25">
      <c r="A251" s="69" t="str">
        <f t="shared" si="25"/>
        <v/>
      </c>
      <c r="B251" s="70" t="str">
        <f t="shared" si="26"/>
        <v/>
      </c>
      <c r="C251" s="65" t="str">
        <f t="shared" si="27"/>
        <v/>
      </c>
      <c r="D251" s="71" t="str">
        <f t="shared" si="21"/>
        <v/>
      </c>
      <c r="E251" s="71" t="str">
        <f t="shared" si="22"/>
        <v/>
      </c>
      <c r="F251" s="71" t="str">
        <f t="shared" si="23"/>
        <v/>
      </c>
      <c r="G251" s="65" t="str">
        <f t="shared" si="24"/>
        <v/>
      </c>
    </row>
    <row r="252" spans="1:7" x14ac:dyDescent="0.25">
      <c r="A252" s="69" t="str">
        <f t="shared" si="25"/>
        <v/>
      </c>
      <c r="B252" s="70" t="str">
        <f t="shared" si="26"/>
        <v/>
      </c>
      <c r="C252" s="65" t="str">
        <f t="shared" si="27"/>
        <v/>
      </c>
      <c r="D252" s="71" t="str">
        <f t="shared" si="21"/>
        <v/>
      </c>
      <c r="E252" s="71" t="str">
        <f t="shared" si="22"/>
        <v/>
      </c>
      <c r="F252" s="71" t="str">
        <f t="shared" si="23"/>
        <v/>
      </c>
      <c r="G252" s="65" t="str">
        <f t="shared" si="24"/>
        <v/>
      </c>
    </row>
    <row r="253" spans="1:7" x14ac:dyDescent="0.25">
      <c r="A253" s="69" t="str">
        <f t="shared" si="25"/>
        <v/>
      </c>
      <c r="B253" s="70" t="str">
        <f t="shared" si="26"/>
        <v/>
      </c>
      <c r="C253" s="65" t="str">
        <f t="shared" si="27"/>
        <v/>
      </c>
      <c r="D253" s="71" t="str">
        <f t="shared" si="21"/>
        <v/>
      </c>
      <c r="E253" s="71" t="str">
        <f t="shared" si="22"/>
        <v/>
      </c>
      <c r="F253" s="71" t="str">
        <f t="shared" si="23"/>
        <v/>
      </c>
      <c r="G253" s="65" t="str">
        <f t="shared" si="24"/>
        <v/>
      </c>
    </row>
    <row r="254" spans="1:7" x14ac:dyDescent="0.25">
      <c r="A254" s="69" t="str">
        <f t="shared" si="25"/>
        <v/>
      </c>
      <c r="B254" s="70" t="str">
        <f t="shared" si="26"/>
        <v/>
      </c>
      <c r="C254" s="65" t="str">
        <f t="shared" si="27"/>
        <v/>
      </c>
      <c r="D254" s="71" t="str">
        <f t="shared" si="21"/>
        <v/>
      </c>
      <c r="E254" s="71" t="str">
        <f t="shared" si="22"/>
        <v/>
      </c>
      <c r="F254" s="71" t="str">
        <f t="shared" si="23"/>
        <v/>
      </c>
      <c r="G254" s="65" t="str">
        <f t="shared" si="24"/>
        <v/>
      </c>
    </row>
    <row r="255" spans="1:7" x14ac:dyDescent="0.25">
      <c r="A255" s="69" t="str">
        <f t="shared" si="25"/>
        <v/>
      </c>
      <c r="B255" s="70" t="str">
        <f t="shared" si="26"/>
        <v/>
      </c>
      <c r="C255" s="65" t="str">
        <f t="shared" si="27"/>
        <v/>
      </c>
      <c r="D255" s="71" t="str">
        <f t="shared" si="21"/>
        <v/>
      </c>
      <c r="E255" s="71" t="str">
        <f t="shared" si="22"/>
        <v/>
      </c>
      <c r="F255" s="71" t="str">
        <f t="shared" si="23"/>
        <v/>
      </c>
      <c r="G255" s="65" t="str">
        <f t="shared" si="24"/>
        <v/>
      </c>
    </row>
    <row r="256" spans="1:7" x14ac:dyDescent="0.25">
      <c r="A256" s="69" t="str">
        <f t="shared" si="25"/>
        <v/>
      </c>
      <c r="B256" s="70" t="str">
        <f t="shared" si="26"/>
        <v/>
      </c>
      <c r="C256" s="65" t="str">
        <f t="shared" si="27"/>
        <v/>
      </c>
      <c r="D256" s="71" t="str">
        <f t="shared" si="21"/>
        <v/>
      </c>
      <c r="E256" s="71" t="str">
        <f t="shared" si="22"/>
        <v/>
      </c>
      <c r="F256" s="71" t="str">
        <f t="shared" si="23"/>
        <v/>
      </c>
      <c r="G256" s="65" t="str">
        <f t="shared" si="24"/>
        <v/>
      </c>
    </row>
    <row r="257" spans="1:7" x14ac:dyDescent="0.25">
      <c r="A257" s="69" t="str">
        <f t="shared" si="25"/>
        <v/>
      </c>
      <c r="B257" s="70" t="str">
        <f t="shared" si="26"/>
        <v/>
      </c>
      <c r="C257" s="65" t="str">
        <f t="shared" si="27"/>
        <v/>
      </c>
      <c r="D257" s="71" t="str">
        <f t="shared" si="21"/>
        <v/>
      </c>
      <c r="E257" s="71" t="str">
        <f t="shared" si="22"/>
        <v/>
      </c>
      <c r="F257" s="71" t="str">
        <f t="shared" si="23"/>
        <v/>
      </c>
      <c r="G257" s="65" t="str">
        <f t="shared" si="24"/>
        <v/>
      </c>
    </row>
    <row r="258" spans="1:7" x14ac:dyDescent="0.25">
      <c r="A258" s="69" t="str">
        <f t="shared" si="25"/>
        <v/>
      </c>
      <c r="B258" s="70" t="str">
        <f t="shared" si="26"/>
        <v/>
      </c>
      <c r="C258" s="65" t="str">
        <f t="shared" si="27"/>
        <v/>
      </c>
      <c r="D258" s="71" t="str">
        <f t="shared" si="21"/>
        <v/>
      </c>
      <c r="E258" s="71" t="str">
        <f t="shared" si="22"/>
        <v/>
      </c>
      <c r="F258" s="71" t="str">
        <f t="shared" si="23"/>
        <v/>
      </c>
      <c r="G258" s="65" t="str">
        <f t="shared" si="24"/>
        <v/>
      </c>
    </row>
    <row r="259" spans="1:7" x14ac:dyDescent="0.25">
      <c r="A259" s="69" t="str">
        <f t="shared" si="25"/>
        <v/>
      </c>
      <c r="B259" s="70" t="str">
        <f t="shared" si="26"/>
        <v/>
      </c>
      <c r="C259" s="65" t="str">
        <f t="shared" si="27"/>
        <v/>
      </c>
      <c r="D259" s="71" t="str">
        <f t="shared" si="21"/>
        <v/>
      </c>
      <c r="E259" s="71" t="str">
        <f t="shared" si="22"/>
        <v/>
      </c>
      <c r="F259" s="71" t="str">
        <f t="shared" si="23"/>
        <v/>
      </c>
      <c r="G259" s="65" t="str">
        <f t="shared" si="24"/>
        <v/>
      </c>
    </row>
    <row r="260" spans="1:7" x14ac:dyDescent="0.25">
      <c r="A260" s="69" t="str">
        <f t="shared" si="25"/>
        <v/>
      </c>
      <c r="B260" s="70" t="str">
        <f t="shared" si="26"/>
        <v/>
      </c>
      <c r="C260" s="65" t="str">
        <f t="shared" si="27"/>
        <v/>
      </c>
      <c r="D260" s="71" t="str">
        <f t="shared" si="21"/>
        <v/>
      </c>
      <c r="E260" s="71" t="str">
        <f t="shared" si="22"/>
        <v/>
      </c>
      <c r="F260" s="71" t="str">
        <f t="shared" si="23"/>
        <v/>
      </c>
      <c r="G260" s="65" t="str">
        <f t="shared" si="24"/>
        <v/>
      </c>
    </row>
    <row r="261" spans="1:7" x14ac:dyDescent="0.25">
      <c r="A261" s="69" t="str">
        <f t="shared" si="25"/>
        <v/>
      </c>
      <c r="B261" s="70" t="str">
        <f t="shared" si="26"/>
        <v/>
      </c>
      <c r="C261" s="65" t="str">
        <f t="shared" si="27"/>
        <v/>
      </c>
      <c r="D261" s="71" t="str">
        <f t="shared" si="21"/>
        <v/>
      </c>
      <c r="E261" s="71" t="str">
        <f t="shared" si="22"/>
        <v/>
      </c>
      <c r="F261" s="71" t="str">
        <f t="shared" si="23"/>
        <v/>
      </c>
      <c r="G261" s="65" t="str">
        <f t="shared" si="24"/>
        <v/>
      </c>
    </row>
    <row r="262" spans="1:7" x14ac:dyDescent="0.25">
      <c r="A262" s="69" t="str">
        <f t="shared" si="25"/>
        <v/>
      </c>
      <c r="B262" s="70" t="str">
        <f t="shared" si="26"/>
        <v/>
      </c>
      <c r="C262" s="65" t="str">
        <f t="shared" si="27"/>
        <v/>
      </c>
      <c r="D262" s="71" t="str">
        <f t="shared" si="21"/>
        <v/>
      </c>
      <c r="E262" s="71" t="str">
        <f t="shared" si="22"/>
        <v/>
      </c>
      <c r="F262" s="71" t="str">
        <f t="shared" si="23"/>
        <v/>
      </c>
      <c r="G262" s="65" t="str">
        <f t="shared" si="24"/>
        <v/>
      </c>
    </row>
    <row r="263" spans="1:7" x14ac:dyDescent="0.25">
      <c r="A263" s="69" t="str">
        <f t="shared" si="25"/>
        <v/>
      </c>
      <c r="B263" s="70" t="str">
        <f t="shared" si="26"/>
        <v/>
      </c>
      <c r="C263" s="65" t="str">
        <f t="shared" si="27"/>
        <v/>
      </c>
      <c r="D263" s="71" t="str">
        <f t="shared" si="21"/>
        <v/>
      </c>
      <c r="E263" s="71" t="str">
        <f t="shared" si="22"/>
        <v/>
      </c>
      <c r="F263" s="71" t="str">
        <f t="shared" si="23"/>
        <v/>
      </c>
      <c r="G263" s="65" t="str">
        <f t="shared" si="24"/>
        <v/>
      </c>
    </row>
    <row r="264" spans="1:7" x14ac:dyDescent="0.25">
      <c r="A264" s="69" t="str">
        <f t="shared" si="25"/>
        <v/>
      </c>
      <c r="B264" s="70" t="str">
        <f t="shared" si="26"/>
        <v/>
      </c>
      <c r="C264" s="65" t="str">
        <f t="shared" si="27"/>
        <v/>
      </c>
      <c r="D264" s="71" t="str">
        <f t="shared" si="21"/>
        <v/>
      </c>
      <c r="E264" s="71" t="str">
        <f t="shared" si="22"/>
        <v/>
      </c>
      <c r="F264" s="71" t="str">
        <f t="shared" si="23"/>
        <v/>
      </c>
      <c r="G264" s="65" t="str">
        <f t="shared" si="24"/>
        <v/>
      </c>
    </row>
    <row r="265" spans="1:7" x14ac:dyDescent="0.25">
      <c r="A265" s="69" t="str">
        <f t="shared" si="25"/>
        <v/>
      </c>
      <c r="B265" s="70" t="str">
        <f t="shared" si="26"/>
        <v/>
      </c>
      <c r="C265" s="65" t="str">
        <f t="shared" si="27"/>
        <v/>
      </c>
      <c r="D265" s="71" t="str">
        <f t="shared" si="21"/>
        <v/>
      </c>
      <c r="E265" s="71" t="str">
        <f t="shared" si="22"/>
        <v/>
      </c>
      <c r="F265" s="71" t="str">
        <f t="shared" si="23"/>
        <v/>
      </c>
      <c r="G265" s="65" t="str">
        <f t="shared" si="24"/>
        <v/>
      </c>
    </row>
    <row r="266" spans="1:7" x14ac:dyDescent="0.25">
      <c r="A266" s="69" t="str">
        <f t="shared" si="25"/>
        <v/>
      </c>
      <c r="B266" s="70" t="str">
        <f t="shared" si="26"/>
        <v/>
      </c>
      <c r="C266" s="65" t="str">
        <f t="shared" si="27"/>
        <v/>
      </c>
      <c r="D266" s="71" t="str">
        <f t="shared" si="21"/>
        <v/>
      </c>
      <c r="E266" s="71" t="str">
        <f t="shared" si="22"/>
        <v/>
      </c>
      <c r="F266" s="71" t="str">
        <f t="shared" si="23"/>
        <v/>
      </c>
      <c r="G266" s="65" t="str">
        <f t="shared" si="24"/>
        <v/>
      </c>
    </row>
    <row r="267" spans="1:7" x14ac:dyDescent="0.25">
      <c r="A267" s="69" t="str">
        <f t="shared" si="25"/>
        <v/>
      </c>
      <c r="B267" s="70" t="str">
        <f t="shared" si="26"/>
        <v/>
      </c>
      <c r="C267" s="65" t="str">
        <f t="shared" si="27"/>
        <v/>
      </c>
      <c r="D267" s="71" t="str">
        <f t="shared" si="21"/>
        <v/>
      </c>
      <c r="E267" s="71" t="str">
        <f t="shared" si="22"/>
        <v/>
      </c>
      <c r="F267" s="71" t="str">
        <f t="shared" si="23"/>
        <v/>
      </c>
      <c r="G267" s="65" t="str">
        <f t="shared" si="24"/>
        <v/>
      </c>
    </row>
    <row r="268" spans="1:7" x14ac:dyDescent="0.25">
      <c r="A268" s="69" t="str">
        <f t="shared" si="25"/>
        <v/>
      </c>
      <c r="B268" s="70" t="str">
        <f t="shared" si="26"/>
        <v/>
      </c>
      <c r="C268" s="65" t="str">
        <f t="shared" si="27"/>
        <v/>
      </c>
      <c r="D268" s="71" t="str">
        <f t="shared" si="21"/>
        <v/>
      </c>
      <c r="E268" s="71" t="str">
        <f t="shared" si="22"/>
        <v/>
      </c>
      <c r="F268" s="71" t="str">
        <f t="shared" si="23"/>
        <v/>
      </c>
      <c r="G268" s="65" t="str">
        <f t="shared" si="24"/>
        <v/>
      </c>
    </row>
    <row r="269" spans="1:7" x14ac:dyDescent="0.25">
      <c r="A269" s="69" t="str">
        <f t="shared" si="25"/>
        <v/>
      </c>
      <c r="B269" s="70" t="str">
        <f t="shared" si="26"/>
        <v/>
      </c>
      <c r="C269" s="65" t="str">
        <f t="shared" si="27"/>
        <v/>
      </c>
      <c r="D269" s="71" t="str">
        <f t="shared" si="21"/>
        <v/>
      </c>
      <c r="E269" s="71" t="str">
        <f t="shared" si="22"/>
        <v/>
      </c>
      <c r="F269" s="71" t="str">
        <f t="shared" si="23"/>
        <v/>
      </c>
      <c r="G269" s="65" t="str">
        <f t="shared" si="24"/>
        <v/>
      </c>
    </row>
    <row r="270" spans="1:7" x14ac:dyDescent="0.25">
      <c r="A270" s="69" t="str">
        <f t="shared" si="25"/>
        <v/>
      </c>
      <c r="B270" s="70" t="str">
        <f t="shared" si="26"/>
        <v/>
      </c>
      <c r="C270" s="65" t="str">
        <f t="shared" si="27"/>
        <v/>
      </c>
      <c r="D270" s="71" t="str">
        <f t="shared" si="21"/>
        <v/>
      </c>
      <c r="E270" s="71" t="str">
        <f t="shared" si="22"/>
        <v/>
      </c>
      <c r="F270" s="71" t="str">
        <f t="shared" si="23"/>
        <v/>
      </c>
      <c r="G270" s="65" t="str">
        <f t="shared" si="24"/>
        <v/>
      </c>
    </row>
    <row r="271" spans="1:7" x14ac:dyDescent="0.25">
      <c r="A271" s="69" t="str">
        <f t="shared" si="25"/>
        <v/>
      </c>
      <c r="B271" s="70" t="str">
        <f t="shared" si="26"/>
        <v/>
      </c>
      <c r="C271" s="65" t="str">
        <f t="shared" si="27"/>
        <v/>
      </c>
      <c r="D271" s="71" t="str">
        <f t="shared" si="21"/>
        <v/>
      </c>
      <c r="E271" s="71" t="str">
        <f t="shared" si="22"/>
        <v/>
      </c>
      <c r="F271" s="71" t="str">
        <f t="shared" si="23"/>
        <v/>
      </c>
      <c r="G271" s="65" t="str">
        <f t="shared" si="24"/>
        <v/>
      </c>
    </row>
    <row r="272" spans="1:7" x14ac:dyDescent="0.25">
      <c r="A272" s="69" t="str">
        <f t="shared" si="25"/>
        <v/>
      </c>
      <c r="B272" s="70" t="str">
        <f t="shared" si="26"/>
        <v/>
      </c>
      <c r="C272" s="65" t="str">
        <f t="shared" si="27"/>
        <v/>
      </c>
      <c r="D272" s="71" t="str">
        <f t="shared" ref="D272:D335" si="28">IF(B272="","",IPMT($E$11/12,B272,$E$7,-$E$8,$E$9,0))</f>
        <v/>
      </c>
      <c r="E272" s="71" t="str">
        <f t="shared" ref="E272:E335" si="29">IF(B272="","",PPMT($E$11/12,B272,$E$7,-$E$8,$E$9,0))</f>
        <v/>
      </c>
      <c r="F272" s="71" t="str">
        <f t="shared" ref="F272:F335" si="30">IF(B272="","",SUM(D272:E272))</f>
        <v/>
      </c>
      <c r="G272" s="65" t="str">
        <f t="shared" ref="G272:G335" si="31">IF(B272="","",SUM(C272)-SUM(E272))</f>
        <v/>
      </c>
    </row>
    <row r="273" spans="1:7" x14ac:dyDescent="0.25">
      <c r="A273" s="69" t="str">
        <f t="shared" ref="A273:A336" si="32">IF(B273="","",EDATE(A272,1))</f>
        <v/>
      </c>
      <c r="B273" s="70" t="str">
        <f t="shared" ref="B273:B336" si="33">IF(B272="","",IF(SUM(B272)+1&lt;=$E$7,SUM(B272)+1,""))</f>
        <v/>
      </c>
      <c r="C273" s="65" t="str">
        <f t="shared" ref="C273:C336" si="34">IF(B273="","",G272)</f>
        <v/>
      </c>
      <c r="D273" s="71" t="str">
        <f t="shared" si="28"/>
        <v/>
      </c>
      <c r="E273" s="71" t="str">
        <f t="shared" si="29"/>
        <v/>
      </c>
      <c r="F273" s="71" t="str">
        <f t="shared" si="30"/>
        <v/>
      </c>
      <c r="G273" s="65" t="str">
        <f t="shared" si="31"/>
        <v/>
      </c>
    </row>
    <row r="274" spans="1:7" x14ac:dyDescent="0.25">
      <c r="A274" s="69" t="str">
        <f t="shared" si="32"/>
        <v/>
      </c>
      <c r="B274" s="70" t="str">
        <f t="shared" si="33"/>
        <v/>
      </c>
      <c r="C274" s="65" t="str">
        <f t="shared" si="34"/>
        <v/>
      </c>
      <c r="D274" s="71" t="str">
        <f t="shared" si="28"/>
        <v/>
      </c>
      <c r="E274" s="71" t="str">
        <f t="shared" si="29"/>
        <v/>
      </c>
      <c r="F274" s="71" t="str">
        <f t="shared" si="30"/>
        <v/>
      </c>
      <c r="G274" s="65" t="str">
        <f t="shared" si="31"/>
        <v/>
      </c>
    </row>
    <row r="275" spans="1:7" x14ac:dyDescent="0.25">
      <c r="A275" s="69" t="str">
        <f t="shared" si="32"/>
        <v/>
      </c>
      <c r="B275" s="70" t="str">
        <f t="shared" si="33"/>
        <v/>
      </c>
      <c r="C275" s="65" t="str">
        <f t="shared" si="34"/>
        <v/>
      </c>
      <c r="D275" s="71" t="str">
        <f t="shared" si="28"/>
        <v/>
      </c>
      <c r="E275" s="71" t="str">
        <f t="shared" si="29"/>
        <v/>
      </c>
      <c r="F275" s="71" t="str">
        <f t="shared" si="30"/>
        <v/>
      </c>
      <c r="G275" s="65" t="str">
        <f t="shared" si="31"/>
        <v/>
      </c>
    </row>
    <row r="276" spans="1:7" x14ac:dyDescent="0.25">
      <c r="A276" s="69" t="str">
        <f t="shared" si="32"/>
        <v/>
      </c>
      <c r="B276" s="70" t="str">
        <f t="shared" si="33"/>
        <v/>
      </c>
      <c r="C276" s="65" t="str">
        <f t="shared" si="34"/>
        <v/>
      </c>
      <c r="D276" s="71" t="str">
        <f t="shared" si="28"/>
        <v/>
      </c>
      <c r="E276" s="71" t="str">
        <f t="shared" si="29"/>
        <v/>
      </c>
      <c r="F276" s="71" t="str">
        <f t="shared" si="30"/>
        <v/>
      </c>
      <c r="G276" s="65" t="str">
        <f t="shared" si="31"/>
        <v/>
      </c>
    </row>
    <row r="277" spans="1:7" x14ac:dyDescent="0.25">
      <c r="A277" s="69" t="str">
        <f t="shared" si="32"/>
        <v/>
      </c>
      <c r="B277" s="70" t="str">
        <f t="shared" si="33"/>
        <v/>
      </c>
      <c r="C277" s="65" t="str">
        <f t="shared" si="34"/>
        <v/>
      </c>
      <c r="D277" s="71" t="str">
        <f t="shared" si="28"/>
        <v/>
      </c>
      <c r="E277" s="71" t="str">
        <f t="shared" si="29"/>
        <v/>
      </c>
      <c r="F277" s="71" t="str">
        <f t="shared" si="30"/>
        <v/>
      </c>
      <c r="G277" s="65" t="str">
        <f t="shared" si="31"/>
        <v/>
      </c>
    </row>
    <row r="278" spans="1:7" x14ac:dyDescent="0.25">
      <c r="A278" s="69" t="str">
        <f t="shared" si="32"/>
        <v/>
      </c>
      <c r="B278" s="70" t="str">
        <f t="shared" si="33"/>
        <v/>
      </c>
      <c r="C278" s="65" t="str">
        <f t="shared" si="34"/>
        <v/>
      </c>
      <c r="D278" s="71" t="str">
        <f t="shared" si="28"/>
        <v/>
      </c>
      <c r="E278" s="71" t="str">
        <f t="shared" si="29"/>
        <v/>
      </c>
      <c r="F278" s="71" t="str">
        <f t="shared" si="30"/>
        <v/>
      </c>
      <c r="G278" s="65" t="str">
        <f t="shared" si="31"/>
        <v/>
      </c>
    </row>
    <row r="279" spans="1:7" x14ac:dyDescent="0.25">
      <c r="A279" s="69" t="str">
        <f t="shared" si="32"/>
        <v/>
      </c>
      <c r="B279" s="70" t="str">
        <f t="shared" si="33"/>
        <v/>
      </c>
      <c r="C279" s="65" t="str">
        <f t="shared" si="34"/>
        <v/>
      </c>
      <c r="D279" s="71" t="str">
        <f t="shared" si="28"/>
        <v/>
      </c>
      <c r="E279" s="71" t="str">
        <f t="shared" si="29"/>
        <v/>
      </c>
      <c r="F279" s="71" t="str">
        <f t="shared" si="30"/>
        <v/>
      </c>
      <c r="G279" s="65" t="str">
        <f t="shared" si="31"/>
        <v/>
      </c>
    </row>
    <row r="280" spans="1:7" x14ac:dyDescent="0.25">
      <c r="A280" s="69" t="str">
        <f t="shared" si="32"/>
        <v/>
      </c>
      <c r="B280" s="70" t="str">
        <f t="shared" si="33"/>
        <v/>
      </c>
      <c r="C280" s="65" t="str">
        <f t="shared" si="34"/>
        <v/>
      </c>
      <c r="D280" s="71" t="str">
        <f t="shared" si="28"/>
        <v/>
      </c>
      <c r="E280" s="71" t="str">
        <f t="shared" si="29"/>
        <v/>
      </c>
      <c r="F280" s="71" t="str">
        <f t="shared" si="30"/>
        <v/>
      </c>
      <c r="G280" s="65" t="str">
        <f t="shared" si="31"/>
        <v/>
      </c>
    </row>
    <row r="281" spans="1:7" x14ac:dyDescent="0.25">
      <c r="A281" s="69" t="str">
        <f t="shared" si="32"/>
        <v/>
      </c>
      <c r="B281" s="70" t="str">
        <f t="shared" si="33"/>
        <v/>
      </c>
      <c r="C281" s="65" t="str">
        <f t="shared" si="34"/>
        <v/>
      </c>
      <c r="D281" s="71" t="str">
        <f t="shared" si="28"/>
        <v/>
      </c>
      <c r="E281" s="71" t="str">
        <f t="shared" si="29"/>
        <v/>
      </c>
      <c r="F281" s="71" t="str">
        <f t="shared" si="30"/>
        <v/>
      </c>
      <c r="G281" s="65" t="str">
        <f t="shared" si="31"/>
        <v/>
      </c>
    </row>
    <row r="282" spans="1:7" x14ac:dyDescent="0.25">
      <c r="A282" s="69" t="str">
        <f t="shared" si="32"/>
        <v/>
      </c>
      <c r="B282" s="70" t="str">
        <f t="shared" si="33"/>
        <v/>
      </c>
      <c r="C282" s="65" t="str">
        <f t="shared" si="34"/>
        <v/>
      </c>
      <c r="D282" s="71" t="str">
        <f t="shared" si="28"/>
        <v/>
      </c>
      <c r="E282" s="71" t="str">
        <f t="shared" si="29"/>
        <v/>
      </c>
      <c r="F282" s="71" t="str">
        <f t="shared" si="30"/>
        <v/>
      </c>
      <c r="G282" s="65" t="str">
        <f t="shared" si="31"/>
        <v/>
      </c>
    </row>
    <row r="283" spans="1:7" x14ac:dyDescent="0.25">
      <c r="A283" s="69" t="str">
        <f t="shared" si="32"/>
        <v/>
      </c>
      <c r="B283" s="70" t="str">
        <f t="shared" si="33"/>
        <v/>
      </c>
      <c r="C283" s="65" t="str">
        <f t="shared" si="34"/>
        <v/>
      </c>
      <c r="D283" s="71" t="str">
        <f t="shared" si="28"/>
        <v/>
      </c>
      <c r="E283" s="71" t="str">
        <f t="shared" si="29"/>
        <v/>
      </c>
      <c r="F283" s="71" t="str">
        <f t="shared" si="30"/>
        <v/>
      </c>
      <c r="G283" s="65" t="str">
        <f t="shared" si="31"/>
        <v/>
      </c>
    </row>
    <row r="284" spans="1:7" x14ac:dyDescent="0.25">
      <c r="A284" s="69" t="str">
        <f t="shared" si="32"/>
        <v/>
      </c>
      <c r="B284" s="70" t="str">
        <f t="shared" si="33"/>
        <v/>
      </c>
      <c r="C284" s="65" t="str">
        <f t="shared" si="34"/>
        <v/>
      </c>
      <c r="D284" s="71" t="str">
        <f t="shared" si="28"/>
        <v/>
      </c>
      <c r="E284" s="71" t="str">
        <f t="shared" si="29"/>
        <v/>
      </c>
      <c r="F284" s="71" t="str">
        <f t="shared" si="30"/>
        <v/>
      </c>
      <c r="G284" s="65" t="str">
        <f t="shared" si="31"/>
        <v/>
      </c>
    </row>
    <row r="285" spans="1:7" x14ac:dyDescent="0.25">
      <c r="A285" s="69" t="str">
        <f t="shared" si="32"/>
        <v/>
      </c>
      <c r="B285" s="70" t="str">
        <f t="shared" si="33"/>
        <v/>
      </c>
      <c r="C285" s="65" t="str">
        <f t="shared" si="34"/>
        <v/>
      </c>
      <c r="D285" s="71" t="str">
        <f t="shared" si="28"/>
        <v/>
      </c>
      <c r="E285" s="71" t="str">
        <f t="shared" si="29"/>
        <v/>
      </c>
      <c r="F285" s="71" t="str">
        <f t="shared" si="30"/>
        <v/>
      </c>
      <c r="G285" s="65" t="str">
        <f t="shared" si="31"/>
        <v/>
      </c>
    </row>
    <row r="286" spans="1:7" x14ac:dyDescent="0.25">
      <c r="A286" s="69" t="str">
        <f t="shared" si="32"/>
        <v/>
      </c>
      <c r="B286" s="70" t="str">
        <f t="shared" si="33"/>
        <v/>
      </c>
      <c r="C286" s="65" t="str">
        <f t="shared" si="34"/>
        <v/>
      </c>
      <c r="D286" s="71" t="str">
        <f t="shared" si="28"/>
        <v/>
      </c>
      <c r="E286" s="71" t="str">
        <f t="shared" si="29"/>
        <v/>
      </c>
      <c r="F286" s="71" t="str">
        <f t="shared" si="30"/>
        <v/>
      </c>
      <c r="G286" s="65" t="str">
        <f t="shared" si="31"/>
        <v/>
      </c>
    </row>
    <row r="287" spans="1:7" x14ac:dyDescent="0.25">
      <c r="A287" s="69" t="str">
        <f t="shared" si="32"/>
        <v/>
      </c>
      <c r="B287" s="70" t="str">
        <f t="shared" si="33"/>
        <v/>
      </c>
      <c r="C287" s="65" t="str">
        <f t="shared" si="34"/>
        <v/>
      </c>
      <c r="D287" s="71" t="str">
        <f t="shared" si="28"/>
        <v/>
      </c>
      <c r="E287" s="71" t="str">
        <f t="shared" si="29"/>
        <v/>
      </c>
      <c r="F287" s="71" t="str">
        <f t="shared" si="30"/>
        <v/>
      </c>
      <c r="G287" s="65" t="str">
        <f t="shared" si="31"/>
        <v/>
      </c>
    </row>
    <row r="288" spans="1:7" x14ac:dyDescent="0.25">
      <c r="A288" s="69" t="str">
        <f t="shared" si="32"/>
        <v/>
      </c>
      <c r="B288" s="70" t="str">
        <f t="shared" si="33"/>
        <v/>
      </c>
      <c r="C288" s="65" t="str">
        <f t="shared" si="34"/>
        <v/>
      </c>
      <c r="D288" s="71" t="str">
        <f t="shared" si="28"/>
        <v/>
      </c>
      <c r="E288" s="71" t="str">
        <f t="shared" si="29"/>
        <v/>
      </c>
      <c r="F288" s="71" t="str">
        <f t="shared" si="30"/>
        <v/>
      </c>
      <c r="G288" s="65" t="str">
        <f t="shared" si="31"/>
        <v/>
      </c>
    </row>
    <row r="289" spans="1:7" x14ac:dyDescent="0.25">
      <c r="A289" s="69" t="str">
        <f t="shared" si="32"/>
        <v/>
      </c>
      <c r="B289" s="70" t="str">
        <f t="shared" si="33"/>
        <v/>
      </c>
      <c r="C289" s="65" t="str">
        <f t="shared" si="34"/>
        <v/>
      </c>
      <c r="D289" s="71" t="str">
        <f t="shared" si="28"/>
        <v/>
      </c>
      <c r="E289" s="71" t="str">
        <f t="shared" si="29"/>
        <v/>
      </c>
      <c r="F289" s="71" t="str">
        <f t="shared" si="30"/>
        <v/>
      </c>
      <c r="G289" s="65" t="str">
        <f t="shared" si="31"/>
        <v/>
      </c>
    </row>
    <row r="290" spans="1:7" x14ac:dyDescent="0.25">
      <c r="A290" s="69" t="str">
        <f t="shared" si="32"/>
        <v/>
      </c>
      <c r="B290" s="70" t="str">
        <f t="shared" si="33"/>
        <v/>
      </c>
      <c r="C290" s="65" t="str">
        <f t="shared" si="34"/>
        <v/>
      </c>
      <c r="D290" s="71" t="str">
        <f t="shared" si="28"/>
        <v/>
      </c>
      <c r="E290" s="71" t="str">
        <f t="shared" si="29"/>
        <v/>
      </c>
      <c r="F290" s="71" t="str">
        <f t="shared" si="30"/>
        <v/>
      </c>
      <c r="G290" s="65" t="str">
        <f t="shared" si="31"/>
        <v/>
      </c>
    </row>
    <row r="291" spans="1:7" x14ac:dyDescent="0.25">
      <c r="A291" s="69" t="str">
        <f t="shared" si="32"/>
        <v/>
      </c>
      <c r="B291" s="70" t="str">
        <f t="shared" si="33"/>
        <v/>
      </c>
      <c r="C291" s="65" t="str">
        <f t="shared" si="34"/>
        <v/>
      </c>
      <c r="D291" s="71" t="str">
        <f t="shared" si="28"/>
        <v/>
      </c>
      <c r="E291" s="71" t="str">
        <f t="shared" si="29"/>
        <v/>
      </c>
      <c r="F291" s="71" t="str">
        <f t="shared" si="30"/>
        <v/>
      </c>
      <c r="G291" s="65" t="str">
        <f t="shared" si="31"/>
        <v/>
      </c>
    </row>
    <row r="292" spans="1:7" x14ac:dyDescent="0.25">
      <c r="A292" s="69" t="str">
        <f t="shared" si="32"/>
        <v/>
      </c>
      <c r="B292" s="70" t="str">
        <f t="shared" si="33"/>
        <v/>
      </c>
      <c r="C292" s="65" t="str">
        <f t="shared" si="34"/>
        <v/>
      </c>
      <c r="D292" s="71" t="str">
        <f t="shared" si="28"/>
        <v/>
      </c>
      <c r="E292" s="71" t="str">
        <f t="shared" si="29"/>
        <v/>
      </c>
      <c r="F292" s="71" t="str">
        <f t="shared" si="30"/>
        <v/>
      </c>
      <c r="G292" s="65" t="str">
        <f t="shared" si="31"/>
        <v/>
      </c>
    </row>
    <row r="293" spans="1:7" x14ac:dyDescent="0.25">
      <c r="A293" s="69" t="str">
        <f t="shared" si="32"/>
        <v/>
      </c>
      <c r="B293" s="70" t="str">
        <f t="shared" si="33"/>
        <v/>
      </c>
      <c r="C293" s="65" t="str">
        <f t="shared" si="34"/>
        <v/>
      </c>
      <c r="D293" s="71" t="str">
        <f t="shared" si="28"/>
        <v/>
      </c>
      <c r="E293" s="71" t="str">
        <f t="shared" si="29"/>
        <v/>
      </c>
      <c r="F293" s="71" t="str">
        <f t="shared" si="30"/>
        <v/>
      </c>
      <c r="G293" s="65" t="str">
        <f t="shared" si="31"/>
        <v/>
      </c>
    </row>
    <row r="294" spans="1:7" x14ac:dyDescent="0.25">
      <c r="A294" s="69" t="str">
        <f t="shared" si="32"/>
        <v/>
      </c>
      <c r="B294" s="70" t="str">
        <f t="shared" si="33"/>
        <v/>
      </c>
      <c r="C294" s="65" t="str">
        <f t="shared" si="34"/>
        <v/>
      </c>
      <c r="D294" s="71" t="str">
        <f t="shared" si="28"/>
        <v/>
      </c>
      <c r="E294" s="71" t="str">
        <f t="shared" si="29"/>
        <v/>
      </c>
      <c r="F294" s="71" t="str">
        <f t="shared" si="30"/>
        <v/>
      </c>
      <c r="G294" s="65" t="str">
        <f t="shared" si="31"/>
        <v/>
      </c>
    </row>
    <row r="295" spans="1:7" x14ac:dyDescent="0.25">
      <c r="A295" s="69" t="str">
        <f t="shared" si="32"/>
        <v/>
      </c>
      <c r="B295" s="70" t="str">
        <f t="shared" si="33"/>
        <v/>
      </c>
      <c r="C295" s="65" t="str">
        <f t="shared" si="34"/>
        <v/>
      </c>
      <c r="D295" s="71" t="str">
        <f t="shared" si="28"/>
        <v/>
      </c>
      <c r="E295" s="71" t="str">
        <f t="shared" si="29"/>
        <v/>
      </c>
      <c r="F295" s="71" t="str">
        <f t="shared" si="30"/>
        <v/>
      </c>
      <c r="G295" s="65" t="str">
        <f t="shared" si="31"/>
        <v/>
      </c>
    </row>
    <row r="296" spans="1:7" x14ac:dyDescent="0.25">
      <c r="A296" s="69" t="str">
        <f t="shared" si="32"/>
        <v/>
      </c>
      <c r="B296" s="70" t="str">
        <f t="shared" si="33"/>
        <v/>
      </c>
      <c r="C296" s="65" t="str">
        <f t="shared" si="34"/>
        <v/>
      </c>
      <c r="D296" s="71" t="str">
        <f t="shared" si="28"/>
        <v/>
      </c>
      <c r="E296" s="71" t="str">
        <f t="shared" si="29"/>
        <v/>
      </c>
      <c r="F296" s="71" t="str">
        <f t="shared" si="30"/>
        <v/>
      </c>
      <c r="G296" s="65" t="str">
        <f t="shared" si="31"/>
        <v/>
      </c>
    </row>
    <row r="297" spans="1:7" x14ac:dyDescent="0.25">
      <c r="A297" s="69" t="str">
        <f t="shared" si="32"/>
        <v/>
      </c>
      <c r="B297" s="70" t="str">
        <f t="shared" si="33"/>
        <v/>
      </c>
      <c r="C297" s="65" t="str">
        <f t="shared" si="34"/>
        <v/>
      </c>
      <c r="D297" s="71" t="str">
        <f t="shared" si="28"/>
        <v/>
      </c>
      <c r="E297" s="71" t="str">
        <f t="shared" si="29"/>
        <v/>
      </c>
      <c r="F297" s="71" t="str">
        <f t="shared" si="30"/>
        <v/>
      </c>
      <c r="G297" s="65" t="str">
        <f t="shared" si="31"/>
        <v/>
      </c>
    </row>
    <row r="298" spans="1:7" x14ac:dyDescent="0.25">
      <c r="A298" s="69" t="str">
        <f t="shared" si="32"/>
        <v/>
      </c>
      <c r="B298" s="70" t="str">
        <f t="shared" si="33"/>
        <v/>
      </c>
      <c r="C298" s="65" t="str">
        <f t="shared" si="34"/>
        <v/>
      </c>
      <c r="D298" s="71" t="str">
        <f t="shared" si="28"/>
        <v/>
      </c>
      <c r="E298" s="71" t="str">
        <f t="shared" si="29"/>
        <v/>
      </c>
      <c r="F298" s="71" t="str">
        <f t="shared" si="30"/>
        <v/>
      </c>
      <c r="G298" s="65" t="str">
        <f t="shared" si="31"/>
        <v/>
      </c>
    </row>
    <row r="299" spans="1:7" x14ac:dyDescent="0.25">
      <c r="A299" s="69" t="str">
        <f t="shared" si="32"/>
        <v/>
      </c>
      <c r="B299" s="70" t="str">
        <f t="shared" si="33"/>
        <v/>
      </c>
      <c r="C299" s="65" t="str">
        <f t="shared" si="34"/>
        <v/>
      </c>
      <c r="D299" s="71" t="str">
        <f t="shared" si="28"/>
        <v/>
      </c>
      <c r="E299" s="71" t="str">
        <f t="shared" si="29"/>
        <v/>
      </c>
      <c r="F299" s="71" t="str">
        <f t="shared" si="30"/>
        <v/>
      </c>
      <c r="G299" s="65" t="str">
        <f t="shared" si="31"/>
        <v/>
      </c>
    </row>
    <row r="300" spans="1:7" x14ac:dyDescent="0.25">
      <c r="A300" s="69" t="str">
        <f t="shared" si="32"/>
        <v/>
      </c>
      <c r="B300" s="70" t="str">
        <f t="shared" si="33"/>
        <v/>
      </c>
      <c r="C300" s="65" t="str">
        <f t="shared" si="34"/>
        <v/>
      </c>
      <c r="D300" s="71" t="str">
        <f t="shared" si="28"/>
        <v/>
      </c>
      <c r="E300" s="71" t="str">
        <f t="shared" si="29"/>
        <v/>
      </c>
      <c r="F300" s="71" t="str">
        <f t="shared" si="30"/>
        <v/>
      </c>
      <c r="G300" s="65" t="str">
        <f t="shared" si="31"/>
        <v/>
      </c>
    </row>
    <row r="301" spans="1:7" x14ac:dyDescent="0.25">
      <c r="A301" s="69" t="str">
        <f t="shared" si="32"/>
        <v/>
      </c>
      <c r="B301" s="70" t="str">
        <f t="shared" si="33"/>
        <v/>
      </c>
      <c r="C301" s="65" t="str">
        <f t="shared" si="34"/>
        <v/>
      </c>
      <c r="D301" s="71" t="str">
        <f t="shared" si="28"/>
        <v/>
      </c>
      <c r="E301" s="71" t="str">
        <f t="shared" si="29"/>
        <v/>
      </c>
      <c r="F301" s="71" t="str">
        <f t="shared" si="30"/>
        <v/>
      </c>
      <c r="G301" s="65" t="str">
        <f t="shared" si="31"/>
        <v/>
      </c>
    </row>
    <row r="302" spans="1:7" x14ac:dyDescent="0.25">
      <c r="A302" s="69" t="str">
        <f t="shared" si="32"/>
        <v/>
      </c>
      <c r="B302" s="70" t="str">
        <f t="shared" si="33"/>
        <v/>
      </c>
      <c r="C302" s="65" t="str">
        <f t="shared" si="34"/>
        <v/>
      </c>
      <c r="D302" s="71" t="str">
        <f t="shared" si="28"/>
        <v/>
      </c>
      <c r="E302" s="71" t="str">
        <f t="shared" si="29"/>
        <v/>
      </c>
      <c r="F302" s="71" t="str">
        <f t="shared" si="30"/>
        <v/>
      </c>
      <c r="G302" s="65" t="str">
        <f t="shared" si="31"/>
        <v/>
      </c>
    </row>
    <row r="303" spans="1:7" x14ac:dyDescent="0.25">
      <c r="A303" s="69" t="str">
        <f t="shared" si="32"/>
        <v/>
      </c>
      <c r="B303" s="70" t="str">
        <f t="shared" si="33"/>
        <v/>
      </c>
      <c r="C303" s="65" t="str">
        <f t="shared" si="34"/>
        <v/>
      </c>
      <c r="D303" s="71" t="str">
        <f t="shared" si="28"/>
        <v/>
      </c>
      <c r="E303" s="71" t="str">
        <f t="shared" si="29"/>
        <v/>
      </c>
      <c r="F303" s="71" t="str">
        <f t="shared" si="30"/>
        <v/>
      </c>
      <c r="G303" s="65" t="str">
        <f t="shared" si="31"/>
        <v/>
      </c>
    </row>
    <row r="304" spans="1:7" x14ac:dyDescent="0.25">
      <c r="A304" s="69" t="str">
        <f t="shared" si="32"/>
        <v/>
      </c>
      <c r="B304" s="70" t="str">
        <f t="shared" si="33"/>
        <v/>
      </c>
      <c r="C304" s="65" t="str">
        <f t="shared" si="34"/>
        <v/>
      </c>
      <c r="D304" s="71" t="str">
        <f t="shared" si="28"/>
        <v/>
      </c>
      <c r="E304" s="71" t="str">
        <f t="shared" si="29"/>
        <v/>
      </c>
      <c r="F304" s="71" t="str">
        <f t="shared" si="30"/>
        <v/>
      </c>
      <c r="G304" s="65" t="str">
        <f t="shared" si="31"/>
        <v/>
      </c>
    </row>
    <row r="305" spans="1:7" x14ac:dyDescent="0.25">
      <c r="A305" s="69" t="str">
        <f t="shared" si="32"/>
        <v/>
      </c>
      <c r="B305" s="70" t="str">
        <f t="shared" si="33"/>
        <v/>
      </c>
      <c r="C305" s="65" t="str">
        <f t="shared" si="34"/>
        <v/>
      </c>
      <c r="D305" s="71" t="str">
        <f t="shared" si="28"/>
        <v/>
      </c>
      <c r="E305" s="71" t="str">
        <f t="shared" si="29"/>
        <v/>
      </c>
      <c r="F305" s="71" t="str">
        <f t="shared" si="30"/>
        <v/>
      </c>
      <c r="G305" s="65" t="str">
        <f t="shared" si="31"/>
        <v/>
      </c>
    </row>
    <row r="306" spans="1:7" x14ac:dyDescent="0.25">
      <c r="A306" s="69" t="str">
        <f t="shared" si="32"/>
        <v/>
      </c>
      <c r="B306" s="70" t="str">
        <f t="shared" si="33"/>
        <v/>
      </c>
      <c r="C306" s="65" t="str">
        <f t="shared" si="34"/>
        <v/>
      </c>
      <c r="D306" s="71" t="str">
        <f t="shared" si="28"/>
        <v/>
      </c>
      <c r="E306" s="71" t="str">
        <f t="shared" si="29"/>
        <v/>
      </c>
      <c r="F306" s="71" t="str">
        <f t="shared" si="30"/>
        <v/>
      </c>
      <c r="G306" s="65" t="str">
        <f t="shared" si="31"/>
        <v/>
      </c>
    </row>
    <row r="307" spans="1:7" x14ac:dyDescent="0.25">
      <c r="A307" s="69" t="str">
        <f t="shared" si="32"/>
        <v/>
      </c>
      <c r="B307" s="70" t="str">
        <f t="shared" si="33"/>
        <v/>
      </c>
      <c r="C307" s="65" t="str">
        <f t="shared" si="34"/>
        <v/>
      </c>
      <c r="D307" s="71" t="str">
        <f t="shared" si="28"/>
        <v/>
      </c>
      <c r="E307" s="71" t="str">
        <f t="shared" si="29"/>
        <v/>
      </c>
      <c r="F307" s="71" t="str">
        <f t="shared" si="30"/>
        <v/>
      </c>
      <c r="G307" s="65" t="str">
        <f t="shared" si="31"/>
        <v/>
      </c>
    </row>
    <row r="308" spans="1:7" x14ac:dyDescent="0.25">
      <c r="A308" s="69" t="str">
        <f t="shared" si="32"/>
        <v/>
      </c>
      <c r="B308" s="70" t="str">
        <f t="shared" si="33"/>
        <v/>
      </c>
      <c r="C308" s="65" t="str">
        <f t="shared" si="34"/>
        <v/>
      </c>
      <c r="D308" s="71" t="str">
        <f t="shared" si="28"/>
        <v/>
      </c>
      <c r="E308" s="71" t="str">
        <f t="shared" si="29"/>
        <v/>
      </c>
      <c r="F308" s="71" t="str">
        <f t="shared" si="30"/>
        <v/>
      </c>
      <c r="G308" s="65" t="str">
        <f t="shared" si="31"/>
        <v/>
      </c>
    </row>
    <row r="309" spans="1:7" x14ac:dyDescent="0.25">
      <c r="A309" s="69" t="str">
        <f t="shared" si="32"/>
        <v/>
      </c>
      <c r="B309" s="70" t="str">
        <f t="shared" si="33"/>
        <v/>
      </c>
      <c r="C309" s="65" t="str">
        <f t="shared" si="34"/>
        <v/>
      </c>
      <c r="D309" s="71" t="str">
        <f t="shared" si="28"/>
        <v/>
      </c>
      <c r="E309" s="71" t="str">
        <f t="shared" si="29"/>
        <v/>
      </c>
      <c r="F309" s="71" t="str">
        <f t="shared" si="30"/>
        <v/>
      </c>
      <c r="G309" s="65" t="str">
        <f t="shared" si="31"/>
        <v/>
      </c>
    </row>
    <row r="310" spans="1:7" x14ac:dyDescent="0.25">
      <c r="A310" s="69" t="str">
        <f t="shared" si="32"/>
        <v/>
      </c>
      <c r="B310" s="70" t="str">
        <f t="shared" si="33"/>
        <v/>
      </c>
      <c r="C310" s="65" t="str">
        <f t="shared" si="34"/>
        <v/>
      </c>
      <c r="D310" s="71" t="str">
        <f t="shared" si="28"/>
        <v/>
      </c>
      <c r="E310" s="71" t="str">
        <f t="shared" si="29"/>
        <v/>
      </c>
      <c r="F310" s="71" t="str">
        <f t="shared" si="30"/>
        <v/>
      </c>
      <c r="G310" s="65" t="str">
        <f t="shared" si="31"/>
        <v/>
      </c>
    </row>
    <row r="311" spans="1:7" x14ac:dyDescent="0.25">
      <c r="A311" s="69" t="str">
        <f t="shared" si="32"/>
        <v/>
      </c>
      <c r="B311" s="70" t="str">
        <f t="shared" si="33"/>
        <v/>
      </c>
      <c r="C311" s="65" t="str">
        <f t="shared" si="34"/>
        <v/>
      </c>
      <c r="D311" s="71" t="str">
        <f t="shared" si="28"/>
        <v/>
      </c>
      <c r="E311" s="71" t="str">
        <f t="shared" si="29"/>
        <v/>
      </c>
      <c r="F311" s="71" t="str">
        <f t="shared" si="30"/>
        <v/>
      </c>
      <c r="G311" s="65" t="str">
        <f t="shared" si="31"/>
        <v/>
      </c>
    </row>
    <row r="312" spans="1:7" x14ac:dyDescent="0.25">
      <c r="A312" s="69" t="str">
        <f t="shared" si="32"/>
        <v/>
      </c>
      <c r="B312" s="70" t="str">
        <f t="shared" si="33"/>
        <v/>
      </c>
      <c r="C312" s="65" t="str">
        <f t="shared" si="34"/>
        <v/>
      </c>
      <c r="D312" s="71" t="str">
        <f t="shared" si="28"/>
        <v/>
      </c>
      <c r="E312" s="71" t="str">
        <f t="shared" si="29"/>
        <v/>
      </c>
      <c r="F312" s="71" t="str">
        <f t="shared" si="30"/>
        <v/>
      </c>
      <c r="G312" s="65" t="str">
        <f t="shared" si="31"/>
        <v/>
      </c>
    </row>
    <row r="313" spans="1:7" x14ac:dyDescent="0.25">
      <c r="A313" s="69" t="str">
        <f t="shared" si="32"/>
        <v/>
      </c>
      <c r="B313" s="70" t="str">
        <f t="shared" si="33"/>
        <v/>
      </c>
      <c r="C313" s="65" t="str">
        <f t="shared" si="34"/>
        <v/>
      </c>
      <c r="D313" s="71" t="str">
        <f t="shared" si="28"/>
        <v/>
      </c>
      <c r="E313" s="71" t="str">
        <f t="shared" si="29"/>
        <v/>
      </c>
      <c r="F313" s="71" t="str">
        <f t="shared" si="30"/>
        <v/>
      </c>
      <c r="G313" s="65" t="str">
        <f t="shared" si="31"/>
        <v/>
      </c>
    </row>
    <row r="314" spans="1:7" x14ac:dyDescent="0.25">
      <c r="A314" s="69" t="str">
        <f t="shared" si="32"/>
        <v/>
      </c>
      <c r="B314" s="70" t="str">
        <f t="shared" si="33"/>
        <v/>
      </c>
      <c r="C314" s="65" t="str">
        <f t="shared" si="34"/>
        <v/>
      </c>
      <c r="D314" s="71" t="str">
        <f t="shared" si="28"/>
        <v/>
      </c>
      <c r="E314" s="71" t="str">
        <f t="shared" si="29"/>
        <v/>
      </c>
      <c r="F314" s="71" t="str">
        <f t="shared" si="30"/>
        <v/>
      </c>
      <c r="G314" s="65" t="str">
        <f t="shared" si="31"/>
        <v/>
      </c>
    </row>
    <row r="315" spans="1:7" x14ac:dyDescent="0.25">
      <c r="A315" s="69" t="str">
        <f t="shared" si="32"/>
        <v/>
      </c>
      <c r="B315" s="70" t="str">
        <f t="shared" si="33"/>
        <v/>
      </c>
      <c r="C315" s="65" t="str">
        <f t="shared" si="34"/>
        <v/>
      </c>
      <c r="D315" s="71" t="str">
        <f t="shared" si="28"/>
        <v/>
      </c>
      <c r="E315" s="71" t="str">
        <f t="shared" si="29"/>
        <v/>
      </c>
      <c r="F315" s="71" t="str">
        <f t="shared" si="30"/>
        <v/>
      </c>
      <c r="G315" s="65" t="str">
        <f t="shared" si="31"/>
        <v/>
      </c>
    </row>
    <row r="316" spans="1:7" x14ac:dyDescent="0.25">
      <c r="A316" s="69" t="str">
        <f t="shared" si="32"/>
        <v/>
      </c>
      <c r="B316" s="70" t="str">
        <f t="shared" si="33"/>
        <v/>
      </c>
      <c r="C316" s="65" t="str">
        <f t="shared" si="34"/>
        <v/>
      </c>
      <c r="D316" s="71" t="str">
        <f t="shared" si="28"/>
        <v/>
      </c>
      <c r="E316" s="71" t="str">
        <f t="shared" si="29"/>
        <v/>
      </c>
      <c r="F316" s="71" t="str">
        <f t="shared" si="30"/>
        <v/>
      </c>
      <c r="G316" s="65" t="str">
        <f t="shared" si="31"/>
        <v/>
      </c>
    </row>
    <row r="317" spans="1:7" x14ac:dyDescent="0.25">
      <c r="A317" s="69" t="str">
        <f t="shared" si="32"/>
        <v/>
      </c>
      <c r="B317" s="70" t="str">
        <f t="shared" si="33"/>
        <v/>
      </c>
      <c r="C317" s="65" t="str">
        <f t="shared" si="34"/>
        <v/>
      </c>
      <c r="D317" s="71" t="str">
        <f t="shared" si="28"/>
        <v/>
      </c>
      <c r="E317" s="71" t="str">
        <f t="shared" si="29"/>
        <v/>
      </c>
      <c r="F317" s="71" t="str">
        <f t="shared" si="30"/>
        <v/>
      </c>
      <c r="G317" s="65" t="str">
        <f t="shared" si="31"/>
        <v/>
      </c>
    </row>
    <row r="318" spans="1:7" x14ac:dyDescent="0.25">
      <c r="A318" s="69" t="str">
        <f t="shared" si="32"/>
        <v/>
      </c>
      <c r="B318" s="70" t="str">
        <f t="shared" si="33"/>
        <v/>
      </c>
      <c r="C318" s="65" t="str">
        <f t="shared" si="34"/>
        <v/>
      </c>
      <c r="D318" s="71" t="str">
        <f t="shared" si="28"/>
        <v/>
      </c>
      <c r="E318" s="71" t="str">
        <f t="shared" si="29"/>
        <v/>
      </c>
      <c r="F318" s="71" t="str">
        <f t="shared" si="30"/>
        <v/>
      </c>
      <c r="G318" s="65" t="str">
        <f t="shared" si="31"/>
        <v/>
      </c>
    </row>
    <row r="319" spans="1:7" x14ac:dyDescent="0.25">
      <c r="A319" s="69" t="str">
        <f t="shared" si="32"/>
        <v/>
      </c>
      <c r="B319" s="70" t="str">
        <f t="shared" si="33"/>
        <v/>
      </c>
      <c r="C319" s="65" t="str">
        <f t="shared" si="34"/>
        <v/>
      </c>
      <c r="D319" s="71" t="str">
        <f t="shared" si="28"/>
        <v/>
      </c>
      <c r="E319" s="71" t="str">
        <f t="shared" si="29"/>
        <v/>
      </c>
      <c r="F319" s="71" t="str">
        <f t="shared" si="30"/>
        <v/>
      </c>
      <c r="G319" s="65" t="str">
        <f t="shared" si="31"/>
        <v/>
      </c>
    </row>
    <row r="320" spans="1:7" x14ac:dyDescent="0.25">
      <c r="A320" s="69" t="str">
        <f t="shared" si="32"/>
        <v/>
      </c>
      <c r="B320" s="70" t="str">
        <f t="shared" si="33"/>
        <v/>
      </c>
      <c r="C320" s="65" t="str">
        <f t="shared" si="34"/>
        <v/>
      </c>
      <c r="D320" s="71" t="str">
        <f t="shared" si="28"/>
        <v/>
      </c>
      <c r="E320" s="71" t="str">
        <f t="shared" si="29"/>
        <v/>
      </c>
      <c r="F320" s="71" t="str">
        <f t="shared" si="30"/>
        <v/>
      </c>
      <c r="G320" s="65" t="str">
        <f t="shared" si="31"/>
        <v/>
      </c>
    </row>
    <row r="321" spans="1:7" x14ac:dyDescent="0.25">
      <c r="A321" s="69" t="str">
        <f t="shared" si="32"/>
        <v/>
      </c>
      <c r="B321" s="70" t="str">
        <f t="shared" si="33"/>
        <v/>
      </c>
      <c r="C321" s="65" t="str">
        <f t="shared" si="34"/>
        <v/>
      </c>
      <c r="D321" s="71" t="str">
        <f t="shared" si="28"/>
        <v/>
      </c>
      <c r="E321" s="71" t="str">
        <f t="shared" si="29"/>
        <v/>
      </c>
      <c r="F321" s="71" t="str">
        <f t="shared" si="30"/>
        <v/>
      </c>
      <c r="G321" s="65" t="str">
        <f t="shared" si="31"/>
        <v/>
      </c>
    </row>
    <row r="322" spans="1:7" x14ac:dyDescent="0.25">
      <c r="A322" s="69" t="str">
        <f t="shared" si="32"/>
        <v/>
      </c>
      <c r="B322" s="70" t="str">
        <f t="shared" si="33"/>
        <v/>
      </c>
      <c r="C322" s="65" t="str">
        <f t="shared" si="34"/>
        <v/>
      </c>
      <c r="D322" s="71" t="str">
        <f t="shared" si="28"/>
        <v/>
      </c>
      <c r="E322" s="71" t="str">
        <f t="shared" si="29"/>
        <v/>
      </c>
      <c r="F322" s="71" t="str">
        <f t="shared" si="30"/>
        <v/>
      </c>
      <c r="G322" s="65" t="str">
        <f t="shared" si="31"/>
        <v/>
      </c>
    </row>
    <row r="323" spans="1:7" x14ac:dyDescent="0.25">
      <c r="A323" s="69" t="str">
        <f t="shared" si="32"/>
        <v/>
      </c>
      <c r="B323" s="70" t="str">
        <f t="shared" si="33"/>
        <v/>
      </c>
      <c r="C323" s="65" t="str">
        <f t="shared" si="34"/>
        <v/>
      </c>
      <c r="D323" s="71" t="str">
        <f t="shared" si="28"/>
        <v/>
      </c>
      <c r="E323" s="71" t="str">
        <f t="shared" si="29"/>
        <v/>
      </c>
      <c r="F323" s="71" t="str">
        <f t="shared" si="30"/>
        <v/>
      </c>
      <c r="G323" s="65" t="str">
        <f t="shared" si="31"/>
        <v/>
      </c>
    </row>
    <row r="324" spans="1:7" x14ac:dyDescent="0.25">
      <c r="A324" s="69" t="str">
        <f t="shared" si="32"/>
        <v/>
      </c>
      <c r="B324" s="70" t="str">
        <f t="shared" si="33"/>
        <v/>
      </c>
      <c r="C324" s="65" t="str">
        <f t="shared" si="34"/>
        <v/>
      </c>
      <c r="D324" s="71" t="str">
        <f t="shared" si="28"/>
        <v/>
      </c>
      <c r="E324" s="71" t="str">
        <f t="shared" si="29"/>
        <v/>
      </c>
      <c r="F324" s="71" t="str">
        <f t="shared" si="30"/>
        <v/>
      </c>
      <c r="G324" s="65" t="str">
        <f t="shared" si="31"/>
        <v/>
      </c>
    </row>
    <row r="325" spans="1:7" x14ac:dyDescent="0.25">
      <c r="A325" s="69" t="str">
        <f t="shared" si="32"/>
        <v/>
      </c>
      <c r="B325" s="70" t="str">
        <f t="shared" si="33"/>
        <v/>
      </c>
      <c r="C325" s="65" t="str">
        <f t="shared" si="34"/>
        <v/>
      </c>
      <c r="D325" s="71" t="str">
        <f t="shared" si="28"/>
        <v/>
      </c>
      <c r="E325" s="71" t="str">
        <f t="shared" si="29"/>
        <v/>
      </c>
      <c r="F325" s="71" t="str">
        <f t="shared" si="30"/>
        <v/>
      </c>
      <c r="G325" s="65" t="str">
        <f t="shared" si="31"/>
        <v/>
      </c>
    </row>
    <row r="326" spans="1:7" x14ac:dyDescent="0.25">
      <c r="A326" s="69" t="str">
        <f t="shared" si="32"/>
        <v/>
      </c>
      <c r="B326" s="70" t="str">
        <f t="shared" si="33"/>
        <v/>
      </c>
      <c r="C326" s="65" t="str">
        <f t="shared" si="34"/>
        <v/>
      </c>
      <c r="D326" s="71" t="str">
        <f t="shared" si="28"/>
        <v/>
      </c>
      <c r="E326" s="71" t="str">
        <f t="shared" si="29"/>
        <v/>
      </c>
      <c r="F326" s="71" t="str">
        <f t="shared" si="30"/>
        <v/>
      </c>
      <c r="G326" s="65" t="str">
        <f t="shared" si="31"/>
        <v/>
      </c>
    </row>
    <row r="327" spans="1:7" x14ac:dyDescent="0.25">
      <c r="A327" s="69" t="str">
        <f t="shared" si="32"/>
        <v/>
      </c>
      <c r="B327" s="70" t="str">
        <f t="shared" si="33"/>
        <v/>
      </c>
      <c r="C327" s="65" t="str">
        <f t="shared" si="34"/>
        <v/>
      </c>
      <c r="D327" s="71" t="str">
        <f t="shared" si="28"/>
        <v/>
      </c>
      <c r="E327" s="71" t="str">
        <f t="shared" si="29"/>
        <v/>
      </c>
      <c r="F327" s="71" t="str">
        <f t="shared" si="30"/>
        <v/>
      </c>
      <c r="G327" s="65" t="str">
        <f t="shared" si="31"/>
        <v/>
      </c>
    </row>
    <row r="328" spans="1:7" x14ac:dyDescent="0.25">
      <c r="A328" s="69" t="str">
        <f t="shared" si="32"/>
        <v/>
      </c>
      <c r="B328" s="70" t="str">
        <f t="shared" si="33"/>
        <v/>
      </c>
      <c r="C328" s="65" t="str">
        <f t="shared" si="34"/>
        <v/>
      </c>
      <c r="D328" s="71" t="str">
        <f t="shared" si="28"/>
        <v/>
      </c>
      <c r="E328" s="71" t="str">
        <f t="shared" si="29"/>
        <v/>
      </c>
      <c r="F328" s="71" t="str">
        <f t="shared" si="30"/>
        <v/>
      </c>
      <c r="G328" s="65" t="str">
        <f t="shared" si="31"/>
        <v/>
      </c>
    </row>
    <row r="329" spans="1:7" x14ac:dyDescent="0.25">
      <c r="A329" s="69" t="str">
        <f t="shared" si="32"/>
        <v/>
      </c>
      <c r="B329" s="70" t="str">
        <f t="shared" si="33"/>
        <v/>
      </c>
      <c r="C329" s="65" t="str">
        <f t="shared" si="34"/>
        <v/>
      </c>
      <c r="D329" s="71" t="str">
        <f t="shared" si="28"/>
        <v/>
      </c>
      <c r="E329" s="71" t="str">
        <f t="shared" si="29"/>
        <v/>
      </c>
      <c r="F329" s="71" t="str">
        <f t="shared" si="30"/>
        <v/>
      </c>
      <c r="G329" s="65" t="str">
        <f t="shared" si="31"/>
        <v/>
      </c>
    </row>
    <row r="330" spans="1:7" x14ac:dyDescent="0.25">
      <c r="A330" s="69" t="str">
        <f t="shared" si="32"/>
        <v/>
      </c>
      <c r="B330" s="70" t="str">
        <f t="shared" si="33"/>
        <v/>
      </c>
      <c r="C330" s="65" t="str">
        <f t="shared" si="34"/>
        <v/>
      </c>
      <c r="D330" s="71" t="str">
        <f t="shared" si="28"/>
        <v/>
      </c>
      <c r="E330" s="71" t="str">
        <f t="shared" si="29"/>
        <v/>
      </c>
      <c r="F330" s="71" t="str">
        <f t="shared" si="30"/>
        <v/>
      </c>
      <c r="G330" s="65" t="str">
        <f t="shared" si="31"/>
        <v/>
      </c>
    </row>
    <row r="331" spans="1:7" x14ac:dyDescent="0.25">
      <c r="A331" s="69" t="str">
        <f t="shared" si="32"/>
        <v/>
      </c>
      <c r="B331" s="70" t="str">
        <f t="shared" si="33"/>
        <v/>
      </c>
      <c r="C331" s="65" t="str">
        <f t="shared" si="34"/>
        <v/>
      </c>
      <c r="D331" s="71" t="str">
        <f t="shared" si="28"/>
        <v/>
      </c>
      <c r="E331" s="71" t="str">
        <f t="shared" si="29"/>
        <v/>
      </c>
      <c r="F331" s="71" t="str">
        <f t="shared" si="30"/>
        <v/>
      </c>
      <c r="G331" s="65" t="str">
        <f t="shared" si="31"/>
        <v/>
      </c>
    </row>
    <row r="332" spans="1:7" x14ac:dyDescent="0.25">
      <c r="A332" s="69" t="str">
        <f t="shared" si="32"/>
        <v/>
      </c>
      <c r="B332" s="70" t="str">
        <f t="shared" si="33"/>
        <v/>
      </c>
      <c r="C332" s="65" t="str">
        <f t="shared" si="34"/>
        <v/>
      </c>
      <c r="D332" s="71" t="str">
        <f t="shared" si="28"/>
        <v/>
      </c>
      <c r="E332" s="71" t="str">
        <f t="shared" si="29"/>
        <v/>
      </c>
      <c r="F332" s="71" t="str">
        <f t="shared" si="30"/>
        <v/>
      </c>
      <c r="G332" s="65" t="str">
        <f t="shared" si="31"/>
        <v/>
      </c>
    </row>
    <row r="333" spans="1:7" x14ac:dyDescent="0.25">
      <c r="A333" s="69" t="str">
        <f t="shared" si="32"/>
        <v/>
      </c>
      <c r="B333" s="70" t="str">
        <f t="shared" si="33"/>
        <v/>
      </c>
      <c r="C333" s="65" t="str">
        <f t="shared" si="34"/>
        <v/>
      </c>
      <c r="D333" s="71" t="str">
        <f t="shared" si="28"/>
        <v/>
      </c>
      <c r="E333" s="71" t="str">
        <f t="shared" si="29"/>
        <v/>
      </c>
      <c r="F333" s="71" t="str">
        <f t="shared" si="30"/>
        <v/>
      </c>
      <c r="G333" s="65" t="str">
        <f t="shared" si="31"/>
        <v/>
      </c>
    </row>
    <row r="334" spans="1:7" x14ac:dyDescent="0.25">
      <c r="A334" s="69" t="str">
        <f t="shared" si="32"/>
        <v/>
      </c>
      <c r="B334" s="70" t="str">
        <f t="shared" si="33"/>
        <v/>
      </c>
      <c r="C334" s="65" t="str">
        <f t="shared" si="34"/>
        <v/>
      </c>
      <c r="D334" s="71" t="str">
        <f t="shared" si="28"/>
        <v/>
      </c>
      <c r="E334" s="71" t="str">
        <f t="shared" si="29"/>
        <v/>
      </c>
      <c r="F334" s="71" t="str">
        <f t="shared" si="30"/>
        <v/>
      </c>
      <c r="G334" s="65" t="str">
        <f t="shared" si="31"/>
        <v/>
      </c>
    </row>
    <row r="335" spans="1:7" x14ac:dyDescent="0.25">
      <c r="A335" s="69" t="str">
        <f t="shared" si="32"/>
        <v/>
      </c>
      <c r="B335" s="70" t="str">
        <f t="shared" si="33"/>
        <v/>
      </c>
      <c r="C335" s="65" t="str">
        <f t="shared" si="34"/>
        <v/>
      </c>
      <c r="D335" s="71" t="str">
        <f t="shared" si="28"/>
        <v/>
      </c>
      <c r="E335" s="71" t="str">
        <f t="shared" si="29"/>
        <v/>
      </c>
      <c r="F335" s="71" t="str">
        <f t="shared" si="30"/>
        <v/>
      </c>
      <c r="G335" s="65" t="str">
        <f t="shared" si="31"/>
        <v/>
      </c>
    </row>
    <row r="336" spans="1:7" x14ac:dyDescent="0.25">
      <c r="A336" s="69" t="str">
        <f t="shared" si="32"/>
        <v/>
      </c>
      <c r="B336" s="70" t="str">
        <f t="shared" si="33"/>
        <v/>
      </c>
      <c r="C336" s="65" t="str">
        <f t="shared" si="34"/>
        <v/>
      </c>
      <c r="D336" s="71" t="str">
        <f t="shared" ref="D336:D399" si="35">IF(B336="","",IPMT($E$11/12,B336,$E$7,-$E$8,$E$9,0))</f>
        <v/>
      </c>
      <c r="E336" s="71" t="str">
        <f t="shared" ref="E336:E399" si="36">IF(B336="","",PPMT($E$11/12,B336,$E$7,-$E$8,$E$9,0))</f>
        <v/>
      </c>
      <c r="F336" s="71" t="str">
        <f t="shared" ref="F336:F399" si="37">IF(B336="","",SUM(D336:E336))</f>
        <v/>
      </c>
      <c r="G336" s="65" t="str">
        <f t="shared" ref="G336:G399" si="38">IF(B336="","",SUM(C336)-SUM(E336))</f>
        <v/>
      </c>
    </row>
    <row r="337" spans="1:7" x14ac:dyDescent="0.25">
      <c r="A337" s="69" t="str">
        <f t="shared" ref="A337:A400" si="39">IF(B337="","",EDATE(A336,1))</f>
        <v/>
      </c>
      <c r="B337" s="70" t="str">
        <f t="shared" ref="B337:B400" si="40">IF(B336="","",IF(SUM(B336)+1&lt;=$E$7,SUM(B336)+1,""))</f>
        <v/>
      </c>
      <c r="C337" s="65" t="str">
        <f t="shared" ref="C337:C400" si="41">IF(B337="","",G336)</f>
        <v/>
      </c>
      <c r="D337" s="71" t="str">
        <f t="shared" si="35"/>
        <v/>
      </c>
      <c r="E337" s="71" t="str">
        <f t="shared" si="36"/>
        <v/>
      </c>
      <c r="F337" s="71" t="str">
        <f t="shared" si="37"/>
        <v/>
      </c>
      <c r="G337" s="65" t="str">
        <f t="shared" si="38"/>
        <v/>
      </c>
    </row>
    <row r="338" spans="1:7" x14ac:dyDescent="0.25">
      <c r="A338" s="69" t="str">
        <f t="shared" si="39"/>
        <v/>
      </c>
      <c r="B338" s="70" t="str">
        <f t="shared" si="40"/>
        <v/>
      </c>
      <c r="C338" s="65" t="str">
        <f t="shared" si="41"/>
        <v/>
      </c>
      <c r="D338" s="71" t="str">
        <f t="shared" si="35"/>
        <v/>
      </c>
      <c r="E338" s="71" t="str">
        <f t="shared" si="36"/>
        <v/>
      </c>
      <c r="F338" s="71" t="str">
        <f t="shared" si="37"/>
        <v/>
      </c>
      <c r="G338" s="65" t="str">
        <f t="shared" si="38"/>
        <v/>
      </c>
    </row>
    <row r="339" spans="1:7" x14ac:dyDescent="0.25">
      <c r="A339" s="69" t="str">
        <f t="shared" si="39"/>
        <v/>
      </c>
      <c r="B339" s="70" t="str">
        <f t="shared" si="40"/>
        <v/>
      </c>
      <c r="C339" s="65" t="str">
        <f t="shared" si="41"/>
        <v/>
      </c>
      <c r="D339" s="71" t="str">
        <f t="shared" si="35"/>
        <v/>
      </c>
      <c r="E339" s="71" t="str">
        <f t="shared" si="36"/>
        <v/>
      </c>
      <c r="F339" s="71" t="str">
        <f t="shared" si="37"/>
        <v/>
      </c>
      <c r="G339" s="65" t="str">
        <f t="shared" si="38"/>
        <v/>
      </c>
    </row>
    <row r="340" spans="1:7" x14ac:dyDescent="0.25">
      <c r="A340" s="69" t="str">
        <f t="shared" si="39"/>
        <v/>
      </c>
      <c r="B340" s="70" t="str">
        <f t="shared" si="40"/>
        <v/>
      </c>
      <c r="C340" s="65" t="str">
        <f t="shared" si="41"/>
        <v/>
      </c>
      <c r="D340" s="71" t="str">
        <f t="shared" si="35"/>
        <v/>
      </c>
      <c r="E340" s="71" t="str">
        <f t="shared" si="36"/>
        <v/>
      </c>
      <c r="F340" s="71" t="str">
        <f t="shared" si="37"/>
        <v/>
      </c>
      <c r="G340" s="65" t="str">
        <f t="shared" si="38"/>
        <v/>
      </c>
    </row>
    <row r="341" spans="1:7" x14ac:dyDescent="0.25">
      <c r="A341" s="69" t="str">
        <f t="shared" si="39"/>
        <v/>
      </c>
      <c r="B341" s="70" t="str">
        <f t="shared" si="40"/>
        <v/>
      </c>
      <c r="C341" s="65" t="str">
        <f t="shared" si="41"/>
        <v/>
      </c>
      <c r="D341" s="71" t="str">
        <f t="shared" si="35"/>
        <v/>
      </c>
      <c r="E341" s="71" t="str">
        <f t="shared" si="36"/>
        <v/>
      </c>
      <c r="F341" s="71" t="str">
        <f t="shared" si="37"/>
        <v/>
      </c>
      <c r="G341" s="65" t="str">
        <f t="shared" si="38"/>
        <v/>
      </c>
    </row>
    <row r="342" spans="1:7" x14ac:dyDescent="0.25">
      <c r="A342" s="69" t="str">
        <f t="shared" si="39"/>
        <v/>
      </c>
      <c r="B342" s="70" t="str">
        <f t="shared" si="40"/>
        <v/>
      </c>
      <c r="C342" s="65" t="str">
        <f t="shared" si="41"/>
        <v/>
      </c>
      <c r="D342" s="71" t="str">
        <f t="shared" si="35"/>
        <v/>
      </c>
      <c r="E342" s="71" t="str">
        <f t="shared" si="36"/>
        <v/>
      </c>
      <c r="F342" s="71" t="str">
        <f t="shared" si="37"/>
        <v/>
      </c>
      <c r="G342" s="65" t="str">
        <f t="shared" si="38"/>
        <v/>
      </c>
    </row>
    <row r="343" spans="1:7" x14ac:dyDescent="0.25">
      <c r="A343" s="69" t="str">
        <f t="shared" si="39"/>
        <v/>
      </c>
      <c r="B343" s="70" t="str">
        <f t="shared" si="40"/>
        <v/>
      </c>
      <c r="C343" s="65" t="str">
        <f t="shared" si="41"/>
        <v/>
      </c>
      <c r="D343" s="71" t="str">
        <f t="shared" si="35"/>
        <v/>
      </c>
      <c r="E343" s="71" t="str">
        <f t="shared" si="36"/>
        <v/>
      </c>
      <c r="F343" s="71" t="str">
        <f t="shared" si="37"/>
        <v/>
      </c>
      <c r="G343" s="65" t="str">
        <f t="shared" si="38"/>
        <v/>
      </c>
    </row>
    <row r="344" spans="1:7" x14ac:dyDescent="0.25">
      <c r="A344" s="69" t="str">
        <f t="shared" si="39"/>
        <v/>
      </c>
      <c r="B344" s="70" t="str">
        <f t="shared" si="40"/>
        <v/>
      </c>
      <c r="C344" s="65" t="str">
        <f t="shared" si="41"/>
        <v/>
      </c>
      <c r="D344" s="71" t="str">
        <f t="shared" si="35"/>
        <v/>
      </c>
      <c r="E344" s="71" t="str">
        <f t="shared" si="36"/>
        <v/>
      </c>
      <c r="F344" s="71" t="str">
        <f t="shared" si="37"/>
        <v/>
      </c>
      <c r="G344" s="65" t="str">
        <f t="shared" si="38"/>
        <v/>
      </c>
    </row>
    <row r="345" spans="1:7" x14ac:dyDescent="0.25">
      <c r="A345" s="69" t="str">
        <f t="shared" si="39"/>
        <v/>
      </c>
      <c r="B345" s="70" t="str">
        <f t="shared" si="40"/>
        <v/>
      </c>
      <c r="C345" s="65" t="str">
        <f t="shared" si="41"/>
        <v/>
      </c>
      <c r="D345" s="71" t="str">
        <f t="shared" si="35"/>
        <v/>
      </c>
      <c r="E345" s="71" t="str">
        <f t="shared" si="36"/>
        <v/>
      </c>
      <c r="F345" s="71" t="str">
        <f t="shared" si="37"/>
        <v/>
      </c>
      <c r="G345" s="65" t="str">
        <f t="shared" si="38"/>
        <v/>
      </c>
    </row>
    <row r="346" spans="1:7" x14ac:dyDescent="0.25">
      <c r="A346" s="69" t="str">
        <f t="shared" si="39"/>
        <v/>
      </c>
      <c r="B346" s="70" t="str">
        <f t="shared" si="40"/>
        <v/>
      </c>
      <c r="C346" s="65" t="str">
        <f t="shared" si="41"/>
        <v/>
      </c>
      <c r="D346" s="71" t="str">
        <f t="shared" si="35"/>
        <v/>
      </c>
      <c r="E346" s="71" t="str">
        <f t="shared" si="36"/>
        <v/>
      </c>
      <c r="F346" s="71" t="str">
        <f t="shared" si="37"/>
        <v/>
      </c>
      <c r="G346" s="65" t="str">
        <f t="shared" si="38"/>
        <v/>
      </c>
    </row>
    <row r="347" spans="1:7" x14ac:dyDescent="0.25">
      <c r="A347" s="69" t="str">
        <f t="shared" si="39"/>
        <v/>
      </c>
      <c r="B347" s="70" t="str">
        <f t="shared" si="40"/>
        <v/>
      </c>
      <c r="C347" s="65" t="str">
        <f t="shared" si="41"/>
        <v/>
      </c>
      <c r="D347" s="71" t="str">
        <f t="shared" si="35"/>
        <v/>
      </c>
      <c r="E347" s="71" t="str">
        <f t="shared" si="36"/>
        <v/>
      </c>
      <c r="F347" s="71" t="str">
        <f t="shared" si="37"/>
        <v/>
      </c>
      <c r="G347" s="65" t="str">
        <f t="shared" si="38"/>
        <v/>
      </c>
    </row>
    <row r="348" spans="1:7" x14ac:dyDescent="0.25">
      <c r="A348" s="69" t="str">
        <f t="shared" si="39"/>
        <v/>
      </c>
      <c r="B348" s="70" t="str">
        <f t="shared" si="40"/>
        <v/>
      </c>
      <c r="C348" s="65" t="str">
        <f t="shared" si="41"/>
        <v/>
      </c>
      <c r="D348" s="71" t="str">
        <f t="shared" si="35"/>
        <v/>
      </c>
      <c r="E348" s="71" t="str">
        <f t="shared" si="36"/>
        <v/>
      </c>
      <c r="F348" s="71" t="str">
        <f t="shared" si="37"/>
        <v/>
      </c>
      <c r="G348" s="65" t="str">
        <f t="shared" si="38"/>
        <v/>
      </c>
    </row>
    <row r="349" spans="1:7" x14ac:dyDescent="0.25">
      <c r="A349" s="69" t="str">
        <f t="shared" si="39"/>
        <v/>
      </c>
      <c r="B349" s="70" t="str">
        <f t="shared" si="40"/>
        <v/>
      </c>
      <c r="C349" s="65" t="str">
        <f t="shared" si="41"/>
        <v/>
      </c>
      <c r="D349" s="71" t="str">
        <f t="shared" si="35"/>
        <v/>
      </c>
      <c r="E349" s="71" t="str">
        <f t="shared" si="36"/>
        <v/>
      </c>
      <c r="F349" s="71" t="str">
        <f t="shared" si="37"/>
        <v/>
      </c>
      <c r="G349" s="65" t="str">
        <f t="shared" si="38"/>
        <v/>
      </c>
    </row>
    <row r="350" spans="1:7" x14ac:dyDescent="0.25">
      <c r="A350" s="69" t="str">
        <f t="shared" si="39"/>
        <v/>
      </c>
      <c r="B350" s="70" t="str">
        <f t="shared" si="40"/>
        <v/>
      </c>
      <c r="C350" s="65" t="str">
        <f t="shared" si="41"/>
        <v/>
      </c>
      <c r="D350" s="71" t="str">
        <f t="shared" si="35"/>
        <v/>
      </c>
      <c r="E350" s="71" t="str">
        <f t="shared" si="36"/>
        <v/>
      </c>
      <c r="F350" s="71" t="str">
        <f t="shared" si="37"/>
        <v/>
      </c>
      <c r="G350" s="65" t="str">
        <f t="shared" si="38"/>
        <v/>
      </c>
    </row>
    <row r="351" spans="1:7" x14ac:dyDescent="0.25">
      <c r="A351" s="69" t="str">
        <f t="shared" si="39"/>
        <v/>
      </c>
      <c r="B351" s="70" t="str">
        <f t="shared" si="40"/>
        <v/>
      </c>
      <c r="C351" s="65" t="str">
        <f t="shared" si="41"/>
        <v/>
      </c>
      <c r="D351" s="71" t="str">
        <f t="shared" si="35"/>
        <v/>
      </c>
      <c r="E351" s="71" t="str">
        <f t="shared" si="36"/>
        <v/>
      </c>
      <c r="F351" s="71" t="str">
        <f t="shared" si="37"/>
        <v/>
      </c>
      <c r="G351" s="65" t="str">
        <f t="shared" si="38"/>
        <v/>
      </c>
    </row>
    <row r="352" spans="1:7" x14ac:dyDescent="0.25">
      <c r="A352" s="69" t="str">
        <f t="shared" si="39"/>
        <v/>
      </c>
      <c r="B352" s="70" t="str">
        <f t="shared" si="40"/>
        <v/>
      </c>
      <c r="C352" s="65" t="str">
        <f t="shared" si="41"/>
        <v/>
      </c>
      <c r="D352" s="71" t="str">
        <f t="shared" si="35"/>
        <v/>
      </c>
      <c r="E352" s="71" t="str">
        <f t="shared" si="36"/>
        <v/>
      </c>
      <c r="F352" s="71" t="str">
        <f t="shared" si="37"/>
        <v/>
      </c>
      <c r="G352" s="65" t="str">
        <f t="shared" si="38"/>
        <v/>
      </c>
    </row>
    <row r="353" spans="1:7" x14ac:dyDescent="0.25">
      <c r="A353" s="69" t="str">
        <f t="shared" si="39"/>
        <v/>
      </c>
      <c r="B353" s="70" t="str">
        <f t="shared" si="40"/>
        <v/>
      </c>
      <c r="C353" s="65" t="str">
        <f t="shared" si="41"/>
        <v/>
      </c>
      <c r="D353" s="71" t="str">
        <f t="shared" si="35"/>
        <v/>
      </c>
      <c r="E353" s="71" t="str">
        <f t="shared" si="36"/>
        <v/>
      </c>
      <c r="F353" s="71" t="str">
        <f t="shared" si="37"/>
        <v/>
      </c>
      <c r="G353" s="65" t="str">
        <f t="shared" si="38"/>
        <v/>
      </c>
    </row>
    <row r="354" spans="1:7" x14ac:dyDescent="0.25">
      <c r="A354" s="69" t="str">
        <f t="shared" si="39"/>
        <v/>
      </c>
      <c r="B354" s="70" t="str">
        <f t="shared" si="40"/>
        <v/>
      </c>
      <c r="C354" s="65" t="str">
        <f t="shared" si="41"/>
        <v/>
      </c>
      <c r="D354" s="71" t="str">
        <f t="shared" si="35"/>
        <v/>
      </c>
      <c r="E354" s="71" t="str">
        <f t="shared" si="36"/>
        <v/>
      </c>
      <c r="F354" s="71" t="str">
        <f t="shared" si="37"/>
        <v/>
      </c>
      <c r="G354" s="65" t="str">
        <f t="shared" si="38"/>
        <v/>
      </c>
    </row>
    <row r="355" spans="1:7" x14ac:dyDescent="0.25">
      <c r="A355" s="69" t="str">
        <f t="shared" si="39"/>
        <v/>
      </c>
      <c r="B355" s="70" t="str">
        <f t="shared" si="40"/>
        <v/>
      </c>
      <c r="C355" s="65" t="str">
        <f t="shared" si="41"/>
        <v/>
      </c>
      <c r="D355" s="71" t="str">
        <f t="shared" si="35"/>
        <v/>
      </c>
      <c r="E355" s="71" t="str">
        <f t="shared" si="36"/>
        <v/>
      </c>
      <c r="F355" s="71" t="str">
        <f t="shared" si="37"/>
        <v/>
      </c>
      <c r="G355" s="65" t="str">
        <f t="shared" si="38"/>
        <v/>
      </c>
    </row>
    <row r="356" spans="1:7" x14ac:dyDescent="0.25">
      <c r="A356" s="69" t="str">
        <f t="shared" si="39"/>
        <v/>
      </c>
      <c r="B356" s="70" t="str">
        <f t="shared" si="40"/>
        <v/>
      </c>
      <c r="C356" s="65" t="str">
        <f t="shared" si="41"/>
        <v/>
      </c>
      <c r="D356" s="71" t="str">
        <f t="shared" si="35"/>
        <v/>
      </c>
      <c r="E356" s="71" t="str">
        <f t="shared" si="36"/>
        <v/>
      </c>
      <c r="F356" s="71" t="str">
        <f t="shared" si="37"/>
        <v/>
      </c>
      <c r="G356" s="65" t="str">
        <f t="shared" si="38"/>
        <v/>
      </c>
    </row>
    <row r="357" spans="1:7" x14ac:dyDescent="0.25">
      <c r="A357" s="69" t="str">
        <f t="shared" si="39"/>
        <v/>
      </c>
      <c r="B357" s="70" t="str">
        <f t="shared" si="40"/>
        <v/>
      </c>
      <c r="C357" s="65" t="str">
        <f t="shared" si="41"/>
        <v/>
      </c>
      <c r="D357" s="71" t="str">
        <f t="shared" si="35"/>
        <v/>
      </c>
      <c r="E357" s="71" t="str">
        <f t="shared" si="36"/>
        <v/>
      </c>
      <c r="F357" s="71" t="str">
        <f t="shared" si="37"/>
        <v/>
      </c>
      <c r="G357" s="65" t="str">
        <f t="shared" si="38"/>
        <v/>
      </c>
    </row>
    <row r="358" spans="1:7" x14ac:dyDescent="0.25">
      <c r="A358" s="69" t="str">
        <f t="shared" si="39"/>
        <v/>
      </c>
      <c r="B358" s="70" t="str">
        <f t="shared" si="40"/>
        <v/>
      </c>
      <c r="C358" s="65" t="str">
        <f t="shared" si="41"/>
        <v/>
      </c>
      <c r="D358" s="71" t="str">
        <f t="shared" si="35"/>
        <v/>
      </c>
      <c r="E358" s="71" t="str">
        <f t="shared" si="36"/>
        <v/>
      </c>
      <c r="F358" s="71" t="str">
        <f t="shared" si="37"/>
        <v/>
      </c>
      <c r="G358" s="65" t="str">
        <f t="shared" si="38"/>
        <v/>
      </c>
    </row>
    <row r="359" spans="1:7" x14ac:dyDescent="0.25">
      <c r="A359" s="69" t="str">
        <f t="shared" si="39"/>
        <v/>
      </c>
      <c r="B359" s="70" t="str">
        <f t="shared" si="40"/>
        <v/>
      </c>
      <c r="C359" s="65" t="str">
        <f t="shared" si="41"/>
        <v/>
      </c>
      <c r="D359" s="71" t="str">
        <f t="shared" si="35"/>
        <v/>
      </c>
      <c r="E359" s="71" t="str">
        <f t="shared" si="36"/>
        <v/>
      </c>
      <c r="F359" s="71" t="str">
        <f t="shared" si="37"/>
        <v/>
      </c>
      <c r="G359" s="65" t="str">
        <f t="shared" si="38"/>
        <v/>
      </c>
    </row>
    <row r="360" spans="1:7" x14ac:dyDescent="0.25">
      <c r="A360" s="69" t="str">
        <f t="shared" si="39"/>
        <v/>
      </c>
      <c r="B360" s="70" t="str">
        <f t="shared" si="40"/>
        <v/>
      </c>
      <c r="C360" s="65" t="str">
        <f t="shared" si="41"/>
        <v/>
      </c>
      <c r="D360" s="71" t="str">
        <f t="shared" si="35"/>
        <v/>
      </c>
      <c r="E360" s="71" t="str">
        <f t="shared" si="36"/>
        <v/>
      </c>
      <c r="F360" s="71" t="str">
        <f t="shared" si="37"/>
        <v/>
      </c>
      <c r="G360" s="65" t="str">
        <f t="shared" si="38"/>
        <v/>
      </c>
    </row>
    <row r="361" spans="1:7" x14ac:dyDescent="0.25">
      <c r="A361" s="69" t="str">
        <f t="shared" si="39"/>
        <v/>
      </c>
      <c r="B361" s="70" t="str">
        <f t="shared" si="40"/>
        <v/>
      </c>
      <c r="C361" s="65" t="str">
        <f t="shared" si="41"/>
        <v/>
      </c>
      <c r="D361" s="71" t="str">
        <f t="shared" si="35"/>
        <v/>
      </c>
      <c r="E361" s="71" t="str">
        <f t="shared" si="36"/>
        <v/>
      </c>
      <c r="F361" s="71" t="str">
        <f t="shared" si="37"/>
        <v/>
      </c>
      <c r="G361" s="65" t="str">
        <f t="shared" si="38"/>
        <v/>
      </c>
    </row>
    <row r="362" spans="1:7" x14ac:dyDescent="0.25">
      <c r="A362" s="69" t="str">
        <f t="shared" si="39"/>
        <v/>
      </c>
      <c r="B362" s="70" t="str">
        <f t="shared" si="40"/>
        <v/>
      </c>
      <c r="C362" s="65" t="str">
        <f t="shared" si="41"/>
        <v/>
      </c>
      <c r="D362" s="71" t="str">
        <f t="shared" si="35"/>
        <v/>
      </c>
      <c r="E362" s="71" t="str">
        <f t="shared" si="36"/>
        <v/>
      </c>
      <c r="F362" s="71" t="str">
        <f t="shared" si="37"/>
        <v/>
      </c>
      <c r="G362" s="65" t="str">
        <f t="shared" si="38"/>
        <v/>
      </c>
    </row>
    <row r="363" spans="1:7" x14ac:dyDescent="0.25">
      <c r="A363" s="69" t="str">
        <f t="shared" si="39"/>
        <v/>
      </c>
      <c r="B363" s="70" t="str">
        <f t="shared" si="40"/>
        <v/>
      </c>
      <c r="C363" s="65" t="str">
        <f t="shared" si="41"/>
        <v/>
      </c>
      <c r="D363" s="71" t="str">
        <f t="shared" si="35"/>
        <v/>
      </c>
      <c r="E363" s="71" t="str">
        <f t="shared" si="36"/>
        <v/>
      </c>
      <c r="F363" s="71" t="str">
        <f t="shared" si="37"/>
        <v/>
      </c>
      <c r="G363" s="65" t="str">
        <f t="shared" si="38"/>
        <v/>
      </c>
    </row>
    <row r="364" spans="1:7" x14ac:dyDescent="0.25">
      <c r="A364" s="69" t="str">
        <f t="shared" si="39"/>
        <v/>
      </c>
      <c r="B364" s="70" t="str">
        <f t="shared" si="40"/>
        <v/>
      </c>
      <c r="C364" s="65" t="str">
        <f t="shared" si="41"/>
        <v/>
      </c>
      <c r="D364" s="71" t="str">
        <f t="shared" si="35"/>
        <v/>
      </c>
      <c r="E364" s="71" t="str">
        <f t="shared" si="36"/>
        <v/>
      </c>
      <c r="F364" s="71" t="str">
        <f t="shared" si="37"/>
        <v/>
      </c>
      <c r="G364" s="65" t="str">
        <f t="shared" si="38"/>
        <v/>
      </c>
    </row>
    <row r="365" spans="1:7" x14ac:dyDescent="0.25">
      <c r="A365" s="69" t="str">
        <f t="shared" si="39"/>
        <v/>
      </c>
      <c r="B365" s="70" t="str">
        <f t="shared" si="40"/>
        <v/>
      </c>
      <c r="C365" s="65" t="str">
        <f t="shared" si="41"/>
        <v/>
      </c>
      <c r="D365" s="71" t="str">
        <f t="shared" si="35"/>
        <v/>
      </c>
      <c r="E365" s="71" t="str">
        <f t="shared" si="36"/>
        <v/>
      </c>
      <c r="F365" s="71" t="str">
        <f t="shared" si="37"/>
        <v/>
      </c>
      <c r="G365" s="65" t="str">
        <f t="shared" si="38"/>
        <v/>
      </c>
    </row>
    <row r="366" spans="1:7" x14ac:dyDescent="0.25">
      <c r="A366" s="69" t="str">
        <f t="shared" si="39"/>
        <v/>
      </c>
      <c r="B366" s="70" t="str">
        <f t="shared" si="40"/>
        <v/>
      </c>
      <c r="C366" s="65" t="str">
        <f t="shared" si="41"/>
        <v/>
      </c>
      <c r="D366" s="71" t="str">
        <f t="shared" si="35"/>
        <v/>
      </c>
      <c r="E366" s="71" t="str">
        <f t="shared" si="36"/>
        <v/>
      </c>
      <c r="F366" s="71" t="str">
        <f t="shared" si="37"/>
        <v/>
      </c>
      <c r="G366" s="65" t="str">
        <f t="shared" si="38"/>
        <v/>
      </c>
    </row>
    <row r="367" spans="1:7" x14ac:dyDescent="0.25">
      <c r="A367" s="69" t="str">
        <f t="shared" si="39"/>
        <v/>
      </c>
      <c r="B367" s="70" t="str">
        <f t="shared" si="40"/>
        <v/>
      </c>
      <c r="C367" s="65" t="str">
        <f t="shared" si="41"/>
        <v/>
      </c>
      <c r="D367" s="71" t="str">
        <f t="shared" si="35"/>
        <v/>
      </c>
      <c r="E367" s="71" t="str">
        <f t="shared" si="36"/>
        <v/>
      </c>
      <c r="F367" s="71" t="str">
        <f t="shared" si="37"/>
        <v/>
      </c>
      <c r="G367" s="65" t="str">
        <f t="shared" si="38"/>
        <v/>
      </c>
    </row>
    <row r="368" spans="1:7" x14ac:dyDescent="0.25">
      <c r="A368" s="69" t="str">
        <f t="shared" si="39"/>
        <v/>
      </c>
      <c r="B368" s="70" t="str">
        <f t="shared" si="40"/>
        <v/>
      </c>
      <c r="C368" s="65" t="str">
        <f t="shared" si="41"/>
        <v/>
      </c>
      <c r="D368" s="71" t="str">
        <f t="shared" si="35"/>
        <v/>
      </c>
      <c r="E368" s="71" t="str">
        <f t="shared" si="36"/>
        <v/>
      </c>
      <c r="F368" s="71" t="str">
        <f t="shared" si="37"/>
        <v/>
      </c>
      <c r="G368" s="65" t="str">
        <f t="shared" si="38"/>
        <v/>
      </c>
    </row>
    <row r="369" spans="1:7" x14ac:dyDescent="0.25">
      <c r="A369" s="69" t="str">
        <f t="shared" si="39"/>
        <v/>
      </c>
      <c r="B369" s="70" t="str">
        <f t="shared" si="40"/>
        <v/>
      </c>
      <c r="C369" s="65" t="str">
        <f t="shared" si="41"/>
        <v/>
      </c>
      <c r="D369" s="71" t="str">
        <f t="shared" si="35"/>
        <v/>
      </c>
      <c r="E369" s="71" t="str">
        <f t="shared" si="36"/>
        <v/>
      </c>
      <c r="F369" s="71" t="str">
        <f t="shared" si="37"/>
        <v/>
      </c>
      <c r="G369" s="65" t="str">
        <f t="shared" si="38"/>
        <v/>
      </c>
    </row>
    <row r="370" spans="1:7" x14ac:dyDescent="0.25">
      <c r="A370" s="69" t="str">
        <f t="shared" si="39"/>
        <v/>
      </c>
      <c r="B370" s="70" t="str">
        <f t="shared" si="40"/>
        <v/>
      </c>
      <c r="C370" s="65" t="str">
        <f t="shared" si="41"/>
        <v/>
      </c>
      <c r="D370" s="71" t="str">
        <f t="shared" si="35"/>
        <v/>
      </c>
      <c r="E370" s="71" t="str">
        <f t="shared" si="36"/>
        <v/>
      </c>
      <c r="F370" s="71" t="str">
        <f t="shared" si="37"/>
        <v/>
      </c>
      <c r="G370" s="65" t="str">
        <f t="shared" si="38"/>
        <v/>
      </c>
    </row>
    <row r="371" spans="1:7" x14ac:dyDescent="0.25">
      <c r="A371" s="69" t="str">
        <f t="shared" si="39"/>
        <v/>
      </c>
      <c r="B371" s="70" t="str">
        <f t="shared" si="40"/>
        <v/>
      </c>
      <c r="C371" s="65" t="str">
        <f t="shared" si="41"/>
        <v/>
      </c>
      <c r="D371" s="71" t="str">
        <f t="shared" si="35"/>
        <v/>
      </c>
      <c r="E371" s="71" t="str">
        <f t="shared" si="36"/>
        <v/>
      </c>
      <c r="F371" s="71" t="str">
        <f t="shared" si="37"/>
        <v/>
      </c>
      <c r="G371" s="65" t="str">
        <f t="shared" si="38"/>
        <v/>
      </c>
    </row>
    <row r="372" spans="1:7" x14ac:dyDescent="0.25">
      <c r="A372" s="69" t="str">
        <f t="shared" si="39"/>
        <v/>
      </c>
      <c r="B372" s="70" t="str">
        <f t="shared" si="40"/>
        <v/>
      </c>
      <c r="C372" s="65" t="str">
        <f t="shared" si="41"/>
        <v/>
      </c>
      <c r="D372" s="71" t="str">
        <f t="shared" si="35"/>
        <v/>
      </c>
      <c r="E372" s="71" t="str">
        <f t="shared" si="36"/>
        <v/>
      </c>
      <c r="F372" s="71" t="str">
        <f t="shared" si="37"/>
        <v/>
      </c>
      <c r="G372" s="65" t="str">
        <f t="shared" si="38"/>
        <v/>
      </c>
    </row>
    <row r="373" spans="1:7" x14ac:dyDescent="0.25">
      <c r="A373" s="69" t="str">
        <f t="shared" si="39"/>
        <v/>
      </c>
      <c r="B373" s="70" t="str">
        <f t="shared" si="40"/>
        <v/>
      </c>
      <c r="C373" s="65" t="str">
        <f t="shared" si="41"/>
        <v/>
      </c>
      <c r="D373" s="71" t="str">
        <f t="shared" si="35"/>
        <v/>
      </c>
      <c r="E373" s="71" t="str">
        <f t="shared" si="36"/>
        <v/>
      </c>
      <c r="F373" s="71" t="str">
        <f t="shared" si="37"/>
        <v/>
      </c>
      <c r="G373" s="65" t="str">
        <f t="shared" si="38"/>
        <v/>
      </c>
    </row>
    <row r="374" spans="1:7" x14ac:dyDescent="0.25">
      <c r="A374" s="69" t="str">
        <f t="shared" si="39"/>
        <v/>
      </c>
      <c r="B374" s="70" t="str">
        <f t="shared" si="40"/>
        <v/>
      </c>
      <c r="C374" s="65" t="str">
        <f t="shared" si="41"/>
        <v/>
      </c>
      <c r="D374" s="71" t="str">
        <f t="shared" si="35"/>
        <v/>
      </c>
      <c r="E374" s="71" t="str">
        <f t="shared" si="36"/>
        <v/>
      </c>
      <c r="F374" s="71" t="str">
        <f t="shared" si="37"/>
        <v/>
      </c>
      <c r="G374" s="65" t="str">
        <f t="shared" si="38"/>
        <v/>
      </c>
    </row>
    <row r="375" spans="1:7" x14ac:dyDescent="0.25">
      <c r="A375" s="69" t="str">
        <f t="shared" si="39"/>
        <v/>
      </c>
      <c r="B375" s="70" t="str">
        <f t="shared" si="40"/>
        <v/>
      </c>
      <c r="C375" s="65" t="str">
        <f t="shared" si="41"/>
        <v/>
      </c>
      <c r="D375" s="71" t="str">
        <f t="shared" si="35"/>
        <v/>
      </c>
      <c r="E375" s="71" t="str">
        <f t="shared" si="36"/>
        <v/>
      </c>
      <c r="F375" s="71" t="str">
        <f t="shared" si="37"/>
        <v/>
      </c>
      <c r="G375" s="65" t="str">
        <f t="shared" si="38"/>
        <v/>
      </c>
    </row>
    <row r="376" spans="1:7" x14ac:dyDescent="0.25">
      <c r="A376" s="69" t="str">
        <f t="shared" si="39"/>
        <v/>
      </c>
      <c r="B376" s="70" t="str">
        <f t="shared" si="40"/>
        <v/>
      </c>
      <c r="C376" s="65" t="str">
        <f t="shared" si="41"/>
        <v/>
      </c>
      <c r="D376" s="71" t="str">
        <f t="shared" si="35"/>
        <v/>
      </c>
      <c r="E376" s="71" t="str">
        <f t="shared" si="36"/>
        <v/>
      </c>
      <c r="F376" s="71" t="str">
        <f t="shared" si="37"/>
        <v/>
      </c>
      <c r="G376" s="65" t="str">
        <f t="shared" si="38"/>
        <v/>
      </c>
    </row>
    <row r="377" spans="1:7" x14ac:dyDescent="0.25">
      <c r="A377" s="69" t="str">
        <f t="shared" si="39"/>
        <v/>
      </c>
      <c r="B377" s="70" t="str">
        <f t="shared" si="40"/>
        <v/>
      </c>
      <c r="C377" s="65" t="str">
        <f t="shared" si="41"/>
        <v/>
      </c>
      <c r="D377" s="71" t="str">
        <f t="shared" si="35"/>
        <v/>
      </c>
      <c r="E377" s="71" t="str">
        <f t="shared" si="36"/>
        <v/>
      </c>
      <c r="F377" s="71" t="str">
        <f t="shared" si="37"/>
        <v/>
      </c>
      <c r="G377" s="65" t="str">
        <f t="shared" si="38"/>
        <v/>
      </c>
    </row>
    <row r="378" spans="1:7" x14ac:dyDescent="0.25">
      <c r="A378" s="69" t="str">
        <f t="shared" si="39"/>
        <v/>
      </c>
      <c r="B378" s="70" t="str">
        <f t="shared" si="40"/>
        <v/>
      </c>
      <c r="C378" s="65" t="str">
        <f t="shared" si="41"/>
        <v/>
      </c>
      <c r="D378" s="71" t="str">
        <f t="shared" si="35"/>
        <v/>
      </c>
      <c r="E378" s="71" t="str">
        <f t="shared" si="36"/>
        <v/>
      </c>
      <c r="F378" s="71" t="str">
        <f t="shared" si="37"/>
        <v/>
      </c>
      <c r="G378" s="65" t="str">
        <f t="shared" si="38"/>
        <v/>
      </c>
    </row>
    <row r="379" spans="1:7" x14ac:dyDescent="0.25">
      <c r="A379" s="69" t="str">
        <f t="shared" si="39"/>
        <v/>
      </c>
      <c r="B379" s="70" t="str">
        <f t="shared" si="40"/>
        <v/>
      </c>
      <c r="C379" s="65" t="str">
        <f t="shared" si="41"/>
        <v/>
      </c>
      <c r="D379" s="71" t="str">
        <f t="shared" si="35"/>
        <v/>
      </c>
      <c r="E379" s="71" t="str">
        <f t="shared" si="36"/>
        <v/>
      </c>
      <c r="F379" s="71" t="str">
        <f t="shared" si="37"/>
        <v/>
      </c>
      <c r="G379" s="65" t="str">
        <f t="shared" si="38"/>
        <v/>
      </c>
    </row>
    <row r="380" spans="1:7" x14ac:dyDescent="0.25">
      <c r="A380" s="69" t="str">
        <f t="shared" si="39"/>
        <v/>
      </c>
      <c r="B380" s="70" t="str">
        <f t="shared" si="40"/>
        <v/>
      </c>
      <c r="C380" s="65" t="str">
        <f t="shared" si="41"/>
        <v/>
      </c>
      <c r="D380" s="71" t="str">
        <f t="shared" si="35"/>
        <v/>
      </c>
      <c r="E380" s="71" t="str">
        <f t="shared" si="36"/>
        <v/>
      </c>
      <c r="F380" s="71" t="str">
        <f t="shared" si="37"/>
        <v/>
      </c>
      <c r="G380" s="65" t="str">
        <f t="shared" si="38"/>
        <v/>
      </c>
    </row>
    <row r="381" spans="1:7" x14ac:dyDescent="0.25">
      <c r="A381" s="69" t="str">
        <f t="shared" si="39"/>
        <v/>
      </c>
      <c r="B381" s="70" t="str">
        <f t="shared" si="40"/>
        <v/>
      </c>
      <c r="C381" s="65" t="str">
        <f t="shared" si="41"/>
        <v/>
      </c>
      <c r="D381" s="71" t="str">
        <f t="shared" si="35"/>
        <v/>
      </c>
      <c r="E381" s="71" t="str">
        <f t="shared" si="36"/>
        <v/>
      </c>
      <c r="F381" s="71" t="str">
        <f t="shared" si="37"/>
        <v/>
      </c>
      <c r="G381" s="65" t="str">
        <f t="shared" si="38"/>
        <v/>
      </c>
    </row>
    <row r="382" spans="1:7" x14ac:dyDescent="0.25">
      <c r="A382" s="69" t="str">
        <f t="shared" si="39"/>
        <v/>
      </c>
      <c r="B382" s="70" t="str">
        <f t="shared" si="40"/>
        <v/>
      </c>
      <c r="C382" s="65" t="str">
        <f t="shared" si="41"/>
        <v/>
      </c>
      <c r="D382" s="71" t="str">
        <f t="shared" si="35"/>
        <v/>
      </c>
      <c r="E382" s="71" t="str">
        <f t="shared" si="36"/>
        <v/>
      </c>
      <c r="F382" s="71" t="str">
        <f t="shared" si="37"/>
        <v/>
      </c>
      <c r="G382" s="65" t="str">
        <f t="shared" si="38"/>
        <v/>
      </c>
    </row>
    <row r="383" spans="1:7" x14ac:dyDescent="0.25">
      <c r="A383" s="69" t="str">
        <f t="shared" si="39"/>
        <v/>
      </c>
      <c r="B383" s="70" t="str">
        <f t="shared" si="40"/>
        <v/>
      </c>
      <c r="C383" s="65" t="str">
        <f t="shared" si="41"/>
        <v/>
      </c>
      <c r="D383" s="71" t="str">
        <f t="shared" si="35"/>
        <v/>
      </c>
      <c r="E383" s="71" t="str">
        <f t="shared" si="36"/>
        <v/>
      </c>
      <c r="F383" s="71" t="str">
        <f t="shared" si="37"/>
        <v/>
      </c>
      <c r="G383" s="65" t="str">
        <f t="shared" si="38"/>
        <v/>
      </c>
    </row>
    <row r="384" spans="1:7" x14ac:dyDescent="0.25">
      <c r="A384" s="69" t="str">
        <f t="shared" si="39"/>
        <v/>
      </c>
      <c r="B384" s="70" t="str">
        <f t="shared" si="40"/>
        <v/>
      </c>
      <c r="C384" s="65" t="str">
        <f t="shared" si="41"/>
        <v/>
      </c>
      <c r="D384" s="71" t="str">
        <f t="shared" si="35"/>
        <v/>
      </c>
      <c r="E384" s="71" t="str">
        <f t="shared" si="36"/>
        <v/>
      </c>
      <c r="F384" s="71" t="str">
        <f t="shared" si="37"/>
        <v/>
      </c>
      <c r="G384" s="65" t="str">
        <f t="shared" si="38"/>
        <v/>
      </c>
    </row>
    <row r="385" spans="1:7" x14ac:dyDescent="0.25">
      <c r="A385" s="69" t="str">
        <f t="shared" si="39"/>
        <v/>
      </c>
      <c r="B385" s="70" t="str">
        <f t="shared" si="40"/>
        <v/>
      </c>
      <c r="C385" s="65" t="str">
        <f t="shared" si="41"/>
        <v/>
      </c>
      <c r="D385" s="71" t="str">
        <f t="shared" si="35"/>
        <v/>
      </c>
      <c r="E385" s="71" t="str">
        <f t="shared" si="36"/>
        <v/>
      </c>
      <c r="F385" s="71" t="str">
        <f t="shared" si="37"/>
        <v/>
      </c>
      <c r="G385" s="65" t="str">
        <f t="shared" si="38"/>
        <v/>
      </c>
    </row>
    <row r="386" spans="1:7" x14ac:dyDescent="0.25">
      <c r="A386" s="69" t="str">
        <f t="shared" si="39"/>
        <v/>
      </c>
      <c r="B386" s="70" t="str">
        <f t="shared" si="40"/>
        <v/>
      </c>
      <c r="C386" s="65" t="str">
        <f t="shared" si="41"/>
        <v/>
      </c>
      <c r="D386" s="71" t="str">
        <f t="shared" si="35"/>
        <v/>
      </c>
      <c r="E386" s="71" t="str">
        <f t="shared" si="36"/>
        <v/>
      </c>
      <c r="F386" s="71" t="str">
        <f t="shared" si="37"/>
        <v/>
      </c>
      <c r="G386" s="65" t="str">
        <f t="shared" si="38"/>
        <v/>
      </c>
    </row>
    <row r="387" spans="1:7" x14ac:dyDescent="0.25">
      <c r="A387" s="69" t="str">
        <f t="shared" si="39"/>
        <v/>
      </c>
      <c r="B387" s="70" t="str">
        <f t="shared" si="40"/>
        <v/>
      </c>
      <c r="C387" s="65" t="str">
        <f t="shared" si="41"/>
        <v/>
      </c>
      <c r="D387" s="71" t="str">
        <f t="shared" si="35"/>
        <v/>
      </c>
      <c r="E387" s="71" t="str">
        <f t="shared" si="36"/>
        <v/>
      </c>
      <c r="F387" s="71" t="str">
        <f t="shared" si="37"/>
        <v/>
      </c>
      <c r="G387" s="65" t="str">
        <f t="shared" si="38"/>
        <v/>
      </c>
    </row>
    <row r="388" spans="1:7" x14ac:dyDescent="0.25">
      <c r="A388" s="69" t="str">
        <f t="shared" si="39"/>
        <v/>
      </c>
      <c r="B388" s="70" t="str">
        <f t="shared" si="40"/>
        <v/>
      </c>
      <c r="C388" s="65" t="str">
        <f t="shared" si="41"/>
        <v/>
      </c>
      <c r="D388" s="71" t="str">
        <f t="shared" si="35"/>
        <v/>
      </c>
      <c r="E388" s="71" t="str">
        <f t="shared" si="36"/>
        <v/>
      </c>
      <c r="F388" s="71" t="str">
        <f t="shared" si="37"/>
        <v/>
      </c>
      <c r="G388" s="65" t="str">
        <f t="shared" si="38"/>
        <v/>
      </c>
    </row>
    <row r="389" spans="1:7" x14ac:dyDescent="0.25">
      <c r="A389" s="69" t="str">
        <f t="shared" si="39"/>
        <v/>
      </c>
      <c r="B389" s="70" t="str">
        <f t="shared" si="40"/>
        <v/>
      </c>
      <c r="C389" s="65" t="str">
        <f t="shared" si="41"/>
        <v/>
      </c>
      <c r="D389" s="71" t="str">
        <f t="shared" si="35"/>
        <v/>
      </c>
      <c r="E389" s="71" t="str">
        <f t="shared" si="36"/>
        <v/>
      </c>
      <c r="F389" s="71" t="str">
        <f t="shared" si="37"/>
        <v/>
      </c>
      <c r="G389" s="65" t="str">
        <f t="shared" si="38"/>
        <v/>
      </c>
    </row>
    <row r="390" spans="1:7" x14ac:dyDescent="0.25">
      <c r="A390" s="69" t="str">
        <f t="shared" si="39"/>
        <v/>
      </c>
      <c r="B390" s="70" t="str">
        <f t="shared" si="40"/>
        <v/>
      </c>
      <c r="C390" s="65" t="str">
        <f t="shared" si="41"/>
        <v/>
      </c>
      <c r="D390" s="71" t="str">
        <f t="shared" si="35"/>
        <v/>
      </c>
      <c r="E390" s="71" t="str">
        <f t="shared" si="36"/>
        <v/>
      </c>
      <c r="F390" s="71" t="str">
        <f t="shared" si="37"/>
        <v/>
      </c>
      <c r="G390" s="65" t="str">
        <f t="shared" si="38"/>
        <v/>
      </c>
    </row>
    <row r="391" spans="1:7" x14ac:dyDescent="0.25">
      <c r="A391" s="69" t="str">
        <f t="shared" si="39"/>
        <v/>
      </c>
      <c r="B391" s="70" t="str">
        <f t="shared" si="40"/>
        <v/>
      </c>
      <c r="C391" s="65" t="str">
        <f t="shared" si="41"/>
        <v/>
      </c>
      <c r="D391" s="71" t="str">
        <f t="shared" si="35"/>
        <v/>
      </c>
      <c r="E391" s="71" t="str">
        <f t="shared" si="36"/>
        <v/>
      </c>
      <c r="F391" s="71" t="str">
        <f t="shared" si="37"/>
        <v/>
      </c>
      <c r="G391" s="65" t="str">
        <f t="shared" si="38"/>
        <v/>
      </c>
    </row>
    <row r="392" spans="1:7" x14ac:dyDescent="0.25">
      <c r="A392" s="69" t="str">
        <f t="shared" si="39"/>
        <v/>
      </c>
      <c r="B392" s="70" t="str">
        <f t="shared" si="40"/>
        <v/>
      </c>
      <c r="C392" s="65" t="str">
        <f t="shared" si="41"/>
        <v/>
      </c>
      <c r="D392" s="71" t="str">
        <f t="shared" si="35"/>
        <v/>
      </c>
      <c r="E392" s="71" t="str">
        <f t="shared" si="36"/>
        <v/>
      </c>
      <c r="F392" s="71" t="str">
        <f t="shared" si="37"/>
        <v/>
      </c>
      <c r="G392" s="65" t="str">
        <f t="shared" si="38"/>
        <v/>
      </c>
    </row>
    <row r="393" spans="1:7" x14ac:dyDescent="0.25">
      <c r="A393" s="69" t="str">
        <f t="shared" si="39"/>
        <v/>
      </c>
      <c r="B393" s="70" t="str">
        <f t="shared" si="40"/>
        <v/>
      </c>
      <c r="C393" s="65" t="str">
        <f t="shared" si="41"/>
        <v/>
      </c>
      <c r="D393" s="71" t="str">
        <f t="shared" si="35"/>
        <v/>
      </c>
      <c r="E393" s="71" t="str">
        <f t="shared" si="36"/>
        <v/>
      </c>
      <c r="F393" s="71" t="str">
        <f t="shared" si="37"/>
        <v/>
      </c>
      <c r="G393" s="65" t="str">
        <f t="shared" si="38"/>
        <v/>
      </c>
    </row>
    <row r="394" spans="1:7" x14ac:dyDescent="0.25">
      <c r="A394" s="69" t="str">
        <f t="shared" si="39"/>
        <v/>
      </c>
      <c r="B394" s="70" t="str">
        <f t="shared" si="40"/>
        <v/>
      </c>
      <c r="C394" s="65" t="str">
        <f t="shared" si="41"/>
        <v/>
      </c>
      <c r="D394" s="71" t="str">
        <f t="shared" si="35"/>
        <v/>
      </c>
      <c r="E394" s="71" t="str">
        <f t="shared" si="36"/>
        <v/>
      </c>
      <c r="F394" s="71" t="str">
        <f t="shared" si="37"/>
        <v/>
      </c>
      <c r="G394" s="65" t="str">
        <f t="shared" si="38"/>
        <v/>
      </c>
    </row>
    <row r="395" spans="1:7" x14ac:dyDescent="0.25">
      <c r="A395" s="69" t="str">
        <f t="shared" si="39"/>
        <v/>
      </c>
      <c r="B395" s="70" t="str">
        <f t="shared" si="40"/>
        <v/>
      </c>
      <c r="C395" s="65" t="str">
        <f t="shared" si="41"/>
        <v/>
      </c>
      <c r="D395" s="71" t="str">
        <f t="shared" si="35"/>
        <v/>
      </c>
      <c r="E395" s="71" t="str">
        <f t="shared" si="36"/>
        <v/>
      </c>
      <c r="F395" s="71" t="str">
        <f t="shared" si="37"/>
        <v/>
      </c>
      <c r="G395" s="65" t="str">
        <f t="shared" si="38"/>
        <v/>
      </c>
    </row>
    <row r="396" spans="1:7" x14ac:dyDescent="0.25">
      <c r="A396" s="69" t="str">
        <f t="shared" si="39"/>
        <v/>
      </c>
      <c r="B396" s="70" t="str">
        <f t="shared" si="40"/>
        <v/>
      </c>
      <c r="C396" s="65" t="str">
        <f t="shared" si="41"/>
        <v/>
      </c>
      <c r="D396" s="71" t="str">
        <f t="shared" si="35"/>
        <v/>
      </c>
      <c r="E396" s="71" t="str">
        <f t="shared" si="36"/>
        <v/>
      </c>
      <c r="F396" s="71" t="str">
        <f t="shared" si="37"/>
        <v/>
      </c>
      <c r="G396" s="65" t="str">
        <f t="shared" si="38"/>
        <v/>
      </c>
    </row>
    <row r="397" spans="1:7" x14ac:dyDescent="0.25">
      <c r="A397" s="69" t="str">
        <f t="shared" si="39"/>
        <v/>
      </c>
      <c r="B397" s="70" t="str">
        <f t="shared" si="40"/>
        <v/>
      </c>
      <c r="C397" s="65" t="str">
        <f t="shared" si="41"/>
        <v/>
      </c>
      <c r="D397" s="71" t="str">
        <f t="shared" si="35"/>
        <v/>
      </c>
      <c r="E397" s="71" t="str">
        <f t="shared" si="36"/>
        <v/>
      </c>
      <c r="F397" s="71" t="str">
        <f t="shared" si="37"/>
        <v/>
      </c>
      <c r="G397" s="65" t="str">
        <f t="shared" si="38"/>
        <v/>
      </c>
    </row>
    <row r="398" spans="1:7" x14ac:dyDescent="0.25">
      <c r="A398" s="69" t="str">
        <f t="shared" si="39"/>
        <v/>
      </c>
      <c r="B398" s="70" t="str">
        <f t="shared" si="40"/>
        <v/>
      </c>
      <c r="C398" s="65" t="str">
        <f t="shared" si="41"/>
        <v/>
      </c>
      <c r="D398" s="71" t="str">
        <f t="shared" si="35"/>
        <v/>
      </c>
      <c r="E398" s="71" t="str">
        <f t="shared" si="36"/>
        <v/>
      </c>
      <c r="F398" s="71" t="str">
        <f t="shared" si="37"/>
        <v/>
      </c>
      <c r="G398" s="65" t="str">
        <f t="shared" si="38"/>
        <v/>
      </c>
    </row>
    <row r="399" spans="1:7" x14ac:dyDescent="0.25">
      <c r="A399" s="69" t="str">
        <f t="shared" si="39"/>
        <v/>
      </c>
      <c r="B399" s="70" t="str">
        <f t="shared" si="40"/>
        <v/>
      </c>
      <c r="C399" s="65" t="str">
        <f t="shared" si="41"/>
        <v/>
      </c>
      <c r="D399" s="71" t="str">
        <f t="shared" si="35"/>
        <v/>
      </c>
      <c r="E399" s="71" t="str">
        <f t="shared" si="36"/>
        <v/>
      </c>
      <c r="F399" s="71" t="str">
        <f t="shared" si="37"/>
        <v/>
      </c>
      <c r="G399" s="65" t="str">
        <f t="shared" si="38"/>
        <v/>
      </c>
    </row>
    <row r="400" spans="1:7" x14ac:dyDescent="0.25">
      <c r="A400" s="69" t="str">
        <f t="shared" si="39"/>
        <v/>
      </c>
      <c r="B400" s="70" t="str">
        <f t="shared" si="40"/>
        <v/>
      </c>
      <c r="C400" s="65" t="str">
        <f t="shared" si="41"/>
        <v/>
      </c>
      <c r="D400" s="71" t="str">
        <f t="shared" ref="D400:D463" si="42">IF(B400="","",IPMT($E$11/12,B400,$E$7,-$E$8,$E$9,0))</f>
        <v/>
      </c>
      <c r="E400" s="71" t="str">
        <f t="shared" ref="E400:E463" si="43">IF(B400="","",PPMT($E$11/12,B400,$E$7,-$E$8,$E$9,0))</f>
        <v/>
      </c>
      <c r="F400" s="71" t="str">
        <f t="shared" ref="F400:F463" si="44">IF(B400="","",SUM(D400:E400))</f>
        <v/>
      </c>
      <c r="G400" s="65" t="str">
        <f t="shared" ref="G400:G463" si="45">IF(B400="","",SUM(C400)-SUM(E400))</f>
        <v/>
      </c>
    </row>
    <row r="401" spans="1:7" x14ac:dyDescent="0.25">
      <c r="A401" s="69" t="str">
        <f t="shared" ref="A401:A464" si="46">IF(B401="","",EDATE(A400,1))</f>
        <v/>
      </c>
      <c r="B401" s="70" t="str">
        <f t="shared" ref="B401:B464" si="47">IF(B400="","",IF(SUM(B400)+1&lt;=$E$7,SUM(B400)+1,""))</f>
        <v/>
      </c>
      <c r="C401" s="65" t="str">
        <f t="shared" ref="C401:C464" si="48">IF(B401="","",G400)</f>
        <v/>
      </c>
      <c r="D401" s="71" t="str">
        <f t="shared" si="42"/>
        <v/>
      </c>
      <c r="E401" s="71" t="str">
        <f t="shared" si="43"/>
        <v/>
      </c>
      <c r="F401" s="71" t="str">
        <f t="shared" si="44"/>
        <v/>
      </c>
      <c r="G401" s="65" t="str">
        <f t="shared" si="45"/>
        <v/>
      </c>
    </row>
    <row r="402" spans="1:7" x14ac:dyDescent="0.25">
      <c r="A402" s="69" t="str">
        <f t="shared" si="46"/>
        <v/>
      </c>
      <c r="B402" s="70" t="str">
        <f t="shared" si="47"/>
        <v/>
      </c>
      <c r="C402" s="65" t="str">
        <f t="shared" si="48"/>
        <v/>
      </c>
      <c r="D402" s="71" t="str">
        <f t="shared" si="42"/>
        <v/>
      </c>
      <c r="E402" s="71" t="str">
        <f t="shared" si="43"/>
        <v/>
      </c>
      <c r="F402" s="71" t="str">
        <f t="shared" si="44"/>
        <v/>
      </c>
      <c r="G402" s="65" t="str">
        <f t="shared" si="45"/>
        <v/>
      </c>
    </row>
    <row r="403" spans="1:7" x14ac:dyDescent="0.25">
      <c r="A403" s="69" t="str">
        <f t="shared" si="46"/>
        <v/>
      </c>
      <c r="B403" s="70" t="str">
        <f t="shared" si="47"/>
        <v/>
      </c>
      <c r="C403" s="65" t="str">
        <f t="shared" si="48"/>
        <v/>
      </c>
      <c r="D403" s="71" t="str">
        <f t="shared" si="42"/>
        <v/>
      </c>
      <c r="E403" s="71" t="str">
        <f t="shared" si="43"/>
        <v/>
      </c>
      <c r="F403" s="71" t="str">
        <f t="shared" si="44"/>
        <v/>
      </c>
      <c r="G403" s="65" t="str">
        <f t="shared" si="45"/>
        <v/>
      </c>
    </row>
    <row r="404" spans="1:7" x14ac:dyDescent="0.25">
      <c r="A404" s="69" t="str">
        <f t="shared" si="46"/>
        <v/>
      </c>
      <c r="B404" s="70" t="str">
        <f t="shared" si="47"/>
        <v/>
      </c>
      <c r="C404" s="65" t="str">
        <f t="shared" si="48"/>
        <v/>
      </c>
      <c r="D404" s="71" t="str">
        <f t="shared" si="42"/>
        <v/>
      </c>
      <c r="E404" s="71" t="str">
        <f t="shared" si="43"/>
        <v/>
      </c>
      <c r="F404" s="71" t="str">
        <f t="shared" si="44"/>
        <v/>
      </c>
      <c r="G404" s="65" t="str">
        <f t="shared" si="45"/>
        <v/>
      </c>
    </row>
    <row r="405" spans="1:7" x14ac:dyDescent="0.25">
      <c r="A405" s="69" t="str">
        <f t="shared" si="46"/>
        <v/>
      </c>
      <c r="B405" s="70" t="str">
        <f t="shared" si="47"/>
        <v/>
      </c>
      <c r="C405" s="65" t="str">
        <f t="shared" si="48"/>
        <v/>
      </c>
      <c r="D405" s="71" t="str">
        <f t="shared" si="42"/>
        <v/>
      </c>
      <c r="E405" s="71" t="str">
        <f t="shared" si="43"/>
        <v/>
      </c>
      <c r="F405" s="71" t="str">
        <f t="shared" si="44"/>
        <v/>
      </c>
      <c r="G405" s="65" t="str">
        <f t="shared" si="45"/>
        <v/>
      </c>
    </row>
    <row r="406" spans="1:7" x14ac:dyDescent="0.25">
      <c r="A406" s="69" t="str">
        <f t="shared" si="46"/>
        <v/>
      </c>
      <c r="B406" s="70" t="str">
        <f t="shared" si="47"/>
        <v/>
      </c>
      <c r="C406" s="65" t="str">
        <f t="shared" si="48"/>
        <v/>
      </c>
      <c r="D406" s="71" t="str">
        <f t="shared" si="42"/>
        <v/>
      </c>
      <c r="E406" s="71" t="str">
        <f t="shared" si="43"/>
        <v/>
      </c>
      <c r="F406" s="71" t="str">
        <f t="shared" si="44"/>
        <v/>
      </c>
      <c r="G406" s="65" t="str">
        <f t="shared" si="45"/>
        <v/>
      </c>
    </row>
    <row r="407" spans="1:7" x14ac:dyDescent="0.25">
      <c r="A407" s="69" t="str">
        <f t="shared" si="46"/>
        <v/>
      </c>
      <c r="B407" s="70" t="str">
        <f t="shared" si="47"/>
        <v/>
      </c>
      <c r="C407" s="65" t="str">
        <f t="shared" si="48"/>
        <v/>
      </c>
      <c r="D407" s="71" t="str">
        <f t="shared" si="42"/>
        <v/>
      </c>
      <c r="E407" s="71" t="str">
        <f t="shared" si="43"/>
        <v/>
      </c>
      <c r="F407" s="71" t="str">
        <f t="shared" si="44"/>
        <v/>
      </c>
      <c r="G407" s="65" t="str">
        <f t="shared" si="45"/>
        <v/>
      </c>
    </row>
    <row r="408" spans="1:7" x14ac:dyDescent="0.25">
      <c r="A408" s="69" t="str">
        <f t="shared" si="46"/>
        <v/>
      </c>
      <c r="B408" s="70" t="str">
        <f t="shared" si="47"/>
        <v/>
      </c>
      <c r="C408" s="65" t="str">
        <f t="shared" si="48"/>
        <v/>
      </c>
      <c r="D408" s="71" t="str">
        <f t="shared" si="42"/>
        <v/>
      </c>
      <c r="E408" s="71" t="str">
        <f t="shared" si="43"/>
        <v/>
      </c>
      <c r="F408" s="71" t="str">
        <f t="shared" si="44"/>
        <v/>
      </c>
      <c r="G408" s="65" t="str">
        <f t="shared" si="45"/>
        <v/>
      </c>
    </row>
    <row r="409" spans="1:7" x14ac:dyDescent="0.25">
      <c r="A409" s="69" t="str">
        <f t="shared" si="46"/>
        <v/>
      </c>
      <c r="B409" s="70" t="str">
        <f t="shared" si="47"/>
        <v/>
      </c>
      <c r="C409" s="65" t="str">
        <f t="shared" si="48"/>
        <v/>
      </c>
      <c r="D409" s="71" t="str">
        <f t="shared" si="42"/>
        <v/>
      </c>
      <c r="E409" s="71" t="str">
        <f t="shared" si="43"/>
        <v/>
      </c>
      <c r="F409" s="71" t="str">
        <f t="shared" si="44"/>
        <v/>
      </c>
      <c r="G409" s="65" t="str">
        <f t="shared" si="45"/>
        <v/>
      </c>
    </row>
    <row r="410" spans="1:7" x14ac:dyDescent="0.25">
      <c r="A410" s="69" t="str">
        <f t="shared" si="46"/>
        <v/>
      </c>
      <c r="B410" s="70" t="str">
        <f t="shared" si="47"/>
        <v/>
      </c>
      <c r="C410" s="65" t="str">
        <f t="shared" si="48"/>
        <v/>
      </c>
      <c r="D410" s="71" t="str">
        <f t="shared" si="42"/>
        <v/>
      </c>
      <c r="E410" s="71" t="str">
        <f t="shared" si="43"/>
        <v/>
      </c>
      <c r="F410" s="71" t="str">
        <f t="shared" si="44"/>
        <v/>
      </c>
      <c r="G410" s="65" t="str">
        <f t="shared" si="45"/>
        <v/>
      </c>
    </row>
    <row r="411" spans="1:7" x14ac:dyDescent="0.25">
      <c r="A411" s="69" t="str">
        <f t="shared" si="46"/>
        <v/>
      </c>
      <c r="B411" s="70" t="str">
        <f t="shared" si="47"/>
        <v/>
      </c>
      <c r="C411" s="65" t="str">
        <f t="shared" si="48"/>
        <v/>
      </c>
      <c r="D411" s="71" t="str">
        <f t="shared" si="42"/>
        <v/>
      </c>
      <c r="E411" s="71" t="str">
        <f t="shared" si="43"/>
        <v/>
      </c>
      <c r="F411" s="71" t="str">
        <f t="shared" si="44"/>
        <v/>
      </c>
      <c r="G411" s="65" t="str">
        <f t="shared" si="45"/>
        <v/>
      </c>
    </row>
    <row r="412" spans="1:7" x14ac:dyDescent="0.25">
      <c r="A412" s="69" t="str">
        <f t="shared" si="46"/>
        <v/>
      </c>
      <c r="B412" s="70" t="str">
        <f t="shared" si="47"/>
        <v/>
      </c>
      <c r="C412" s="65" t="str">
        <f t="shared" si="48"/>
        <v/>
      </c>
      <c r="D412" s="71" t="str">
        <f t="shared" si="42"/>
        <v/>
      </c>
      <c r="E412" s="71" t="str">
        <f t="shared" si="43"/>
        <v/>
      </c>
      <c r="F412" s="71" t="str">
        <f t="shared" si="44"/>
        <v/>
      </c>
      <c r="G412" s="65" t="str">
        <f t="shared" si="45"/>
        <v/>
      </c>
    </row>
    <row r="413" spans="1:7" x14ac:dyDescent="0.25">
      <c r="A413" s="69" t="str">
        <f t="shared" si="46"/>
        <v/>
      </c>
      <c r="B413" s="70" t="str">
        <f t="shared" si="47"/>
        <v/>
      </c>
      <c r="C413" s="65" t="str">
        <f t="shared" si="48"/>
        <v/>
      </c>
      <c r="D413" s="71" t="str">
        <f t="shared" si="42"/>
        <v/>
      </c>
      <c r="E413" s="71" t="str">
        <f t="shared" si="43"/>
        <v/>
      </c>
      <c r="F413" s="71" t="str">
        <f t="shared" si="44"/>
        <v/>
      </c>
      <c r="G413" s="65" t="str">
        <f t="shared" si="45"/>
        <v/>
      </c>
    </row>
    <row r="414" spans="1:7" x14ac:dyDescent="0.25">
      <c r="A414" s="69" t="str">
        <f t="shared" si="46"/>
        <v/>
      </c>
      <c r="B414" s="70" t="str">
        <f t="shared" si="47"/>
        <v/>
      </c>
      <c r="C414" s="65" t="str">
        <f t="shared" si="48"/>
        <v/>
      </c>
      <c r="D414" s="71" t="str">
        <f t="shared" si="42"/>
        <v/>
      </c>
      <c r="E414" s="71" t="str">
        <f t="shared" si="43"/>
        <v/>
      </c>
      <c r="F414" s="71" t="str">
        <f t="shared" si="44"/>
        <v/>
      </c>
      <c r="G414" s="65" t="str">
        <f t="shared" si="45"/>
        <v/>
      </c>
    </row>
    <row r="415" spans="1:7" x14ac:dyDescent="0.25">
      <c r="A415" s="69" t="str">
        <f t="shared" si="46"/>
        <v/>
      </c>
      <c r="B415" s="70" t="str">
        <f t="shared" si="47"/>
        <v/>
      </c>
      <c r="C415" s="65" t="str">
        <f t="shared" si="48"/>
        <v/>
      </c>
      <c r="D415" s="71" t="str">
        <f t="shared" si="42"/>
        <v/>
      </c>
      <c r="E415" s="71" t="str">
        <f t="shared" si="43"/>
        <v/>
      </c>
      <c r="F415" s="71" t="str">
        <f t="shared" si="44"/>
        <v/>
      </c>
      <c r="G415" s="65" t="str">
        <f t="shared" si="45"/>
        <v/>
      </c>
    </row>
    <row r="416" spans="1:7" x14ac:dyDescent="0.25">
      <c r="A416" s="69" t="str">
        <f t="shared" si="46"/>
        <v/>
      </c>
      <c r="B416" s="70" t="str">
        <f t="shared" si="47"/>
        <v/>
      </c>
      <c r="C416" s="65" t="str">
        <f t="shared" si="48"/>
        <v/>
      </c>
      <c r="D416" s="71" t="str">
        <f t="shared" si="42"/>
        <v/>
      </c>
      <c r="E416" s="71" t="str">
        <f t="shared" si="43"/>
        <v/>
      </c>
      <c r="F416" s="71" t="str">
        <f t="shared" si="44"/>
        <v/>
      </c>
      <c r="G416" s="65" t="str">
        <f t="shared" si="45"/>
        <v/>
      </c>
    </row>
    <row r="417" spans="1:7" x14ac:dyDescent="0.25">
      <c r="A417" s="69" t="str">
        <f t="shared" si="46"/>
        <v/>
      </c>
      <c r="B417" s="70" t="str">
        <f t="shared" si="47"/>
        <v/>
      </c>
      <c r="C417" s="65" t="str">
        <f t="shared" si="48"/>
        <v/>
      </c>
      <c r="D417" s="71" t="str">
        <f t="shared" si="42"/>
        <v/>
      </c>
      <c r="E417" s="71" t="str">
        <f t="shared" si="43"/>
        <v/>
      </c>
      <c r="F417" s="71" t="str">
        <f t="shared" si="44"/>
        <v/>
      </c>
      <c r="G417" s="65" t="str">
        <f t="shared" si="45"/>
        <v/>
      </c>
    </row>
    <row r="418" spans="1:7" x14ac:dyDescent="0.25">
      <c r="A418" s="69" t="str">
        <f t="shared" si="46"/>
        <v/>
      </c>
      <c r="B418" s="70" t="str">
        <f t="shared" si="47"/>
        <v/>
      </c>
      <c r="C418" s="65" t="str">
        <f t="shared" si="48"/>
        <v/>
      </c>
      <c r="D418" s="71" t="str">
        <f t="shared" si="42"/>
        <v/>
      </c>
      <c r="E418" s="71" t="str">
        <f t="shared" si="43"/>
        <v/>
      </c>
      <c r="F418" s="71" t="str">
        <f t="shared" si="44"/>
        <v/>
      </c>
      <c r="G418" s="65" t="str">
        <f t="shared" si="45"/>
        <v/>
      </c>
    </row>
    <row r="419" spans="1:7" x14ac:dyDescent="0.25">
      <c r="A419" s="69" t="str">
        <f t="shared" si="46"/>
        <v/>
      </c>
      <c r="B419" s="70" t="str">
        <f t="shared" si="47"/>
        <v/>
      </c>
      <c r="C419" s="65" t="str">
        <f t="shared" si="48"/>
        <v/>
      </c>
      <c r="D419" s="71" t="str">
        <f t="shared" si="42"/>
        <v/>
      </c>
      <c r="E419" s="71" t="str">
        <f t="shared" si="43"/>
        <v/>
      </c>
      <c r="F419" s="71" t="str">
        <f t="shared" si="44"/>
        <v/>
      </c>
      <c r="G419" s="65" t="str">
        <f t="shared" si="45"/>
        <v/>
      </c>
    </row>
    <row r="420" spans="1:7" x14ac:dyDescent="0.25">
      <c r="A420" s="69" t="str">
        <f t="shared" si="46"/>
        <v/>
      </c>
      <c r="B420" s="70" t="str">
        <f t="shared" si="47"/>
        <v/>
      </c>
      <c r="C420" s="65" t="str">
        <f t="shared" si="48"/>
        <v/>
      </c>
      <c r="D420" s="71" t="str">
        <f t="shared" si="42"/>
        <v/>
      </c>
      <c r="E420" s="71" t="str">
        <f t="shared" si="43"/>
        <v/>
      </c>
      <c r="F420" s="71" t="str">
        <f t="shared" si="44"/>
        <v/>
      </c>
      <c r="G420" s="65" t="str">
        <f t="shared" si="45"/>
        <v/>
      </c>
    </row>
    <row r="421" spans="1:7" x14ac:dyDescent="0.25">
      <c r="A421" s="69" t="str">
        <f t="shared" si="46"/>
        <v/>
      </c>
      <c r="B421" s="70" t="str">
        <f t="shared" si="47"/>
        <v/>
      </c>
      <c r="C421" s="65" t="str">
        <f t="shared" si="48"/>
        <v/>
      </c>
      <c r="D421" s="71" t="str">
        <f t="shared" si="42"/>
        <v/>
      </c>
      <c r="E421" s="71" t="str">
        <f t="shared" si="43"/>
        <v/>
      </c>
      <c r="F421" s="71" t="str">
        <f t="shared" si="44"/>
        <v/>
      </c>
      <c r="G421" s="65" t="str">
        <f t="shared" si="45"/>
        <v/>
      </c>
    </row>
    <row r="422" spans="1:7" x14ac:dyDescent="0.25">
      <c r="A422" s="69" t="str">
        <f t="shared" si="46"/>
        <v/>
      </c>
      <c r="B422" s="70" t="str">
        <f t="shared" si="47"/>
        <v/>
      </c>
      <c r="C422" s="65" t="str">
        <f t="shared" si="48"/>
        <v/>
      </c>
      <c r="D422" s="71" t="str">
        <f t="shared" si="42"/>
        <v/>
      </c>
      <c r="E422" s="71" t="str">
        <f t="shared" si="43"/>
        <v/>
      </c>
      <c r="F422" s="71" t="str">
        <f t="shared" si="44"/>
        <v/>
      </c>
      <c r="G422" s="65" t="str">
        <f t="shared" si="45"/>
        <v/>
      </c>
    </row>
    <row r="423" spans="1:7" x14ac:dyDescent="0.25">
      <c r="A423" s="69" t="str">
        <f t="shared" si="46"/>
        <v/>
      </c>
      <c r="B423" s="70" t="str">
        <f t="shared" si="47"/>
        <v/>
      </c>
      <c r="C423" s="65" t="str">
        <f t="shared" si="48"/>
        <v/>
      </c>
      <c r="D423" s="71" t="str">
        <f t="shared" si="42"/>
        <v/>
      </c>
      <c r="E423" s="71" t="str">
        <f t="shared" si="43"/>
        <v/>
      </c>
      <c r="F423" s="71" t="str">
        <f t="shared" si="44"/>
        <v/>
      </c>
      <c r="G423" s="65" t="str">
        <f t="shared" si="45"/>
        <v/>
      </c>
    </row>
    <row r="424" spans="1:7" x14ac:dyDescent="0.25">
      <c r="A424" s="69" t="str">
        <f t="shared" si="46"/>
        <v/>
      </c>
      <c r="B424" s="70" t="str">
        <f t="shared" si="47"/>
        <v/>
      </c>
      <c r="C424" s="65" t="str">
        <f t="shared" si="48"/>
        <v/>
      </c>
      <c r="D424" s="71" t="str">
        <f t="shared" si="42"/>
        <v/>
      </c>
      <c r="E424" s="71" t="str">
        <f t="shared" si="43"/>
        <v/>
      </c>
      <c r="F424" s="71" t="str">
        <f t="shared" si="44"/>
        <v/>
      </c>
      <c r="G424" s="65" t="str">
        <f t="shared" si="45"/>
        <v/>
      </c>
    </row>
    <row r="425" spans="1:7" x14ac:dyDescent="0.25">
      <c r="A425" s="69" t="str">
        <f t="shared" si="46"/>
        <v/>
      </c>
      <c r="B425" s="70" t="str">
        <f t="shared" si="47"/>
        <v/>
      </c>
      <c r="C425" s="65" t="str">
        <f t="shared" si="48"/>
        <v/>
      </c>
      <c r="D425" s="71" t="str">
        <f t="shared" si="42"/>
        <v/>
      </c>
      <c r="E425" s="71" t="str">
        <f t="shared" si="43"/>
        <v/>
      </c>
      <c r="F425" s="71" t="str">
        <f t="shared" si="44"/>
        <v/>
      </c>
      <c r="G425" s="65" t="str">
        <f t="shared" si="45"/>
        <v/>
      </c>
    </row>
    <row r="426" spans="1:7" x14ac:dyDescent="0.25">
      <c r="A426" s="69" t="str">
        <f t="shared" si="46"/>
        <v/>
      </c>
      <c r="B426" s="70" t="str">
        <f t="shared" si="47"/>
        <v/>
      </c>
      <c r="C426" s="65" t="str">
        <f t="shared" si="48"/>
        <v/>
      </c>
      <c r="D426" s="71" t="str">
        <f t="shared" si="42"/>
        <v/>
      </c>
      <c r="E426" s="71" t="str">
        <f t="shared" si="43"/>
        <v/>
      </c>
      <c r="F426" s="71" t="str">
        <f t="shared" si="44"/>
        <v/>
      </c>
      <c r="G426" s="65" t="str">
        <f t="shared" si="45"/>
        <v/>
      </c>
    </row>
    <row r="427" spans="1:7" x14ac:dyDescent="0.25">
      <c r="A427" s="69" t="str">
        <f t="shared" si="46"/>
        <v/>
      </c>
      <c r="B427" s="70" t="str">
        <f t="shared" si="47"/>
        <v/>
      </c>
      <c r="C427" s="65" t="str">
        <f t="shared" si="48"/>
        <v/>
      </c>
      <c r="D427" s="71" t="str">
        <f t="shared" si="42"/>
        <v/>
      </c>
      <c r="E427" s="71" t="str">
        <f t="shared" si="43"/>
        <v/>
      </c>
      <c r="F427" s="71" t="str">
        <f t="shared" si="44"/>
        <v/>
      </c>
      <c r="G427" s="65" t="str">
        <f t="shared" si="45"/>
        <v/>
      </c>
    </row>
    <row r="428" spans="1:7" x14ac:dyDescent="0.25">
      <c r="A428" s="69" t="str">
        <f t="shared" si="46"/>
        <v/>
      </c>
      <c r="B428" s="70" t="str">
        <f t="shared" si="47"/>
        <v/>
      </c>
      <c r="C428" s="65" t="str">
        <f t="shared" si="48"/>
        <v/>
      </c>
      <c r="D428" s="71" t="str">
        <f t="shared" si="42"/>
        <v/>
      </c>
      <c r="E428" s="71" t="str">
        <f t="shared" si="43"/>
        <v/>
      </c>
      <c r="F428" s="71" t="str">
        <f t="shared" si="44"/>
        <v/>
      </c>
      <c r="G428" s="65" t="str">
        <f t="shared" si="45"/>
        <v/>
      </c>
    </row>
    <row r="429" spans="1:7" x14ac:dyDescent="0.25">
      <c r="A429" s="69" t="str">
        <f t="shared" si="46"/>
        <v/>
      </c>
      <c r="B429" s="70" t="str">
        <f t="shared" si="47"/>
        <v/>
      </c>
      <c r="C429" s="65" t="str">
        <f t="shared" si="48"/>
        <v/>
      </c>
      <c r="D429" s="71" t="str">
        <f t="shared" si="42"/>
        <v/>
      </c>
      <c r="E429" s="71" t="str">
        <f t="shared" si="43"/>
        <v/>
      </c>
      <c r="F429" s="71" t="str">
        <f t="shared" si="44"/>
        <v/>
      </c>
      <c r="G429" s="65" t="str">
        <f t="shared" si="45"/>
        <v/>
      </c>
    </row>
    <row r="430" spans="1:7" x14ac:dyDescent="0.25">
      <c r="A430" s="69" t="str">
        <f t="shared" si="46"/>
        <v/>
      </c>
      <c r="B430" s="70" t="str">
        <f t="shared" si="47"/>
        <v/>
      </c>
      <c r="C430" s="65" t="str">
        <f t="shared" si="48"/>
        <v/>
      </c>
      <c r="D430" s="71" t="str">
        <f t="shared" si="42"/>
        <v/>
      </c>
      <c r="E430" s="71" t="str">
        <f t="shared" si="43"/>
        <v/>
      </c>
      <c r="F430" s="71" t="str">
        <f t="shared" si="44"/>
        <v/>
      </c>
      <c r="G430" s="65" t="str">
        <f t="shared" si="45"/>
        <v/>
      </c>
    </row>
    <row r="431" spans="1:7" x14ac:dyDescent="0.25">
      <c r="A431" s="69" t="str">
        <f t="shared" si="46"/>
        <v/>
      </c>
      <c r="B431" s="70" t="str">
        <f t="shared" si="47"/>
        <v/>
      </c>
      <c r="C431" s="65" t="str">
        <f t="shared" si="48"/>
        <v/>
      </c>
      <c r="D431" s="71" t="str">
        <f t="shared" si="42"/>
        <v/>
      </c>
      <c r="E431" s="71" t="str">
        <f t="shared" si="43"/>
        <v/>
      </c>
      <c r="F431" s="71" t="str">
        <f t="shared" si="44"/>
        <v/>
      </c>
      <c r="G431" s="65" t="str">
        <f t="shared" si="45"/>
        <v/>
      </c>
    </row>
    <row r="432" spans="1:7" x14ac:dyDescent="0.25">
      <c r="A432" s="69" t="str">
        <f t="shared" si="46"/>
        <v/>
      </c>
      <c r="B432" s="70" t="str">
        <f t="shared" si="47"/>
        <v/>
      </c>
      <c r="C432" s="65" t="str">
        <f t="shared" si="48"/>
        <v/>
      </c>
      <c r="D432" s="71" t="str">
        <f t="shared" si="42"/>
        <v/>
      </c>
      <c r="E432" s="71" t="str">
        <f t="shared" si="43"/>
        <v/>
      </c>
      <c r="F432" s="71" t="str">
        <f t="shared" si="44"/>
        <v/>
      </c>
      <c r="G432" s="65" t="str">
        <f t="shared" si="45"/>
        <v/>
      </c>
    </row>
    <row r="433" spans="1:7" x14ac:dyDescent="0.25">
      <c r="A433" s="69" t="str">
        <f t="shared" si="46"/>
        <v/>
      </c>
      <c r="B433" s="70" t="str">
        <f t="shared" si="47"/>
        <v/>
      </c>
      <c r="C433" s="65" t="str">
        <f t="shared" si="48"/>
        <v/>
      </c>
      <c r="D433" s="71" t="str">
        <f t="shared" si="42"/>
        <v/>
      </c>
      <c r="E433" s="71" t="str">
        <f t="shared" si="43"/>
        <v/>
      </c>
      <c r="F433" s="71" t="str">
        <f t="shared" si="44"/>
        <v/>
      </c>
      <c r="G433" s="65" t="str">
        <f t="shared" si="45"/>
        <v/>
      </c>
    </row>
    <row r="434" spans="1:7" x14ac:dyDescent="0.25">
      <c r="A434" s="69" t="str">
        <f t="shared" si="46"/>
        <v/>
      </c>
      <c r="B434" s="70" t="str">
        <f t="shared" si="47"/>
        <v/>
      </c>
      <c r="C434" s="65" t="str">
        <f t="shared" si="48"/>
        <v/>
      </c>
      <c r="D434" s="71" t="str">
        <f t="shared" si="42"/>
        <v/>
      </c>
      <c r="E434" s="71" t="str">
        <f t="shared" si="43"/>
        <v/>
      </c>
      <c r="F434" s="71" t="str">
        <f t="shared" si="44"/>
        <v/>
      </c>
      <c r="G434" s="65" t="str">
        <f t="shared" si="45"/>
        <v/>
      </c>
    </row>
    <row r="435" spans="1:7" x14ac:dyDescent="0.25">
      <c r="A435" s="69" t="str">
        <f t="shared" si="46"/>
        <v/>
      </c>
      <c r="B435" s="70" t="str">
        <f t="shared" si="47"/>
        <v/>
      </c>
      <c r="C435" s="65" t="str">
        <f t="shared" si="48"/>
        <v/>
      </c>
      <c r="D435" s="71" t="str">
        <f t="shared" si="42"/>
        <v/>
      </c>
      <c r="E435" s="71" t="str">
        <f t="shared" si="43"/>
        <v/>
      </c>
      <c r="F435" s="71" t="str">
        <f t="shared" si="44"/>
        <v/>
      </c>
      <c r="G435" s="65" t="str">
        <f t="shared" si="45"/>
        <v/>
      </c>
    </row>
    <row r="436" spans="1:7" x14ac:dyDescent="0.25">
      <c r="A436" s="69" t="str">
        <f t="shared" si="46"/>
        <v/>
      </c>
      <c r="B436" s="70" t="str">
        <f t="shared" si="47"/>
        <v/>
      </c>
      <c r="C436" s="65" t="str">
        <f t="shared" si="48"/>
        <v/>
      </c>
      <c r="D436" s="71" t="str">
        <f t="shared" si="42"/>
        <v/>
      </c>
      <c r="E436" s="71" t="str">
        <f t="shared" si="43"/>
        <v/>
      </c>
      <c r="F436" s="71" t="str">
        <f t="shared" si="44"/>
        <v/>
      </c>
      <c r="G436" s="65" t="str">
        <f t="shared" si="45"/>
        <v/>
      </c>
    </row>
    <row r="437" spans="1:7" x14ac:dyDescent="0.25">
      <c r="A437" s="69" t="str">
        <f t="shared" si="46"/>
        <v/>
      </c>
      <c r="B437" s="70" t="str">
        <f t="shared" si="47"/>
        <v/>
      </c>
      <c r="C437" s="65" t="str">
        <f t="shared" si="48"/>
        <v/>
      </c>
      <c r="D437" s="71" t="str">
        <f t="shared" si="42"/>
        <v/>
      </c>
      <c r="E437" s="71" t="str">
        <f t="shared" si="43"/>
        <v/>
      </c>
      <c r="F437" s="71" t="str">
        <f t="shared" si="44"/>
        <v/>
      </c>
      <c r="G437" s="65" t="str">
        <f t="shared" si="45"/>
        <v/>
      </c>
    </row>
    <row r="438" spans="1:7" x14ac:dyDescent="0.25">
      <c r="A438" s="69" t="str">
        <f t="shared" si="46"/>
        <v/>
      </c>
      <c r="B438" s="70" t="str">
        <f t="shared" si="47"/>
        <v/>
      </c>
      <c r="C438" s="65" t="str">
        <f t="shared" si="48"/>
        <v/>
      </c>
      <c r="D438" s="71" t="str">
        <f t="shared" si="42"/>
        <v/>
      </c>
      <c r="E438" s="71" t="str">
        <f t="shared" si="43"/>
        <v/>
      </c>
      <c r="F438" s="71" t="str">
        <f t="shared" si="44"/>
        <v/>
      </c>
      <c r="G438" s="65" t="str">
        <f t="shared" si="45"/>
        <v/>
      </c>
    </row>
    <row r="439" spans="1:7" x14ac:dyDescent="0.25">
      <c r="A439" s="69" t="str">
        <f t="shared" si="46"/>
        <v/>
      </c>
      <c r="B439" s="70" t="str">
        <f t="shared" si="47"/>
        <v/>
      </c>
      <c r="C439" s="65" t="str">
        <f t="shared" si="48"/>
        <v/>
      </c>
      <c r="D439" s="71" t="str">
        <f t="shared" si="42"/>
        <v/>
      </c>
      <c r="E439" s="71" t="str">
        <f t="shared" si="43"/>
        <v/>
      </c>
      <c r="F439" s="71" t="str">
        <f t="shared" si="44"/>
        <v/>
      </c>
      <c r="G439" s="65" t="str">
        <f t="shared" si="45"/>
        <v/>
      </c>
    </row>
    <row r="440" spans="1:7" x14ac:dyDescent="0.25">
      <c r="A440" s="69" t="str">
        <f t="shared" si="46"/>
        <v/>
      </c>
      <c r="B440" s="70" t="str">
        <f t="shared" si="47"/>
        <v/>
      </c>
      <c r="C440" s="65" t="str">
        <f t="shared" si="48"/>
        <v/>
      </c>
      <c r="D440" s="71" t="str">
        <f t="shared" si="42"/>
        <v/>
      </c>
      <c r="E440" s="71" t="str">
        <f t="shared" si="43"/>
        <v/>
      </c>
      <c r="F440" s="71" t="str">
        <f t="shared" si="44"/>
        <v/>
      </c>
      <c r="G440" s="65" t="str">
        <f t="shared" si="45"/>
        <v/>
      </c>
    </row>
    <row r="441" spans="1:7" x14ac:dyDescent="0.25">
      <c r="A441" s="69" t="str">
        <f t="shared" si="46"/>
        <v/>
      </c>
      <c r="B441" s="70" t="str">
        <f t="shared" si="47"/>
        <v/>
      </c>
      <c r="C441" s="65" t="str">
        <f t="shared" si="48"/>
        <v/>
      </c>
      <c r="D441" s="71" t="str">
        <f t="shared" si="42"/>
        <v/>
      </c>
      <c r="E441" s="71" t="str">
        <f t="shared" si="43"/>
        <v/>
      </c>
      <c r="F441" s="71" t="str">
        <f t="shared" si="44"/>
        <v/>
      </c>
      <c r="G441" s="65" t="str">
        <f t="shared" si="45"/>
        <v/>
      </c>
    </row>
    <row r="442" spans="1:7" x14ac:dyDescent="0.25">
      <c r="A442" s="69" t="str">
        <f t="shared" si="46"/>
        <v/>
      </c>
      <c r="B442" s="70" t="str">
        <f t="shared" si="47"/>
        <v/>
      </c>
      <c r="C442" s="65" t="str">
        <f t="shared" si="48"/>
        <v/>
      </c>
      <c r="D442" s="71" t="str">
        <f t="shared" si="42"/>
        <v/>
      </c>
      <c r="E442" s="71" t="str">
        <f t="shared" si="43"/>
        <v/>
      </c>
      <c r="F442" s="71" t="str">
        <f t="shared" si="44"/>
        <v/>
      </c>
      <c r="G442" s="65" t="str">
        <f t="shared" si="45"/>
        <v/>
      </c>
    </row>
    <row r="443" spans="1:7" x14ac:dyDescent="0.25">
      <c r="A443" s="69" t="str">
        <f t="shared" si="46"/>
        <v/>
      </c>
      <c r="B443" s="70" t="str">
        <f t="shared" si="47"/>
        <v/>
      </c>
      <c r="C443" s="65" t="str">
        <f t="shared" si="48"/>
        <v/>
      </c>
      <c r="D443" s="71" t="str">
        <f t="shared" si="42"/>
        <v/>
      </c>
      <c r="E443" s="71" t="str">
        <f t="shared" si="43"/>
        <v/>
      </c>
      <c r="F443" s="71" t="str">
        <f t="shared" si="44"/>
        <v/>
      </c>
      <c r="G443" s="65" t="str">
        <f t="shared" si="45"/>
        <v/>
      </c>
    </row>
    <row r="444" spans="1:7" x14ac:dyDescent="0.25">
      <c r="A444" s="69" t="str">
        <f t="shared" si="46"/>
        <v/>
      </c>
      <c r="B444" s="70" t="str">
        <f t="shared" si="47"/>
        <v/>
      </c>
      <c r="C444" s="65" t="str">
        <f t="shared" si="48"/>
        <v/>
      </c>
      <c r="D444" s="71" t="str">
        <f t="shared" si="42"/>
        <v/>
      </c>
      <c r="E444" s="71" t="str">
        <f t="shared" si="43"/>
        <v/>
      </c>
      <c r="F444" s="71" t="str">
        <f t="shared" si="44"/>
        <v/>
      </c>
      <c r="G444" s="65" t="str">
        <f t="shared" si="45"/>
        <v/>
      </c>
    </row>
    <row r="445" spans="1:7" x14ac:dyDescent="0.25">
      <c r="A445" s="69" t="str">
        <f t="shared" si="46"/>
        <v/>
      </c>
      <c r="B445" s="70" t="str">
        <f t="shared" si="47"/>
        <v/>
      </c>
      <c r="C445" s="65" t="str">
        <f t="shared" si="48"/>
        <v/>
      </c>
      <c r="D445" s="71" t="str">
        <f t="shared" si="42"/>
        <v/>
      </c>
      <c r="E445" s="71" t="str">
        <f t="shared" si="43"/>
        <v/>
      </c>
      <c r="F445" s="71" t="str">
        <f t="shared" si="44"/>
        <v/>
      </c>
      <c r="G445" s="65" t="str">
        <f t="shared" si="45"/>
        <v/>
      </c>
    </row>
    <row r="446" spans="1:7" x14ac:dyDescent="0.25">
      <c r="A446" s="69" t="str">
        <f t="shared" si="46"/>
        <v/>
      </c>
      <c r="B446" s="70" t="str">
        <f t="shared" si="47"/>
        <v/>
      </c>
      <c r="C446" s="65" t="str">
        <f t="shared" si="48"/>
        <v/>
      </c>
      <c r="D446" s="71" t="str">
        <f t="shared" si="42"/>
        <v/>
      </c>
      <c r="E446" s="71" t="str">
        <f t="shared" si="43"/>
        <v/>
      </c>
      <c r="F446" s="71" t="str">
        <f t="shared" si="44"/>
        <v/>
      </c>
      <c r="G446" s="65" t="str">
        <f t="shared" si="45"/>
        <v/>
      </c>
    </row>
    <row r="447" spans="1:7" x14ac:dyDescent="0.25">
      <c r="A447" s="69" t="str">
        <f t="shared" si="46"/>
        <v/>
      </c>
      <c r="B447" s="70" t="str">
        <f t="shared" si="47"/>
        <v/>
      </c>
      <c r="C447" s="65" t="str">
        <f t="shared" si="48"/>
        <v/>
      </c>
      <c r="D447" s="71" t="str">
        <f t="shared" si="42"/>
        <v/>
      </c>
      <c r="E447" s="71" t="str">
        <f t="shared" si="43"/>
        <v/>
      </c>
      <c r="F447" s="71" t="str">
        <f t="shared" si="44"/>
        <v/>
      </c>
      <c r="G447" s="65" t="str">
        <f t="shared" si="45"/>
        <v/>
      </c>
    </row>
    <row r="448" spans="1:7" x14ac:dyDescent="0.25">
      <c r="A448" s="69" t="str">
        <f t="shared" si="46"/>
        <v/>
      </c>
      <c r="B448" s="70" t="str">
        <f t="shared" si="47"/>
        <v/>
      </c>
      <c r="C448" s="65" t="str">
        <f t="shared" si="48"/>
        <v/>
      </c>
      <c r="D448" s="71" t="str">
        <f t="shared" si="42"/>
        <v/>
      </c>
      <c r="E448" s="71" t="str">
        <f t="shared" si="43"/>
        <v/>
      </c>
      <c r="F448" s="71" t="str">
        <f t="shared" si="44"/>
        <v/>
      </c>
      <c r="G448" s="65" t="str">
        <f t="shared" si="45"/>
        <v/>
      </c>
    </row>
    <row r="449" spans="1:7" x14ac:dyDescent="0.25">
      <c r="A449" s="69" t="str">
        <f t="shared" si="46"/>
        <v/>
      </c>
      <c r="B449" s="70" t="str">
        <f t="shared" si="47"/>
        <v/>
      </c>
      <c r="C449" s="65" t="str">
        <f t="shared" si="48"/>
        <v/>
      </c>
      <c r="D449" s="71" t="str">
        <f t="shared" si="42"/>
        <v/>
      </c>
      <c r="E449" s="71" t="str">
        <f t="shared" si="43"/>
        <v/>
      </c>
      <c r="F449" s="71" t="str">
        <f t="shared" si="44"/>
        <v/>
      </c>
      <c r="G449" s="65" t="str">
        <f t="shared" si="45"/>
        <v/>
      </c>
    </row>
    <row r="450" spans="1:7" x14ac:dyDescent="0.25">
      <c r="A450" s="69" t="str">
        <f t="shared" si="46"/>
        <v/>
      </c>
      <c r="B450" s="70" t="str">
        <f t="shared" si="47"/>
        <v/>
      </c>
      <c r="C450" s="65" t="str">
        <f t="shared" si="48"/>
        <v/>
      </c>
      <c r="D450" s="71" t="str">
        <f t="shared" si="42"/>
        <v/>
      </c>
      <c r="E450" s="71" t="str">
        <f t="shared" si="43"/>
        <v/>
      </c>
      <c r="F450" s="71" t="str">
        <f t="shared" si="44"/>
        <v/>
      </c>
      <c r="G450" s="65" t="str">
        <f t="shared" si="45"/>
        <v/>
      </c>
    </row>
    <row r="451" spans="1:7" x14ac:dyDescent="0.25">
      <c r="A451" s="69" t="str">
        <f t="shared" si="46"/>
        <v/>
      </c>
      <c r="B451" s="70" t="str">
        <f t="shared" si="47"/>
        <v/>
      </c>
      <c r="C451" s="65" t="str">
        <f t="shared" si="48"/>
        <v/>
      </c>
      <c r="D451" s="71" t="str">
        <f t="shared" si="42"/>
        <v/>
      </c>
      <c r="E451" s="71" t="str">
        <f t="shared" si="43"/>
        <v/>
      </c>
      <c r="F451" s="71" t="str">
        <f t="shared" si="44"/>
        <v/>
      </c>
      <c r="G451" s="65" t="str">
        <f t="shared" si="45"/>
        <v/>
      </c>
    </row>
    <row r="452" spans="1:7" x14ac:dyDescent="0.25">
      <c r="A452" s="69" t="str">
        <f t="shared" si="46"/>
        <v/>
      </c>
      <c r="B452" s="70" t="str">
        <f t="shared" si="47"/>
        <v/>
      </c>
      <c r="C452" s="65" t="str">
        <f t="shared" si="48"/>
        <v/>
      </c>
      <c r="D452" s="71" t="str">
        <f t="shared" si="42"/>
        <v/>
      </c>
      <c r="E452" s="71" t="str">
        <f t="shared" si="43"/>
        <v/>
      </c>
      <c r="F452" s="71" t="str">
        <f t="shared" si="44"/>
        <v/>
      </c>
      <c r="G452" s="65" t="str">
        <f t="shared" si="45"/>
        <v/>
      </c>
    </row>
    <row r="453" spans="1:7" x14ac:dyDescent="0.25">
      <c r="A453" s="69" t="str">
        <f t="shared" si="46"/>
        <v/>
      </c>
      <c r="B453" s="70" t="str">
        <f t="shared" si="47"/>
        <v/>
      </c>
      <c r="C453" s="65" t="str">
        <f t="shared" si="48"/>
        <v/>
      </c>
      <c r="D453" s="71" t="str">
        <f t="shared" si="42"/>
        <v/>
      </c>
      <c r="E453" s="71" t="str">
        <f t="shared" si="43"/>
        <v/>
      </c>
      <c r="F453" s="71" t="str">
        <f t="shared" si="44"/>
        <v/>
      </c>
      <c r="G453" s="65" t="str">
        <f t="shared" si="45"/>
        <v/>
      </c>
    </row>
    <row r="454" spans="1:7" x14ac:dyDescent="0.25">
      <c r="A454" s="69" t="str">
        <f t="shared" si="46"/>
        <v/>
      </c>
      <c r="B454" s="70" t="str">
        <f t="shared" si="47"/>
        <v/>
      </c>
      <c r="C454" s="65" t="str">
        <f t="shared" si="48"/>
        <v/>
      </c>
      <c r="D454" s="71" t="str">
        <f t="shared" si="42"/>
        <v/>
      </c>
      <c r="E454" s="71" t="str">
        <f t="shared" si="43"/>
        <v/>
      </c>
      <c r="F454" s="71" t="str">
        <f t="shared" si="44"/>
        <v/>
      </c>
      <c r="G454" s="65" t="str">
        <f t="shared" si="45"/>
        <v/>
      </c>
    </row>
    <row r="455" spans="1:7" x14ac:dyDescent="0.25">
      <c r="A455" s="69" t="str">
        <f t="shared" si="46"/>
        <v/>
      </c>
      <c r="B455" s="70" t="str">
        <f t="shared" si="47"/>
        <v/>
      </c>
      <c r="C455" s="65" t="str">
        <f t="shared" si="48"/>
        <v/>
      </c>
      <c r="D455" s="71" t="str">
        <f t="shared" si="42"/>
        <v/>
      </c>
      <c r="E455" s="71" t="str">
        <f t="shared" si="43"/>
        <v/>
      </c>
      <c r="F455" s="71" t="str">
        <f t="shared" si="44"/>
        <v/>
      </c>
      <c r="G455" s="65" t="str">
        <f t="shared" si="45"/>
        <v/>
      </c>
    </row>
    <row r="456" spans="1:7" x14ac:dyDescent="0.25">
      <c r="A456" s="69" t="str">
        <f t="shared" si="46"/>
        <v/>
      </c>
      <c r="B456" s="70" t="str">
        <f t="shared" si="47"/>
        <v/>
      </c>
      <c r="C456" s="65" t="str">
        <f t="shared" si="48"/>
        <v/>
      </c>
      <c r="D456" s="71" t="str">
        <f t="shared" si="42"/>
        <v/>
      </c>
      <c r="E456" s="71" t="str">
        <f t="shared" si="43"/>
        <v/>
      </c>
      <c r="F456" s="71" t="str">
        <f t="shared" si="44"/>
        <v/>
      </c>
      <c r="G456" s="65" t="str">
        <f t="shared" si="45"/>
        <v/>
      </c>
    </row>
    <row r="457" spans="1:7" x14ac:dyDescent="0.25">
      <c r="A457" s="69" t="str">
        <f t="shared" si="46"/>
        <v/>
      </c>
      <c r="B457" s="70" t="str">
        <f t="shared" si="47"/>
        <v/>
      </c>
      <c r="C457" s="65" t="str">
        <f t="shared" si="48"/>
        <v/>
      </c>
      <c r="D457" s="71" t="str">
        <f t="shared" si="42"/>
        <v/>
      </c>
      <c r="E457" s="71" t="str">
        <f t="shared" si="43"/>
        <v/>
      </c>
      <c r="F457" s="71" t="str">
        <f t="shared" si="44"/>
        <v/>
      </c>
      <c r="G457" s="65" t="str">
        <f t="shared" si="45"/>
        <v/>
      </c>
    </row>
    <row r="458" spans="1:7" x14ac:dyDescent="0.25">
      <c r="A458" s="69" t="str">
        <f t="shared" si="46"/>
        <v/>
      </c>
      <c r="B458" s="70" t="str">
        <f t="shared" si="47"/>
        <v/>
      </c>
      <c r="C458" s="65" t="str">
        <f t="shared" si="48"/>
        <v/>
      </c>
      <c r="D458" s="71" t="str">
        <f t="shared" si="42"/>
        <v/>
      </c>
      <c r="E458" s="71" t="str">
        <f t="shared" si="43"/>
        <v/>
      </c>
      <c r="F458" s="71" t="str">
        <f t="shared" si="44"/>
        <v/>
      </c>
      <c r="G458" s="65" t="str">
        <f t="shared" si="45"/>
        <v/>
      </c>
    </row>
    <row r="459" spans="1:7" x14ac:dyDescent="0.25">
      <c r="A459" s="69" t="str">
        <f t="shared" si="46"/>
        <v/>
      </c>
      <c r="B459" s="70" t="str">
        <f t="shared" si="47"/>
        <v/>
      </c>
      <c r="C459" s="65" t="str">
        <f t="shared" si="48"/>
        <v/>
      </c>
      <c r="D459" s="71" t="str">
        <f t="shared" si="42"/>
        <v/>
      </c>
      <c r="E459" s="71" t="str">
        <f t="shared" si="43"/>
        <v/>
      </c>
      <c r="F459" s="71" t="str">
        <f t="shared" si="44"/>
        <v/>
      </c>
      <c r="G459" s="65" t="str">
        <f t="shared" si="45"/>
        <v/>
      </c>
    </row>
    <row r="460" spans="1:7" x14ac:dyDescent="0.25">
      <c r="A460" s="69" t="str">
        <f t="shared" si="46"/>
        <v/>
      </c>
      <c r="B460" s="70" t="str">
        <f t="shared" si="47"/>
        <v/>
      </c>
      <c r="C460" s="65" t="str">
        <f t="shared" si="48"/>
        <v/>
      </c>
      <c r="D460" s="71" t="str">
        <f t="shared" si="42"/>
        <v/>
      </c>
      <c r="E460" s="71" t="str">
        <f t="shared" si="43"/>
        <v/>
      </c>
      <c r="F460" s="71" t="str">
        <f t="shared" si="44"/>
        <v/>
      </c>
      <c r="G460" s="65" t="str">
        <f t="shared" si="45"/>
        <v/>
      </c>
    </row>
    <row r="461" spans="1:7" x14ac:dyDescent="0.25">
      <c r="A461" s="69" t="str">
        <f t="shared" si="46"/>
        <v/>
      </c>
      <c r="B461" s="70" t="str">
        <f t="shared" si="47"/>
        <v/>
      </c>
      <c r="C461" s="65" t="str">
        <f t="shared" si="48"/>
        <v/>
      </c>
      <c r="D461" s="71" t="str">
        <f t="shared" si="42"/>
        <v/>
      </c>
      <c r="E461" s="71" t="str">
        <f t="shared" si="43"/>
        <v/>
      </c>
      <c r="F461" s="71" t="str">
        <f t="shared" si="44"/>
        <v/>
      </c>
      <c r="G461" s="65" t="str">
        <f t="shared" si="45"/>
        <v/>
      </c>
    </row>
    <row r="462" spans="1:7" x14ac:dyDescent="0.25">
      <c r="A462" s="69" t="str">
        <f t="shared" si="46"/>
        <v/>
      </c>
      <c r="B462" s="70" t="str">
        <f t="shared" si="47"/>
        <v/>
      </c>
      <c r="C462" s="65" t="str">
        <f t="shared" si="48"/>
        <v/>
      </c>
      <c r="D462" s="71" t="str">
        <f t="shared" si="42"/>
        <v/>
      </c>
      <c r="E462" s="71" t="str">
        <f t="shared" si="43"/>
        <v/>
      </c>
      <c r="F462" s="71" t="str">
        <f t="shared" si="44"/>
        <v/>
      </c>
      <c r="G462" s="65" t="str">
        <f t="shared" si="45"/>
        <v/>
      </c>
    </row>
    <row r="463" spans="1:7" x14ac:dyDescent="0.25">
      <c r="A463" s="69" t="str">
        <f t="shared" si="46"/>
        <v/>
      </c>
      <c r="B463" s="70" t="str">
        <f t="shared" si="47"/>
        <v/>
      </c>
      <c r="C463" s="65" t="str">
        <f t="shared" si="48"/>
        <v/>
      </c>
      <c r="D463" s="71" t="str">
        <f t="shared" si="42"/>
        <v/>
      </c>
      <c r="E463" s="71" t="str">
        <f t="shared" si="43"/>
        <v/>
      </c>
      <c r="F463" s="71" t="str">
        <f t="shared" si="44"/>
        <v/>
      </c>
      <c r="G463" s="65" t="str">
        <f t="shared" si="45"/>
        <v/>
      </c>
    </row>
    <row r="464" spans="1:7" x14ac:dyDescent="0.25">
      <c r="A464" s="69" t="str">
        <f t="shared" si="46"/>
        <v/>
      </c>
      <c r="B464" s="70" t="str">
        <f t="shared" si="47"/>
        <v/>
      </c>
      <c r="C464" s="65" t="str">
        <f t="shared" si="48"/>
        <v/>
      </c>
      <c r="D464" s="71" t="str">
        <f t="shared" ref="D464:D500" si="49">IF(B464="","",IPMT($E$11/12,B464,$E$7,-$E$8,$E$9,0))</f>
        <v/>
      </c>
      <c r="E464" s="71" t="str">
        <f t="shared" ref="E464:E500" si="50">IF(B464="","",PPMT($E$11/12,B464,$E$7,-$E$8,$E$9,0))</f>
        <v/>
      </c>
      <c r="F464" s="71" t="str">
        <f t="shared" ref="F464:F500" si="51">IF(B464="","",SUM(D464:E464))</f>
        <v/>
      </c>
      <c r="G464" s="65" t="str">
        <f t="shared" ref="G464:G500" si="52">IF(B464="","",SUM(C464)-SUM(E464))</f>
        <v/>
      </c>
    </row>
    <row r="465" spans="1:7" x14ac:dyDescent="0.25">
      <c r="A465" s="69" t="str">
        <f t="shared" ref="A465:A500" si="53">IF(B465="","",EDATE(A464,1))</f>
        <v/>
      </c>
      <c r="B465" s="70" t="str">
        <f t="shared" ref="B465:B500" si="54">IF(B464="","",IF(SUM(B464)+1&lt;=$E$7,SUM(B464)+1,""))</f>
        <v/>
      </c>
      <c r="C465" s="65" t="str">
        <f t="shared" ref="C465:C500" si="55">IF(B465="","",G464)</f>
        <v/>
      </c>
      <c r="D465" s="71" t="str">
        <f t="shared" si="49"/>
        <v/>
      </c>
      <c r="E465" s="71" t="str">
        <f t="shared" si="50"/>
        <v/>
      </c>
      <c r="F465" s="71" t="str">
        <f t="shared" si="51"/>
        <v/>
      </c>
      <c r="G465" s="65" t="str">
        <f t="shared" si="52"/>
        <v/>
      </c>
    </row>
    <row r="466" spans="1:7" x14ac:dyDescent="0.25">
      <c r="A466" s="69" t="str">
        <f t="shared" si="53"/>
        <v/>
      </c>
      <c r="B466" s="70" t="str">
        <f t="shared" si="54"/>
        <v/>
      </c>
      <c r="C466" s="65" t="str">
        <f t="shared" si="55"/>
        <v/>
      </c>
      <c r="D466" s="71" t="str">
        <f t="shared" si="49"/>
        <v/>
      </c>
      <c r="E466" s="71" t="str">
        <f t="shared" si="50"/>
        <v/>
      </c>
      <c r="F466" s="71" t="str">
        <f t="shared" si="51"/>
        <v/>
      </c>
      <c r="G466" s="65" t="str">
        <f t="shared" si="52"/>
        <v/>
      </c>
    </row>
    <row r="467" spans="1:7" x14ac:dyDescent="0.25">
      <c r="A467" s="69" t="str">
        <f t="shared" si="53"/>
        <v/>
      </c>
      <c r="B467" s="70" t="str">
        <f t="shared" si="54"/>
        <v/>
      </c>
      <c r="C467" s="65" t="str">
        <f t="shared" si="55"/>
        <v/>
      </c>
      <c r="D467" s="71" t="str">
        <f t="shared" si="49"/>
        <v/>
      </c>
      <c r="E467" s="71" t="str">
        <f t="shared" si="50"/>
        <v/>
      </c>
      <c r="F467" s="71" t="str">
        <f t="shared" si="51"/>
        <v/>
      </c>
      <c r="G467" s="65" t="str">
        <f t="shared" si="52"/>
        <v/>
      </c>
    </row>
    <row r="468" spans="1:7" x14ac:dyDescent="0.25">
      <c r="A468" s="69" t="str">
        <f t="shared" si="53"/>
        <v/>
      </c>
      <c r="B468" s="70" t="str">
        <f t="shared" si="54"/>
        <v/>
      </c>
      <c r="C468" s="65" t="str">
        <f t="shared" si="55"/>
        <v/>
      </c>
      <c r="D468" s="71" t="str">
        <f t="shared" si="49"/>
        <v/>
      </c>
      <c r="E468" s="71" t="str">
        <f t="shared" si="50"/>
        <v/>
      </c>
      <c r="F468" s="71" t="str">
        <f t="shared" si="51"/>
        <v/>
      </c>
      <c r="G468" s="65" t="str">
        <f t="shared" si="52"/>
        <v/>
      </c>
    </row>
    <row r="469" spans="1:7" x14ac:dyDescent="0.25">
      <c r="A469" s="69" t="str">
        <f t="shared" si="53"/>
        <v/>
      </c>
      <c r="B469" s="70" t="str">
        <f t="shared" si="54"/>
        <v/>
      </c>
      <c r="C469" s="65" t="str">
        <f t="shared" si="55"/>
        <v/>
      </c>
      <c r="D469" s="71" t="str">
        <f t="shared" si="49"/>
        <v/>
      </c>
      <c r="E469" s="71" t="str">
        <f t="shared" si="50"/>
        <v/>
      </c>
      <c r="F469" s="71" t="str">
        <f t="shared" si="51"/>
        <v/>
      </c>
      <c r="G469" s="65" t="str">
        <f t="shared" si="52"/>
        <v/>
      </c>
    </row>
    <row r="470" spans="1:7" x14ac:dyDescent="0.25">
      <c r="A470" s="69" t="str">
        <f t="shared" si="53"/>
        <v/>
      </c>
      <c r="B470" s="70" t="str">
        <f t="shared" si="54"/>
        <v/>
      </c>
      <c r="C470" s="65" t="str">
        <f t="shared" si="55"/>
        <v/>
      </c>
      <c r="D470" s="71" t="str">
        <f t="shared" si="49"/>
        <v/>
      </c>
      <c r="E470" s="71" t="str">
        <f t="shared" si="50"/>
        <v/>
      </c>
      <c r="F470" s="71" t="str">
        <f t="shared" si="51"/>
        <v/>
      </c>
      <c r="G470" s="65" t="str">
        <f t="shared" si="52"/>
        <v/>
      </c>
    </row>
    <row r="471" spans="1:7" x14ac:dyDescent="0.25">
      <c r="A471" s="69" t="str">
        <f t="shared" si="53"/>
        <v/>
      </c>
      <c r="B471" s="70" t="str">
        <f t="shared" si="54"/>
        <v/>
      </c>
      <c r="C471" s="65" t="str">
        <f t="shared" si="55"/>
        <v/>
      </c>
      <c r="D471" s="71" t="str">
        <f t="shared" si="49"/>
        <v/>
      </c>
      <c r="E471" s="71" t="str">
        <f t="shared" si="50"/>
        <v/>
      </c>
      <c r="F471" s="71" t="str">
        <f t="shared" si="51"/>
        <v/>
      </c>
      <c r="G471" s="65" t="str">
        <f t="shared" si="52"/>
        <v/>
      </c>
    </row>
    <row r="472" spans="1:7" x14ac:dyDescent="0.25">
      <c r="A472" s="69" t="str">
        <f t="shared" si="53"/>
        <v/>
      </c>
      <c r="B472" s="70" t="str">
        <f t="shared" si="54"/>
        <v/>
      </c>
      <c r="C472" s="65" t="str">
        <f t="shared" si="55"/>
        <v/>
      </c>
      <c r="D472" s="71" t="str">
        <f t="shared" si="49"/>
        <v/>
      </c>
      <c r="E472" s="71" t="str">
        <f t="shared" si="50"/>
        <v/>
      </c>
      <c r="F472" s="71" t="str">
        <f t="shared" si="51"/>
        <v/>
      </c>
      <c r="G472" s="65" t="str">
        <f t="shared" si="52"/>
        <v/>
      </c>
    </row>
    <row r="473" spans="1:7" x14ac:dyDescent="0.25">
      <c r="A473" s="69" t="str">
        <f t="shared" si="53"/>
        <v/>
      </c>
      <c r="B473" s="70" t="str">
        <f t="shared" si="54"/>
        <v/>
      </c>
      <c r="C473" s="65" t="str">
        <f t="shared" si="55"/>
        <v/>
      </c>
      <c r="D473" s="71" t="str">
        <f t="shared" si="49"/>
        <v/>
      </c>
      <c r="E473" s="71" t="str">
        <f t="shared" si="50"/>
        <v/>
      </c>
      <c r="F473" s="71" t="str">
        <f t="shared" si="51"/>
        <v/>
      </c>
      <c r="G473" s="65" t="str">
        <f t="shared" si="52"/>
        <v/>
      </c>
    </row>
    <row r="474" spans="1:7" x14ac:dyDescent="0.25">
      <c r="A474" s="69" t="str">
        <f t="shared" si="53"/>
        <v/>
      </c>
      <c r="B474" s="70" t="str">
        <f t="shared" si="54"/>
        <v/>
      </c>
      <c r="C474" s="65" t="str">
        <f t="shared" si="55"/>
        <v/>
      </c>
      <c r="D474" s="71" t="str">
        <f t="shared" si="49"/>
        <v/>
      </c>
      <c r="E474" s="71" t="str">
        <f t="shared" si="50"/>
        <v/>
      </c>
      <c r="F474" s="71" t="str">
        <f t="shared" si="51"/>
        <v/>
      </c>
      <c r="G474" s="65" t="str">
        <f t="shared" si="52"/>
        <v/>
      </c>
    </row>
    <row r="475" spans="1:7" x14ac:dyDescent="0.25">
      <c r="A475" s="69" t="str">
        <f t="shared" si="53"/>
        <v/>
      </c>
      <c r="B475" s="70" t="str">
        <f t="shared" si="54"/>
        <v/>
      </c>
      <c r="C475" s="65" t="str">
        <f t="shared" si="55"/>
        <v/>
      </c>
      <c r="D475" s="71" t="str">
        <f t="shared" si="49"/>
        <v/>
      </c>
      <c r="E475" s="71" t="str">
        <f t="shared" si="50"/>
        <v/>
      </c>
      <c r="F475" s="71" t="str">
        <f t="shared" si="51"/>
        <v/>
      </c>
      <c r="G475" s="65" t="str">
        <f t="shared" si="52"/>
        <v/>
      </c>
    </row>
    <row r="476" spans="1:7" x14ac:dyDescent="0.25">
      <c r="A476" s="69" t="str">
        <f t="shared" si="53"/>
        <v/>
      </c>
      <c r="B476" s="70" t="str">
        <f t="shared" si="54"/>
        <v/>
      </c>
      <c r="C476" s="65" t="str">
        <f t="shared" si="55"/>
        <v/>
      </c>
      <c r="D476" s="71" t="str">
        <f t="shared" si="49"/>
        <v/>
      </c>
      <c r="E476" s="71" t="str">
        <f t="shared" si="50"/>
        <v/>
      </c>
      <c r="F476" s="71" t="str">
        <f t="shared" si="51"/>
        <v/>
      </c>
      <c r="G476" s="65" t="str">
        <f t="shared" si="52"/>
        <v/>
      </c>
    </row>
    <row r="477" spans="1:7" x14ac:dyDescent="0.25">
      <c r="A477" s="69" t="str">
        <f t="shared" si="53"/>
        <v/>
      </c>
      <c r="B477" s="70" t="str">
        <f t="shared" si="54"/>
        <v/>
      </c>
      <c r="C477" s="65" t="str">
        <f t="shared" si="55"/>
        <v/>
      </c>
      <c r="D477" s="71" t="str">
        <f t="shared" si="49"/>
        <v/>
      </c>
      <c r="E477" s="71" t="str">
        <f t="shared" si="50"/>
        <v/>
      </c>
      <c r="F477" s="71" t="str">
        <f t="shared" si="51"/>
        <v/>
      </c>
      <c r="G477" s="65" t="str">
        <f t="shared" si="52"/>
        <v/>
      </c>
    </row>
    <row r="478" spans="1:7" x14ac:dyDescent="0.25">
      <c r="A478" s="69" t="str">
        <f t="shared" si="53"/>
        <v/>
      </c>
      <c r="B478" s="70" t="str">
        <f t="shared" si="54"/>
        <v/>
      </c>
      <c r="C478" s="65" t="str">
        <f t="shared" si="55"/>
        <v/>
      </c>
      <c r="D478" s="71" t="str">
        <f t="shared" si="49"/>
        <v/>
      </c>
      <c r="E478" s="71" t="str">
        <f t="shared" si="50"/>
        <v/>
      </c>
      <c r="F478" s="71" t="str">
        <f t="shared" si="51"/>
        <v/>
      </c>
      <c r="G478" s="65" t="str">
        <f t="shared" si="52"/>
        <v/>
      </c>
    </row>
    <row r="479" spans="1:7" x14ac:dyDescent="0.25">
      <c r="A479" s="69" t="str">
        <f t="shared" si="53"/>
        <v/>
      </c>
      <c r="B479" s="70" t="str">
        <f t="shared" si="54"/>
        <v/>
      </c>
      <c r="C479" s="65" t="str">
        <f t="shared" si="55"/>
        <v/>
      </c>
      <c r="D479" s="71" t="str">
        <f t="shared" si="49"/>
        <v/>
      </c>
      <c r="E479" s="71" t="str">
        <f t="shared" si="50"/>
        <v/>
      </c>
      <c r="F479" s="71" t="str">
        <f t="shared" si="51"/>
        <v/>
      </c>
      <c r="G479" s="65" t="str">
        <f t="shared" si="52"/>
        <v/>
      </c>
    </row>
    <row r="480" spans="1:7" x14ac:dyDescent="0.25">
      <c r="A480" s="69" t="str">
        <f t="shared" si="53"/>
        <v/>
      </c>
      <c r="B480" s="70" t="str">
        <f t="shared" si="54"/>
        <v/>
      </c>
      <c r="C480" s="65" t="str">
        <f t="shared" si="55"/>
        <v/>
      </c>
      <c r="D480" s="71" t="str">
        <f t="shared" si="49"/>
        <v/>
      </c>
      <c r="E480" s="71" t="str">
        <f t="shared" si="50"/>
        <v/>
      </c>
      <c r="F480" s="71" t="str">
        <f t="shared" si="51"/>
        <v/>
      </c>
      <c r="G480" s="65" t="str">
        <f t="shared" si="52"/>
        <v/>
      </c>
    </row>
    <row r="481" spans="1:7" x14ac:dyDescent="0.25">
      <c r="A481" s="69" t="str">
        <f t="shared" si="53"/>
        <v/>
      </c>
      <c r="B481" s="70" t="str">
        <f t="shared" si="54"/>
        <v/>
      </c>
      <c r="C481" s="65" t="str">
        <f t="shared" si="55"/>
        <v/>
      </c>
      <c r="D481" s="71" t="str">
        <f t="shared" si="49"/>
        <v/>
      </c>
      <c r="E481" s="71" t="str">
        <f t="shared" si="50"/>
        <v/>
      </c>
      <c r="F481" s="71" t="str">
        <f t="shared" si="51"/>
        <v/>
      </c>
      <c r="G481" s="65" t="str">
        <f t="shared" si="52"/>
        <v/>
      </c>
    </row>
    <row r="482" spans="1:7" x14ac:dyDescent="0.25">
      <c r="A482" s="69" t="str">
        <f t="shared" si="53"/>
        <v/>
      </c>
      <c r="B482" s="70" t="str">
        <f t="shared" si="54"/>
        <v/>
      </c>
      <c r="C482" s="65" t="str">
        <f t="shared" si="55"/>
        <v/>
      </c>
      <c r="D482" s="71" t="str">
        <f t="shared" si="49"/>
        <v/>
      </c>
      <c r="E482" s="71" t="str">
        <f t="shared" si="50"/>
        <v/>
      </c>
      <c r="F482" s="71" t="str">
        <f t="shared" si="51"/>
        <v/>
      </c>
      <c r="G482" s="65" t="str">
        <f t="shared" si="52"/>
        <v/>
      </c>
    </row>
    <row r="483" spans="1:7" x14ac:dyDescent="0.25">
      <c r="A483" s="69" t="str">
        <f t="shared" si="53"/>
        <v/>
      </c>
      <c r="B483" s="70" t="str">
        <f t="shared" si="54"/>
        <v/>
      </c>
      <c r="C483" s="65" t="str">
        <f t="shared" si="55"/>
        <v/>
      </c>
      <c r="D483" s="71" t="str">
        <f t="shared" si="49"/>
        <v/>
      </c>
      <c r="E483" s="71" t="str">
        <f t="shared" si="50"/>
        <v/>
      </c>
      <c r="F483" s="71" t="str">
        <f t="shared" si="51"/>
        <v/>
      </c>
      <c r="G483" s="65" t="str">
        <f t="shared" si="52"/>
        <v/>
      </c>
    </row>
    <row r="484" spans="1:7" x14ac:dyDescent="0.25">
      <c r="A484" s="69" t="str">
        <f t="shared" si="53"/>
        <v/>
      </c>
      <c r="B484" s="70" t="str">
        <f t="shared" si="54"/>
        <v/>
      </c>
      <c r="C484" s="65" t="str">
        <f t="shared" si="55"/>
        <v/>
      </c>
      <c r="D484" s="71" t="str">
        <f t="shared" si="49"/>
        <v/>
      </c>
      <c r="E484" s="71" t="str">
        <f t="shared" si="50"/>
        <v/>
      </c>
      <c r="F484" s="71" t="str">
        <f t="shared" si="51"/>
        <v/>
      </c>
      <c r="G484" s="65" t="str">
        <f t="shared" si="52"/>
        <v/>
      </c>
    </row>
    <row r="485" spans="1:7" x14ac:dyDescent="0.25">
      <c r="A485" s="69" t="str">
        <f t="shared" si="53"/>
        <v/>
      </c>
      <c r="B485" s="70" t="str">
        <f t="shared" si="54"/>
        <v/>
      </c>
      <c r="C485" s="65" t="str">
        <f t="shared" si="55"/>
        <v/>
      </c>
      <c r="D485" s="71" t="str">
        <f t="shared" si="49"/>
        <v/>
      </c>
      <c r="E485" s="71" t="str">
        <f t="shared" si="50"/>
        <v/>
      </c>
      <c r="F485" s="71" t="str">
        <f t="shared" si="51"/>
        <v/>
      </c>
      <c r="G485" s="65" t="str">
        <f t="shared" si="52"/>
        <v/>
      </c>
    </row>
    <row r="486" spans="1:7" x14ac:dyDescent="0.25">
      <c r="A486" s="69" t="str">
        <f t="shared" si="53"/>
        <v/>
      </c>
      <c r="B486" s="70" t="str">
        <f t="shared" si="54"/>
        <v/>
      </c>
      <c r="C486" s="65" t="str">
        <f t="shared" si="55"/>
        <v/>
      </c>
      <c r="D486" s="71" t="str">
        <f t="shared" si="49"/>
        <v/>
      </c>
      <c r="E486" s="71" t="str">
        <f t="shared" si="50"/>
        <v/>
      </c>
      <c r="F486" s="71" t="str">
        <f t="shared" si="51"/>
        <v/>
      </c>
      <c r="G486" s="65" t="str">
        <f t="shared" si="52"/>
        <v/>
      </c>
    </row>
    <row r="487" spans="1:7" x14ac:dyDescent="0.25">
      <c r="A487" s="69" t="str">
        <f t="shared" si="53"/>
        <v/>
      </c>
      <c r="B487" s="70" t="str">
        <f t="shared" si="54"/>
        <v/>
      </c>
      <c r="C487" s="65" t="str">
        <f t="shared" si="55"/>
        <v/>
      </c>
      <c r="D487" s="71" t="str">
        <f t="shared" si="49"/>
        <v/>
      </c>
      <c r="E487" s="71" t="str">
        <f t="shared" si="50"/>
        <v/>
      </c>
      <c r="F487" s="71" t="str">
        <f t="shared" si="51"/>
        <v/>
      </c>
      <c r="G487" s="65" t="str">
        <f t="shared" si="52"/>
        <v/>
      </c>
    </row>
    <row r="488" spans="1:7" x14ac:dyDescent="0.25">
      <c r="A488" s="69" t="str">
        <f t="shared" si="53"/>
        <v/>
      </c>
      <c r="B488" s="70" t="str">
        <f t="shared" si="54"/>
        <v/>
      </c>
      <c r="C488" s="65" t="str">
        <f t="shared" si="55"/>
        <v/>
      </c>
      <c r="D488" s="71" t="str">
        <f t="shared" si="49"/>
        <v/>
      </c>
      <c r="E488" s="71" t="str">
        <f t="shared" si="50"/>
        <v/>
      </c>
      <c r="F488" s="71" t="str">
        <f t="shared" si="51"/>
        <v/>
      </c>
      <c r="G488" s="65" t="str">
        <f t="shared" si="52"/>
        <v/>
      </c>
    </row>
    <row r="489" spans="1:7" x14ac:dyDescent="0.25">
      <c r="A489" s="69" t="str">
        <f t="shared" si="53"/>
        <v/>
      </c>
      <c r="B489" s="70" t="str">
        <f t="shared" si="54"/>
        <v/>
      </c>
      <c r="C489" s="65" t="str">
        <f t="shared" si="55"/>
        <v/>
      </c>
      <c r="D489" s="71" t="str">
        <f t="shared" si="49"/>
        <v/>
      </c>
      <c r="E489" s="71" t="str">
        <f t="shared" si="50"/>
        <v/>
      </c>
      <c r="F489" s="71" t="str">
        <f t="shared" si="51"/>
        <v/>
      </c>
      <c r="G489" s="65" t="str">
        <f t="shared" si="52"/>
        <v/>
      </c>
    </row>
    <row r="490" spans="1:7" x14ac:dyDescent="0.25">
      <c r="A490" s="69" t="str">
        <f t="shared" si="53"/>
        <v/>
      </c>
      <c r="B490" s="70" t="str">
        <f t="shared" si="54"/>
        <v/>
      </c>
      <c r="C490" s="65" t="str">
        <f t="shared" si="55"/>
        <v/>
      </c>
      <c r="D490" s="71" t="str">
        <f t="shared" si="49"/>
        <v/>
      </c>
      <c r="E490" s="71" t="str">
        <f t="shared" si="50"/>
        <v/>
      </c>
      <c r="F490" s="71" t="str">
        <f t="shared" si="51"/>
        <v/>
      </c>
      <c r="G490" s="65" t="str">
        <f t="shared" si="52"/>
        <v/>
      </c>
    </row>
    <row r="491" spans="1:7" x14ac:dyDescent="0.25">
      <c r="A491" s="69" t="str">
        <f t="shared" si="53"/>
        <v/>
      </c>
      <c r="B491" s="70" t="str">
        <f t="shared" si="54"/>
        <v/>
      </c>
      <c r="C491" s="65" t="str">
        <f t="shared" si="55"/>
        <v/>
      </c>
      <c r="D491" s="71" t="str">
        <f t="shared" si="49"/>
        <v/>
      </c>
      <c r="E491" s="71" t="str">
        <f t="shared" si="50"/>
        <v/>
      </c>
      <c r="F491" s="71" t="str">
        <f t="shared" si="51"/>
        <v/>
      </c>
      <c r="G491" s="65" t="str">
        <f t="shared" si="52"/>
        <v/>
      </c>
    </row>
    <row r="492" spans="1:7" x14ac:dyDescent="0.25">
      <c r="A492" s="69" t="str">
        <f t="shared" si="53"/>
        <v/>
      </c>
      <c r="B492" s="70" t="str">
        <f t="shared" si="54"/>
        <v/>
      </c>
      <c r="C492" s="65" t="str">
        <f t="shared" si="55"/>
        <v/>
      </c>
      <c r="D492" s="71" t="str">
        <f t="shared" si="49"/>
        <v/>
      </c>
      <c r="E492" s="71" t="str">
        <f t="shared" si="50"/>
        <v/>
      </c>
      <c r="F492" s="71" t="str">
        <f t="shared" si="51"/>
        <v/>
      </c>
      <c r="G492" s="65" t="str">
        <f t="shared" si="52"/>
        <v/>
      </c>
    </row>
    <row r="493" spans="1:7" x14ac:dyDescent="0.25">
      <c r="A493" s="69" t="str">
        <f t="shared" si="53"/>
        <v/>
      </c>
      <c r="B493" s="70" t="str">
        <f t="shared" si="54"/>
        <v/>
      </c>
      <c r="C493" s="65" t="str">
        <f t="shared" si="55"/>
        <v/>
      </c>
      <c r="D493" s="71" t="str">
        <f t="shared" si="49"/>
        <v/>
      </c>
      <c r="E493" s="71" t="str">
        <f t="shared" si="50"/>
        <v/>
      </c>
      <c r="F493" s="71" t="str">
        <f t="shared" si="51"/>
        <v/>
      </c>
      <c r="G493" s="65" t="str">
        <f t="shared" si="52"/>
        <v/>
      </c>
    </row>
    <row r="494" spans="1:7" x14ac:dyDescent="0.25">
      <c r="A494" s="69" t="str">
        <f t="shared" si="53"/>
        <v/>
      </c>
      <c r="B494" s="70" t="str">
        <f t="shared" si="54"/>
        <v/>
      </c>
      <c r="C494" s="65" t="str">
        <f t="shared" si="55"/>
        <v/>
      </c>
      <c r="D494" s="71" t="str">
        <f t="shared" si="49"/>
        <v/>
      </c>
      <c r="E494" s="71" t="str">
        <f t="shared" si="50"/>
        <v/>
      </c>
      <c r="F494" s="71" t="str">
        <f t="shared" si="51"/>
        <v/>
      </c>
      <c r="G494" s="65" t="str">
        <f t="shared" si="52"/>
        <v/>
      </c>
    </row>
    <row r="495" spans="1:7" x14ac:dyDescent="0.25">
      <c r="A495" s="69" t="str">
        <f t="shared" si="53"/>
        <v/>
      </c>
      <c r="B495" s="70" t="str">
        <f t="shared" si="54"/>
        <v/>
      </c>
      <c r="C495" s="65" t="str">
        <f t="shared" si="55"/>
        <v/>
      </c>
      <c r="D495" s="71" t="str">
        <f t="shared" si="49"/>
        <v/>
      </c>
      <c r="E495" s="71" t="str">
        <f t="shared" si="50"/>
        <v/>
      </c>
      <c r="F495" s="71" t="str">
        <f t="shared" si="51"/>
        <v/>
      </c>
      <c r="G495" s="65" t="str">
        <f t="shared" si="52"/>
        <v/>
      </c>
    </row>
    <row r="496" spans="1:7" x14ac:dyDescent="0.25">
      <c r="A496" s="69" t="str">
        <f t="shared" si="53"/>
        <v/>
      </c>
      <c r="B496" s="70" t="str">
        <f t="shared" si="54"/>
        <v/>
      </c>
      <c r="C496" s="65" t="str">
        <f t="shared" si="55"/>
        <v/>
      </c>
      <c r="D496" s="71" t="str">
        <f t="shared" si="49"/>
        <v/>
      </c>
      <c r="E496" s="71" t="str">
        <f t="shared" si="50"/>
        <v/>
      </c>
      <c r="F496" s="71" t="str">
        <f t="shared" si="51"/>
        <v/>
      </c>
      <c r="G496" s="65" t="str">
        <f t="shared" si="52"/>
        <v/>
      </c>
    </row>
    <row r="497" spans="1:7" x14ac:dyDescent="0.25">
      <c r="A497" s="69" t="str">
        <f t="shared" si="53"/>
        <v/>
      </c>
      <c r="B497" s="70" t="str">
        <f t="shared" si="54"/>
        <v/>
      </c>
      <c r="C497" s="65" t="str">
        <f t="shared" si="55"/>
        <v/>
      </c>
      <c r="D497" s="71" t="str">
        <f t="shared" si="49"/>
        <v/>
      </c>
      <c r="E497" s="71" t="str">
        <f t="shared" si="50"/>
        <v/>
      </c>
      <c r="F497" s="71" t="str">
        <f t="shared" si="51"/>
        <v/>
      </c>
      <c r="G497" s="65" t="str">
        <f t="shared" si="52"/>
        <v/>
      </c>
    </row>
    <row r="498" spans="1:7" x14ac:dyDescent="0.25">
      <c r="A498" s="69" t="str">
        <f t="shared" si="53"/>
        <v/>
      </c>
      <c r="B498" s="70" t="str">
        <f t="shared" si="54"/>
        <v/>
      </c>
      <c r="C498" s="65" t="str">
        <f t="shared" si="55"/>
        <v/>
      </c>
      <c r="D498" s="71" t="str">
        <f t="shared" si="49"/>
        <v/>
      </c>
      <c r="E498" s="71" t="str">
        <f t="shared" si="50"/>
        <v/>
      </c>
      <c r="F498" s="71" t="str">
        <f t="shared" si="51"/>
        <v/>
      </c>
      <c r="G498" s="65" t="str">
        <f t="shared" si="52"/>
        <v/>
      </c>
    </row>
    <row r="499" spans="1:7" x14ac:dyDescent="0.25">
      <c r="A499" s="69" t="str">
        <f t="shared" si="53"/>
        <v/>
      </c>
      <c r="B499" s="70" t="str">
        <f t="shared" si="54"/>
        <v/>
      </c>
      <c r="C499" s="65" t="str">
        <f t="shared" si="55"/>
        <v/>
      </c>
      <c r="D499" s="71" t="str">
        <f t="shared" si="49"/>
        <v/>
      </c>
      <c r="E499" s="71" t="str">
        <f t="shared" si="50"/>
        <v/>
      </c>
      <c r="F499" s="71" t="str">
        <f t="shared" si="51"/>
        <v/>
      </c>
      <c r="G499" s="65" t="str">
        <f t="shared" si="52"/>
        <v/>
      </c>
    </row>
    <row r="500" spans="1:7" x14ac:dyDescent="0.25">
      <c r="A500" s="69" t="str">
        <f t="shared" si="53"/>
        <v/>
      </c>
      <c r="B500" s="70" t="str">
        <f t="shared" si="54"/>
        <v/>
      </c>
      <c r="C500" s="65" t="str">
        <f t="shared" si="55"/>
        <v/>
      </c>
      <c r="D500" s="71" t="str">
        <f t="shared" si="49"/>
        <v/>
      </c>
      <c r="E500" s="71" t="str">
        <f t="shared" si="50"/>
        <v/>
      </c>
      <c r="F500" s="71" t="str">
        <f t="shared" si="51"/>
        <v/>
      </c>
      <c r="G500" s="65" t="str">
        <f t="shared" si="52"/>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U51"/>
  <sheetViews>
    <sheetView tabSelected="1" showOutlineSymbols="0" showWhiteSpace="0" topLeftCell="A4" zoomScale="90" zoomScaleNormal="90" workbookViewId="0">
      <selection activeCell="R16" sqref="R16"/>
    </sheetView>
  </sheetViews>
  <sheetFormatPr defaultColWidth="9.140625" defaultRowHeight="15" x14ac:dyDescent="0.25"/>
  <cols>
    <col min="1" max="1" width="5.42578125" style="1" customWidth="1"/>
    <col min="2" max="2" width="7.7109375" style="1" customWidth="1"/>
    <col min="3" max="3" width="7.85546875" style="1" customWidth="1"/>
    <col min="4" max="4" width="54.42578125" style="1" customWidth="1"/>
    <col min="5" max="12" width="16.7109375" style="1" customWidth="1"/>
    <col min="13" max="13" width="25.85546875" style="1" customWidth="1"/>
    <col min="14" max="14" width="39.85546875" style="1" customWidth="1"/>
    <col min="15" max="15" width="16.28515625" style="1" customWidth="1"/>
    <col min="16" max="17" width="9.140625" style="1"/>
    <col min="18" max="18" width="8.5703125" style="1" customWidth="1"/>
    <col min="19" max="19" width="9.140625" style="1"/>
    <col min="20" max="20" width="11.28515625" style="1" bestFit="1" customWidth="1"/>
    <col min="21" max="21" width="10.140625" style="1" bestFit="1" customWidth="1"/>
    <col min="22" max="16384" width="9.140625" style="1"/>
  </cols>
  <sheetData>
    <row r="1" spans="1:21" x14ac:dyDescent="0.25">
      <c r="N1" s="87" t="s">
        <v>0</v>
      </c>
    </row>
    <row r="2" spans="1:21" ht="15" customHeight="1" x14ac:dyDescent="0.25">
      <c r="N2" s="87" t="s">
        <v>80</v>
      </c>
    </row>
    <row r="3" spans="1:21" ht="15" customHeight="1" x14ac:dyDescent="0.25">
      <c r="N3" s="87"/>
    </row>
    <row r="4" spans="1:21" ht="18.75" x14ac:dyDescent="0.3">
      <c r="A4" s="290" t="s">
        <v>107</v>
      </c>
      <c r="B4" s="290"/>
      <c r="C4" s="290"/>
      <c r="D4" s="290"/>
      <c r="E4" s="290"/>
      <c r="F4" s="290"/>
      <c r="G4" s="290"/>
      <c r="H4" s="290"/>
      <c r="I4" s="290"/>
      <c r="J4" s="290"/>
      <c r="K4" s="290"/>
      <c r="L4" s="290"/>
      <c r="M4" s="290"/>
      <c r="N4" s="290"/>
    </row>
    <row r="5" spans="1:21" ht="16.5" customHeight="1" x14ac:dyDescent="0.25"/>
    <row r="6" spans="1:21" x14ac:dyDescent="0.25">
      <c r="C6" s="3" t="s">
        <v>1</v>
      </c>
      <c r="D6" s="7" t="s">
        <v>81</v>
      </c>
      <c r="Q6" s="51"/>
      <c r="R6" s="52"/>
    </row>
    <row r="7" spans="1:21" x14ac:dyDescent="0.25">
      <c r="C7" s="3" t="s">
        <v>3</v>
      </c>
      <c r="D7" s="4" t="s">
        <v>82</v>
      </c>
      <c r="N7" s="53"/>
      <c r="Q7" s="51"/>
      <c r="R7" s="52"/>
      <c r="T7" s="54"/>
    </row>
    <row r="8" spans="1:21" ht="15.75" x14ac:dyDescent="0.25">
      <c r="N8" s="2"/>
      <c r="O8" s="8"/>
      <c r="P8" s="8"/>
      <c r="Q8" s="51"/>
      <c r="R8" s="52"/>
      <c r="S8" s="3"/>
      <c r="T8" s="54"/>
    </row>
    <row r="9" spans="1:21" ht="17.25" x14ac:dyDescent="0.25">
      <c r="D9" s="5" t="s">
        <v>5</v>
      </c>
      <c r="E9" s="6">
        <v>2488.1999999999998</v>
      </c>
      <c r="F9" s="7" t="s">
        <v>6</v>
      </c>
      <c r="G9" s="8"/>
      <c r="H9" s="8"/>
      <c r="I9" s="8"/>
      <c r="J9" s="8"/>
      <c r="K9" s="8"/>
      <c r="L9" s="8"/>
      <c r="M9" s="8"/>
      <c r="P9" s="55"/>
    </row>
    <row r="10" spans="1:21" ht="17.25" x14ac:dyDescent="0.25">
      <c r="D10" s="5" t="s">
        <v>7</v>
      </c>
      <c r="E10" s="82" t="s">
        <v>83</v>
      </c>
      <c r="F10" s="7" t="s">
        <v>6</v>
      </c>
      <c r="G10" s="8"/>
      <c r="H10" s="8"/>
      <c r="I10" s="8"/>
      <c r="J10" s="8"/>
      <c r="K10" s="8"/>
      <c r="L10" s="8"/>
      <c r="M10" s="8"/>
      <c r="O10" s="8"/>
      <c r="P10" s="56"/>
      <c r="S10" s="8"/>
    </row>
    <row r="11" spans="1:21" ht="15.75" thickBot="1" x14ac:dyDescent="0.3">
      <c r="D11" s="89"/>
      <c r="E11" s="239"/>
      <c r="F11" s="8"/>
      <c r="G11" s="8"/>
      <c r="H11" s="8"/>
      <c r="I11" s="8"/>
      <c r="J11" s="8"/>
      <c r="K11" s="8"/>
      <c r="L11" s="8"/>
      <c r="M11" s="8"/>
      <c r="O11" s="8"/>
      <c r="P11" s="56"/>
      <c r="S11" s="8"/>
    </row>
    <row r="12" spans="1:21" ht="15.75" thickBot="1" x14ac:dyDescent="0.3">
      <c r="D12" s="89"/>
      <c r="E12" s="314" t="s">
        <v>91</v>
      </c>
      <c r="F12" s="315"/>
      <c r="G12" s="314" t="s">
        <v>101</v>
      </c>
      <c r="H12" s="315"/>
      <c r="I12" s="314" t="s">
        <v>109</v>
      </c>
      <c r="J12" s="316"/>
      <c r="K12" s="314" t="s">
        <v>110</v>
      </c>
      <c r="L12" s="316"/>
      <c r="M12" s="241"/>
      <c r="O12" s="8"/>
      <c r="P12" s="56"/>
      <c r="S12" s="8"/>
    </row>
    <row r="13" spans="1:21" ht="17.25" x14ac:dyDescent="0.25">
      <c r="B13" s="9" t="s">
        <v>8</v>
      </c>
      <c r="C13" s="43"/>
      <c r="D13" s="43"/>
      <c r="E13" s="10" t="s">
        <v>9</v>
      </c>
      <c r="F13" s="39" t="s">
        <v>10</v>
      </c>
      <c r="G13" s="10" t="s">
        <v>9</v>
      </c>
      <c r="H13" s="39" t="s">
        <v>10</v>
      </c>
      <c r="I13" s="10" t="s">
        <v>9</v>
      </c>
      <c r="J13" s="39" t="s">
        <v>10</v>
      </c>
      <c r="K13" s="10" t="s">
        <v>9</v>
      </c>
      <c r="L13" s="39" t="s">
        <v>10</v>
      </c>
      <c r="M13" s="225" t="s">
        <v>11</v>
      </c>
      <c r="N13" s="11" t="s">
        <v>12</v>
      </c>
    </row>
    <row r="14" spans="1:21" ht="15" customHeight="1" x14ac:dyDescent="0.25">
      <c r="B14" s="42"/>
      <c r="C14" s="57" t="s">
        <v>13</v>
      </c>
      <c r="D14" s="58"/>
      <c r="E14" s="92">
        <f>F14/$E$9</f>
        <v>0.85925715186832885</v>
      </c>
      <c r="F14" s="91">
        <f>'Annuiteetgraafik BIL_T70_O2'!F17</f>
        <v>2138.0036452787758</v>
      </c>
      <c r="G14" s="92">
        <f t="shared" ref="G14:G27" si="0">H14/$E$9</f>
        <v>0.85925715186832885</v>
      </c>
      <c r="H14" s="40">
        <f>'Annuiteetgraafik BIL_T70_O2'!F17</f>
        <v>2138.0036452787758</v>
      </c>
      <c r="I14" s="92">
        <f>J14/$E$9</f>
        <v>0.85925715186832885</v>
      </c>
      <c r="J14" s="91">
        <f>'Annuiteetgraafik BIL_T70_O2'!F17</f>
        <v>2138.0036452787758</v>
      </c>
      <c r="K14" s="92">
        <f>L14/$E$9</f>
        <v>0.85925715186832885</v>
      </c>
      <c r="L14" s="253">
        <f>'Annuiteetgraafik BIL_T70_O2'!F17</f>
        <v>2138.0036452787758</v>
      </c>
      <c r="M14" s="308" t="s">
        <v>14</v>
      </c>
      <c r="N14" s="108"/>
      <c r="O14" s="59"/>
      <c r="S14" s="3"/>
      <c r="T14" s="59"/>
      <c r="U14" s="60"/>
    </row>
    <row r="15" spans="1:21" ht="15" customHeight="1" x14ac:dyDescent="0.25">
      <c r="B15" s="42"/>
      <c r="C15" s="57" t="s">
        <v>84</v>
      </c>
      <c r="D15" s="236"/>
      <c r="E15" s="90">
        <f>F15/$E$9</f>
        <v>1.6925362172413239</v>
      </c>
      <c r="F15" s="240">
        <f>'Annuiteetgraafik PT_T70'!F18</f>
        <v>4211.3686157398615</v>
      </c>
      <c r="G15" s="92">
        <f t="shared" si="0"/>
        <v>1.6925362172413239</v>
      </c>
      <c r="H15" s="40">
        <f>'Annuiteetgraafik PT_T70'!F18</f>
        <v>4211.3686157398615</v>
      </c>
      <c r="I15" s="265">
        <f>J15/$E$9</f>
        <v>1.6925362172413239</v>
      </c>
      <c r="J15" s="40">
        <f>'Annuiteetgraafik PT_T70'!F18</f>
        <v>4211.3686157398615</v>
      </c>
      <c r="K15" s="92">
        <f>L15/$E$9</f>
        <v>1.6925362172413239</v>
      </c>
      <c r="L15" s="40">
        <f>'Annuiteetgraafik PT_T70'!F18</f>
        <v>4211.3686157398615</v>
      </c>
      <c r="M15" s="309"/>
      <c r="N15" s="202" t="s">
        <v>85</v>
      </c>
      <c r="O15" s="59"/>
      <c r="S15" s="3"/>
      <c r="T15" s="59"/>
      <c r="U15" s="60"/>
    </row>
    <row r="16" spans="1:21" ht="15" customHeight="1" x14ac:dyDescent="0.25">
      <c r="B16" s="42"/>
      <c r="C16" s="57" t="s">
        <v>17</v>
      </c>
      <c r="D16" s="58"/>
      <c r="E16" s="92">
        <f>F16/$E$9</f>
        <v>8.4271662861667679E-2</v>
      </c>
      <c r="F16" s="91">
        <f>'Annuiteetgraafik TS_70'!F15</f>
        <v>209.68475153240149</v>
      </c>
      <c r="G16" s="92">
        <f t="shared" si="0"/>
        <v>8.4271662861667679E-2</v>
      </c>
      <c r="H16" s="40">
        <f>'Annuiteetgraafik TS_70'!F15</f>
        <v>209.68475153240149</v>
      </c>
      <c r="I16" s="264">
        <f>J16/$E$9</f>
        <v>8.4271662861667679E-2</v>
      </c>
      <c r="J16" s="256">
        <f>'Annuiteetgraafik TS_70'!F15</f>
        <v>209.68475153240149</v>
      </c>
      <c r="K16" s="265">
        <f>L16/$E$9</f>
        <v>8.4271662861667679E-2</v>
      </c>
      <c r="L16" s="254">
        <f>'Annuiteetgraafik TS_70'!F15</f>
        <v>209.68475153240149</v>
      </c>
      <c r="M16" s="309"/>
      <c r="N16" s="202" t="s">
        <v>99</v>
      </c>
      <c r="O16" s="59"/>
      <c r="S16" s="3"/>
      <c r="T16" s="59"/>
      <c r="U16" s="60"/>
    </row>
    <row r="17" spans="2:21" ht="15" customHeight="1" x14ac:dyDescent="0.25">
      <c r="B17" s="42"/>
      <c r="C17" s="57" t="s">
        <v>20</v>
      </c>
      <c r="D17" s="58"/>
      <c r="E17" s="92">
        <f>F17/$E$9</f>
        <v>0.1299249049898015</v>
      </c>
      <c r="F17" s="91">
        <f>'Annuiteetgraafik ES_T70'!F15</f>
        <v>323.27914859562406</v>
      </c>
      <c r="G17" s="92">
        <f t="shared" si="0"/>
        <v>0.1299249049898015</v>
      </c>
      <c r="H17" s="256">
        <f>'Annuiteetgraafik ES_T70'!F15</f>
        <v>323.27914859562406</v>
      </c>
      <c r="I17" s="92">
        <f>J17/$E$9</f>
        <v>0.1299249049898015</v>
      </c>
      <c r="J17" s="40">
        <f>'Annuiteetgraafik ES_T70'!F15</f>
        <v>323.27914859562406</v>
      </c>
      <c r="K17" s="264">
        <f>L17/$E$9</f>
        <v>0.1299249049898015</v>
      </c>
      <c r="L17" s="257">
        <f>'Annuiteetgraafik ES_T70'!F15</f>
        <v>323.27914859562406</v>
      </c>
      <c r="M17" s="309"/>
      <c r="N17" s="202" t="s">
        <v>100</v>
      </c>
      <c r="O17" s="59"/>
      <c r="S17" s="3"/>
      <c r="T17" s="59"/>
      <c r="U17" s="60"/>
    </row>
    <row r="18" spans="2:21" x14ac:dyDescent="0.25">
      <c r="B18" s="42"/>
      <c r="C18" s="57" t="s">
        <v>86</v>
      </c>
      <c r="D18" s="58"/>
      <c r="E18" s="78" t="s">
        <v>18</v>
      </c>
      <c r="F18" s="227" t="s">
        <v>18</v>
      </c>
      <c r="G18" s="92">
        <f t="shared" si="0"/>
        <v>0.46017723655654691</v>
      </c>
      <c r="H18" s="257">
        <f>'Pisiparendus 2021_lisa 6.1'!F16</f>
        <v>1145.0129999999999</v>
      </c>
      <c r="I18" s="265">
        <f>J18/E9</f>
        <v>0.46017723655654691</v>
      </c>
      <c r="J18" s="94">
        <f>'Pisiparendus 2021_lisa 6.1'!F16</f>
        <v>1145.0129999999999</v>
      </c>
      <c r="K18" s="264">
        <f>L18/E9</f>
        <v>0.46017723655654691</v>
      </c>
      <c r="L18" s="257">
        <f>'Pisiparendus 2021_lisa 6.1'!F16</f>
        <v>1145.0129999999999</v>
      </c>
      <c r="M18" s="309"/>
      <c r="N18" s="202" t="s">
        <v>102</v>
      </c>
      <c r="O18" s="59"/>
      <c r="S18" s="3"/>
      <c r="T18" s="59"/>
      <c r="U18" s="60"/>
    </row>
    <row r="19" spans="2:21" ht="15" customHeight="1" x14ac:dyDescent="0.25">
      <c r="B19" s="42"/>
      <c r="C19" s="57" t="s">
        <v>113</v>
      </c>
      <c r="D19" s="58"/>
      <c r="E19" s="78" t="s">
        <v>18</v>
      </c>
      <c r="F19" s="227" t="s">
        <v>18</v>
      </c>
      <c r="G19" s="78" t="s">
        <v>18</v>
      </c>
      <c r="H19" s="268" t="s">
        <v>18</v>
      </c>
      <c r="I19" s="78" t="s">
        <v>18</v>
      </c>
      <c r="J19" s="270" t="s">
        <v>18</v>
      </c>
      <c r="K19" s="264">
        <f>L19/E9</f>
        <v>2.6205895844053795</v>
      </c>
      <c r="L19" s="257">
        <f>'Lisa 6.3_PT_T70_prognoos'!F15</f>
        <v>6520.5510039174651</v>
      </c>
      <c r="M19" s="309"/>
      <c r="N19" s="305" t="s">
        <v>123</v>
      </c>
      <c r="O19" s="59"/>
      <c r="S19" s="3"/>
      <c r="T19" s="59"/>
      <c r="U19" s="60"/>
    </row>
    <row r="20" spans="2:21" x14ac:dyDescent="0.25">
      <c r="B20" s="42"/>
      <c r="C20" s="57" t="s">
        <v>114</v>
      </c>
      <c r="D20" s="58"/>
      <c r="E20" s="78" t="s">
        <v>18</v>
      </c>
      <c r="F20" s="227" t="s">
        <v>18</v>
      </c>
      <c r="G20" s="78" t="s">
        <v>18</v>
      </c>
      <c r="H20" s="268" t="s">
        <v>18</v>
      </c>
      <c r="I20" s="269" t="s">
        <v>18</v>
      </c>
      <c r="J20" s="271" t="s">
        <v>18</v>
      </c>
      <c r="K20" s="264">
        <f>L20/E9</f>
        <v>2.1529327301753911E-2</v>
      </c>
      <c r="L20" s="257">
        <f>'Lisa 6.3_TS_T70_prognoos'!F15</f>
        <v>53.569272192224076</v>
      </c>
      <c r="M20" s="309"/>
      <c r="N20" s="306"/>
      <c r="O20" s="59"/>
      <c r="S20" s="3"/>
      <c r="T20" s="59"/>
      <c r="U20" s="60"/>
    </row>
    <row r="21" spans="2:21" x14ac:dyDescent="0.25">
      <c r="B21" s="42"/>
      <c r="C21" s="57" t="s">
        <v>115</v>
      </c>
      <c r="D21" s="58"/>
      <c r="E21" s="78" t="s">
        <v>18</v>
      </c>
      <c r="F21" s="227" t="s">
        <v>18</v>
      </c>
      <c r="G21" s="78" t="s">
        <v>18</v>
      </c>
      <c r="H21" s="268" t="s">
        <v>18</v>
      </c>
      <c r="I21" s="78" t="s">
        <v>18</v>
      </c>
      <c r="J21" s="271" t="s">
        <v>18</v>
      </c>
      <c r="K21" s="264">
        <f>L21/E9</f>
        <v>1.6929578502170143E-2</v>
      </c>
      <c r="L21" s="257">
        <f>'Lisa 6.3_ES_T70_prognoos'!F15</f>
        <v>42.124177229099743</v>
      </c>
      <c r="M21" s="309"/>
      <c r="N21" s="306"/>
      <c r="O21" s="59"/>
      <c r="S21" s="3"/>
      <c r="T21" s="59"/>
      <c r="U21" s="60"/>
    </row>
    <row r="22" spans="2:21" x14ac:dyDescent="0.25">
      <c r="B22" s="42">
        <v>400</v>
      </c>
      <c r="C22" s="57" t="s">
        <v>125</v>
      </c>
      <c r="D22" s="58"/>
      <c r="E22" s="78" t="s">
        <v>18</v>
      </c>
      <c r="F22" s="227" t="s">
        <v>18</v>
      </c>
      <c r="G22" s="78" t="s">
        <v>18</v>
      </c>
      <c r="H22" s="227" t="s">
        <v>18</v>
      </c>
      <c r="I22" s="78" t="s">
        <v>18</v>
      </c>
      <c r="J22" s="227" t="s">
        <v>18</v>
      </c>
      <c r="K22" s="264">
        <f>L22/$E$9</f>
        <v>0.59617394100152732</v>
      </c>
      <c r="L22" s="257">
        <v>1483.4</v>
      </c>
      <c r="M22" s="309"/>
      <c r="N22" s="307"/>
      <c r="O22" s="59"/>
      <c r="S22" s="3"/>
      <c r="T22" s="59"/>
      <c r="U22" s="60"/>
    </row>
    <row r="23" spans="2:21" ht="15" customHeight="1" x14ac:dyDescent="0.25">
      <c r="B23" s="13">
        <v>400</v>
      </c>
      <c r="C23" s="303" t="s">
        <v>22</v>
      </c>
      <c r="D23" s="296"/>
      <c r="E23" s="92">
        <v>3.35</v>
      </c>
      <c r="F23" s="91">
        <f>E23*$E$9</f>
        <v>8335.4699999999993</v>
      </c>
      <c r="G23" s="92">
        <f t="shared" si="0"/>
        <v>3.35</v>
      </c>
      <c r="H23" s="40">
        <f>F23</f>
        <v>8335.4699999999993</v>
      </c>
      <c r="I23" s="264">
        <f>J23/$E$9</f>
        <v>3.35</v>
      </c>
      <c r="J23" s="257">
        <f>H23</f>
        <v>8335.4699999999993</v>
      </c>
      <c r="K23" s="92">
        <f>L23/$E$9</f>
        <v>3.35</v>
      </c>
      <c r="L23" s="40">
        <f>J23</f>
        <v>8335.4699999999993</v>
      </c>
      <c r="M23" s="309"/>
      <c r="N23" s="305"/>
      <c r="S23" s="3"/>
      <c r="T23" s="59"/>
      <c r="U23" s="60"/>
    </row>
    <row r="24" spans="2:21" ht="15" customHeight="1" x14ac:dyDescent="0.25">
      <c r="B24" s="13">
        <v>400</v>
      </c>
      <c r="C24" s="303" t="s">
        <v>23</v>
      </c>
      <c r="D24" s="296"/>
      <c r="E24" s="92">
        <f>F24/$E$9</f>
        <v>0.10888938343056807</v>
      </c>
      <c r="F24" s="94">
        <v>270.93856385193948</v>
      </c>
      <c r="G24" s="92">
        <f t="shared" si="0"/>
        <v>0.10888938343056807</v>
      </c>
      <c r="H24" s="94">
        <f>F24</f>
        <v>270.93856385193948</v>
      </c>
      <c r="I24" s="92">
        <f>J24/$E$9</f>
        <v>0.10888938343056807</v>
      </c>
      <c r="J24" s="40">
        <f>H24</f>
        <v>270.93856385193948</v>
      </c>
      <c r="K24" s="266">
        <f>L24/$E$9</f>
        <v>0.10888938343056807</v>
      </c>
      <c r="L24" s="229">
        <f>J24</f>
        <v>270.93856385193948</v>
      </c>
      <c r="M24" s="310"/>
      <c r="N24" s="306"/>
      <c r="S24" s="3"/>
      <c r="T24" s="59"/>
      <c r="U24" s="60"/>
    </row>
    <row r="25" spans="2:21" ht="15" customHeight="1" x14ac:dyDescent="0.25">
      <c r="B25" s="13">
        <v>100</v>
      </c>
      <c r="C25" s="44" t="s">
        <v>24</v>
      </c>
      <c r="D25" s="45"/>
      <c r="E25" s="92">
        <f>F25/$E$9</f>
        <v>0.29870082790772445</v>
      </c>
      <c r="F25" s="40">
        <v>743.22739999999999</v>
      </c>
      <c r="G25" s="92">
        <f t="shared" si="0"/>
        <v>0.29870082790772445</v>
      </c>
      <c r="H25" s="40">
        <f>F25</f>
        <v>743.22739999999999</v>
      </c>
      <c r="I25" s="92">
        <f>J25/$E$9</f>
        <v>0.30766185274495622</v>
      </c>
      <c r="J25" s="40">
        <f>H25*1.03</f>
        <v>765.52422200000001</v>
      </c>
      <c r="K25" s="92">
        <f>L25/$E$9</f>
        <v>0.30766185274495622</v>
      </c>
      <c r="L25" s="262">
        <f>J25</f>
        <v>765.52422200000001</v>
      </c>
      <c r="M25" s="293" t="s">
        <v>25</v>
      </c>
      <c r="N25" s="306"/>
      <c r="O25" s="59"/>
      <c r="S25" s="3"/>
      <c r="T25" s="59"/>
      <c r="U25" s="60"/>
    </row>
    <row r="26" spans="2:21" ht="15" customHeight="1" x14ac:dyDescent="0.25">
      <c r="B26" s="13">
        <v>200</v>
      </c>
      <c r="C26" s="12" t="s">
        <v>26</v>
      </c>
      <c r="D26" s="36"/>
      <c r="E26" s="92">
        <f>F26/$E$9</f>
        <v>0.90640165581544896</v>
      </c>
      <c r="F26" s="40">
        <v>2255.3085999999998</v>
      </c>
      <c r="G26" s="92">
        <f t="shared" si="0"/>
        <v>0.90640165581544896</v>
      </c>
      <c r="H26" s="40">
        <f>F26</f>
        <v>2255.3085999999998</v>
      </c>
      <c r="I26" s="92">
        <f>J26/$E$9</f>
        <v>0.9335937054899125</v>
      </c>
      <c r="J26" s="263">
        <f>H26*1.03</f>
        <v>2322.967858</v>
      </c>
      <c r="K26" s="92">
        <f>L26/$E$9</f>
        <v>0.9335937054899125</v>
      </c>
      <c r="L26" s="257">
        <f>J26</f>
        <v>2322.967858</v>
      </c>
      <c r="M26" s="294"/>
      <c r="N26" s="306"/>
      <c r="O26" s="59"/>
      <c r="S26" s="3"/>
      <c r="T26" s="59"/>
      <c r="U26" s="60"/>
    </row>
    <row r="27" spans="2:21" ht="15" customHeight="1" x14ac:dyDescent="0.25">
      <c r="B27" s="13">
        <v>500</v>
      </c>
      <c r="C27" s="12" t="s">
        <v>27</v>
      </c>
      <c r="D27" s="36"/>
      <c r="E27" s="92">
        <f>F27/$E$9</f>
        <v>2.0598344184551084E-2</v>
      </c>
      <c r="F27" s="94">
        <v>51.252800000000001</v>
      </c>
      <c r="G27" s="92">
        <f t="shared" si="0"/>
        <v>2.0598344184551084E-2</v>
      </c>
      <c r="H27" s="93">
        <f>F27</f>
        <v>51.252800000000001</v>
      </c>
      <c r="I27" s="266">
        <f>J27/$E$9</f>
        <v>2.1216294510087615E-2</v>
      </c>
      <c r="J27" s="40">
        <f>H27*1.03</f>
        <v>52.790384000000003</v>
      </c>
      <c r="K27" s="266">
        <f>L27/$E$9</f>
        <v>2.1216294510087615E-2</v>
      </c>
      <c r="L27" s="40">
        <f>J27</f>
        <v>52.790384000000003</v>
      </c>
      <c r="M27" s="295"/>
      <c r="N27" s="307"/>
      <c r="O27" s="59"/>
      <c r="S27" s="3"/>
      <c r="T27" s="59"/>
      <c r="U27" s="60"/>
    </row>
    <row r="28" spans="2:21" x14ac:dyDescent="0.25">
      <c r="B28" s="14"/>
      <c r="C28" s="15" t="s">
        <v>28</v>
      </c>
      <c r="D28" s="234"/>
      <c r="E28" s="95">
        <f>SUM(E14:E27)</f>
        <v>7.4505801482994141</v>
      </c>
      <c r="F28" s="41">
        <f>SUM(F14:F27)</f>
        <v>18538.533524998598</v>
      </c>
      <c r="G28" s="95">
        <f>SUM(G14:G27)</f>
        <v>7.9107573848559616</v>
      </c>
      <c r="H28" s="41">
        <f>SUM(H14:H27)</f>
        <v>19683.546524998601</v>
      </c>
      <c r="I28" s="95">
        <f>SUM(I14:I27)</f>
        <v>7.9475284096931933</v>
      </c>
      <c r="J28" s="41">
        <f>SUM(J14:J27)</f>
        <v>19775.040188998602</v>
      </c>
      <c r="K28" s="95">
        <f>SUM(K14:K27)</f>
        <v>11.202750840904026</v>
      </c>
      <c r="L28" s="41">
        <f>SUM(L14:L27)</f>
        <v>27874.68464233739</v>
      </c>
      <c r="M28" s="38"/>
      <c r="N28" s="16"/>
      <c r="O28" s="59"/>
      <c r="T28" s="59"/>
      <c r="U28" s="60"/>
    </row>
    <row r="29" spans="2:21" x14ac:dyDescent="0.25">
      <c r="B29" s="17"/>
      <c r="C29" s="18"/>
      <c r="D29" s="238"/>
      <c r="E29" s="96"/>
      <c r="F29" s="47"/>
      <c r="G29" s="250"/>
      <c r="H29" s="47"/>
      <c r="I29" s="96"/>
      <c r="J29" s="47"/>
      <c r="K29" s="96"/>
      <c r="L29" s="47"/>
      <c r="M29" s="50"/>
      <c r="N29" s="19"/>
      <c r="O29" s="59"/>
      <c r="T29" s="59"/>
      <c r="U29" s="60"/>
    </row>
    <row r="30" spans="2:21" ht="17.25" x14ac:dyDescent="0.25">
      <c r="B30" s="20" t="s">
        <v>29</v>
      </c>
      <c r="C30" s="15"/>
      <c r="D30" s="234"/>
      <c r="E30" s="237" t="s">
        <v>9</v>
      </c>
      <c r="F30" s="46" t="s">
        <v>10</v>
      </c>
      <c r="G30" s="249" t="s">
        <v>9</v>
      </c>
      <c r="H30" s="46" t="s">
        <v>10</v>
      </c>
      <c r="I30" s="249" t="s">
        <v>9</v>
      </c>
      <c r="J30" s="46" t="s">
        <v>10</v>
      </c>
      <c r="K30" s="249" t="s">
        <v>9</v>
      </c>
      <c r="L30" s="46" t="s">
        <v>10</v>
      </c>
      <c r="M30" s="48" t="s">
        <v>11</v>
      </c>
      <c r="N30" s="22" t="s">
        <v>12</v>
      </c>
      <c r="O30" s="59"/>
      <c r="T30" s="59"/>
      <c r="U30" s="60"/>
    </row>
    <row r="31" spans="2:21" ht="15.75" customHeight="1" x14ac:dyDescent="0.25">
      <c r="B31" s="13">
        <v>300</v>
      </c>
      <c r="C31" s="296" t="s">
        <v>30</v>
      </c>
      <c r="D31" s="313"/>
      <c r="E31" s="222">
        <f>F31/$E$9</f>
        <v>0.93893175789727523</v>
      </c>
      <c r="F31" s="201">
        <v>2336.25</v>
      </c>
      <c r="G31" s="222">
        <f>H31/$E$9</f>
        <v>0.93893175789727523</v>
      </c>
      <c r="H31" s="258">
        <f>F31</f>
        <v>2336.25</v>
      </c>
      <c r="I31" s="97">
        <f>J31/$E$9</f>
        <v>1.1529436942367979</v>
      </c>
      <c r="J31" s="258">
        <v>2868.7545</v>
      </c>
      <c r="K31" s="97">
        <f>L31/$E$9</f>
        <v>1.1529436942367979</v>
      </c>
      <c r="L31" s="98">
        <v>2868.7545</v>
      </c>
      <c r="M31" s="99" t="s">
        <v>31</v>
      </c>
      <c r="N31" s="298" t="s">
        <v>32</v>
      </c>
      <c r="S31" s="3"/>
      <c r="T31" s="59"/>
      <c r="U31" s="60"/>
    </row>
    <row r="32" spans="2:21" ht="15" customHeight="1" x14ac:dyDescent="0.25">
      <c r="B32" s="13">
        <v>600</v>
      </c>
      <c r="C32" s="12" t="s">
        <v>33</v>
      </c>
      <c r="D32" s="233"/>
      <c r="E32" s="223"/>
      <c r="F32" s="81"/>
      <c r="G32" s="223"/>
      <c r="H32" s="259"/>
      <c r="I32" s="100"/>
      <c r="J32" s="259"/>
      <c r="K32" s="100"/>
      <c r="L32" s="101"/>
      <c r="M32" s="80"/>
      <c r="N32" s="299"/>
      <c r="O32" s="59"/>
      <c r="S32" s="3"/>
      <c r="T32" s="59"/>
      <c r="U32" s="60"/>
    </row>
    <row r="33" spans="2:21" ht="15" customHeight="1" x14ac:dyDescent="0.25">
      <c r="B33" s="13"/>
      <c r="C33" s="12">
        <v>610</v>
      </c>
      <c r="D33" s="233" t="s">
        <v>34</v>
      </c>
      <c r="E33" s="223">
        <f>F33/$E$9</f>
        <v>1.4969312153363878</v>
      </c>
      <c r="F33" s="81">
        <v>3724.6642499999998</v>
      </c>
      <c r="G33" s="222">
        <f>H33/$E$9</f>
        <v>1.4969312153363878</v>
      </c>
      <c r="H33" s="81">
        <f>F33</f>
        <v>3724.6642499999998</v>
      </c>
      <c r="I33" s="97">
        <f>J33/$E$9</f>
        <v>1.4380608739920424</v>
      </c>
      <c r="J33" s="81">
        <v>3578.1830666669998</v>
      </c>
      <c r="K33" s="97">
        <f>L33/$E$9</f>
        <v>1.4380608739920424</v>
      </c>
      <c r="L33" s="81">
        <f>J33</f>
        <v>3578.1830666669998</v>
      </c>
      <c r="M33" s="300" t="s">
        <v>35</v>
      </c>
      <c r="N33" s="299"/>
      <c r="O33" s="59"/>
      <c r="S33" s="3"/>
      <c r="T33" s="59"/>
      <c r="U33" s="60"/>
    </row>
    <row r="34" spans="2:21" x14ac:dyDescent="0.25">
      <c r="B34" s="13"/>
      <c r="C34" s="12">
        <v>620</v>
      </c>
      <c r="D34" s="233" t="s">
        <v>36</v>
      </c>
      <c r="E34" s="224">
        <f>F34/$E$9</f>
        <v>0.96026600471827039</v>
      </c>
      <c r="F34" s="81">
        <v>2389.3338729400002</v>
      </c>
      <c r="G34" s="222">
        <f>H34/$E$9</f>
        <v>0.96026600471827039</v>
      </c>
      <c r="H34" s="226">
        <f>F34</f>
        <v>2389.3338729400002</v>
      </c>
      <c r="I34" s="100">
        <f>J34/$E$9</f>
        <v>1.3577570262812475</v>
      </c>
      <c r="J34" s="81">
        <v>3378.3710327929998</v>
      </c>
      <c r="K34" s="100">
        <f>L34/$E$9</f>
        <v>1.3577570262812475</v>
      </c>
      <c r="L34" s="255">
        <f>J34</f>
        <v>3378.3710327929998</v>
      </c>
      <c r="M34" s="301"/>
      <c r="N34" s="299"/>
      <c r="O34" s="59"/>
      <c r="S34" s="3"/>
      <c r="T34" s="59"/>
      <c r="U34" s="60"/>
    </row>
    <row r="35" spans="2:21" x14ac:dyDescent="0.25">
      <c r="B35" s="13"/>
      <c r="C35" s="12">
        <v>630</v>
      </c>
      <c r="D35" s="36" t="s">
        <v>37</v>
      </c>
      <c r="E35" s="100">
        <f>F35/$E$9</f>
        <v>5.3178817351097189E-2</v>
      </c>
      <c r="F35" s="226">
        <v>132.31953333300001</v>
      </c>
      <c r="G35" s="223">
        <f>H35/$E$9</f>
        <v>5.3178817351097189E-2</v>
      </c>
      <c r="H35" s="260">
        <f>F35</f>
        <v>132.31953333300001</v>
      </c>
      <c r="I35" s="102">
        <f>J35/$E$9</f>
        <v>7.4125743509364198E-2</v>
      </c>
      <c r="J35" s="260">
        <v>184.43967499999999</v>
      </c>
      <c r="K35" s="102">
        <f>L35/$E$9</f>
        <v>7.4125743509364198E-2</v>
      </c>
      <c r="L35" s="81">
        <f>J35</f>
        <v>184.43967499999999</v>
      </c>
      <c r="M35" s="301"/>
      <c r="N35" s="299"/>
      <c r="O35" s="59"/>
      <c r="S35" s="3"/>
      <c r="T35" s="59"/>
      <c r="U35" s="60"/>
    </row>
    <row r="36" spans="2:21" x14ac:dyDescent="0.25">
      <c r="B36" s="13">
        <v>700</v>
      </c>
      <c r="C36" s="296" t="s">
        <v>38</v>
      </c>
      <c r="D36" s="297"/>
      <c r="E36" s="100">
        <v>0</v>
      </c>
      <c r="F36" s="81">
        <f>E36*$E$9</f>
        <v>0</v>
      </c>
      <c r="G36" s="222">
        <v>0</v>
      </c>
      <c r="H36" s="81">
        <f>F36</f>
        <v>0</v>
      </c>
      <c r="I36" s="100">
        <v>0</v>
      </c>
      <c r="J36" s="258">
        <v>0</v>
      </c>
      <c r="K36" s="100">
        <v>0</v>
      </c>
      <c r="L36" s="81">
        <v>0</v>
      </c>
      <c r="M36" s="99" t="s">
        <v>31</v>
      </c>
      <c r="N36" s="299"/>
      <c r="O36" s="59"/>
      <c r="S36" s="3"/>
      <c r="T36" s="59"/>
      <c r="U36" s="60"/>
    </row>
    <row r="37" spans="2:21" ht="15.75" thickBot="1" x14ac:dyDescent="0.3">
      <c r="B37" s="23"/>
      <c r="C37" s="24" t="s">
        <v>39</v>
      </c>
      <c r="D37" s="24"/>
      <c r="E37" s="200">
        <f>SUM(E31:E36)</f>
        <v>3.4493077953030307</v>
      </c>
      <c r="F37" s="103">
        <f>SUM(F31:F36)</f>
        <v>8582.5676562730005</v>
      </c>
      <c r="G37" s="200">
        <f>SUM(G31:G36)</f>
        <v>3.4493077953030307</v>
      </c>
      <c r="H37" s="261">
        <f>SUM(H31:H36)</f>
        <v>8582.5676562730005</v>
      </c>
      <c r="I37" s="103">
        <f>SUM(I31:I36)</f>
        <v>4.0228873380194514</v>
      </c>
      <c r="J37" s="267">
        <f>SUM(J31:J36)</f>
        <v>10009.74827446</v>
      </c>
      <c r="K37" s="103">
        <f>SUM(K31:K36)</f>
        <v>4.0228873380194514</v>
      </c>
      <c r="L37" s="103">
        <f>SUM(L31:L36)</f>
        <v>10009.74827446</v>
      </c>
      <c r="M37" s="104"/>
      <c r="N37" s="25"/>
      <c r="O37" s="59"/>
      <c r="T37" s="59"/>
      <c r="U37" s="60"/>
    </row>
    <row r="38" spans="2:21" ht="17.25" customHeight="1" x14ac:dyDescent="0.25">
      <c r="B38" s="26"/>
      <c r="C38" s="8"/>
      <c r="D38" s="8"/>
      <c r="E38" s="27"/>
      <c r="F38" s="28"/>
      <c r="G38" s="27"/>
      <c r="H38" s="28"/>
      <c r="I38" s="27"/>
      <c r="J38" s="28"/>
      <c r="K38" s="27"/>
      <c r="L38" s="28"/>
      <c r="M38" s="29"/>
      <c r="O38" s="59"/>
    </row>
    <row r="39" spans="2:21" x14ac:dyDescent="0.25">
      <c r="B39" s="302" t="s">
        <v>40</v>
      </c>
      <c r="C39" s="302"/>
      <c r="D39" s="302"/>
      <c r="E39" s="27">
        <f t="shared" ref="E39:F39" si="1">E37+E28</f>
        <v>10.899887943602444</v>
      </c>
      <c r="F39" s="28">
        <f t="shared" si="1"/>
        <v>27121.101181271599</v>
      </c>
      <c r="G39" s="27">
        <f t="shared" ref="G39:H39" si="2">G37+G28</f>
        <v>11.360065180158992</v>
      </c>
      <c r="H39" s="28">
        <f t="shared" si="2"/>
        <v>28266.114181271601</v>
      </c>
      <c r="I39" s="27">
        <f t="shared" ref="I39:L39" si="3">I37+I28</f>
        <v>11.970415747712645</v>
      </c>
      <c r="J39" s="28">
        <f t="shared" si="3"/>
        <v>29784.788463458601</v>
      </c>
      <c r="K39" s="27">
        <f t="shared" si="3"/>
        <v>15.225638178923477</v>
      </c>
      <c r="L39" s="28">
        <f t="shared" si="3"/>
        <v>37884.432916797392</v>
      </c>
      <c r="M39" s="29"/>
    </row>
    <row r="40" spans="2:21" x14ac:dyDescent="0.25">
      <c r="B40" s="26" t="s">
        <v>41</v>
      </c>
      <c r="C40" s="105"/>
      <c r="D40" s="30">
        <v>0.2</v>
      </c>
      <c r="E40" s="77">
        <f>E39*D40</f>
        <v>2.1799775887204889</v>
      </c>
      <c r="F40" s="28">
        <f>F39*D40</f>
        <v>5424.2202362543203</v>
      </c>
      <c r="G40" s="77">
        <f>G39*D40</f>
        <v>2.2720130360317987</v>
      </c>
      <c r="H40" s="28">
        <f>H39*D40</f>
        <v>5653.222836254321</v>
      </c>
      <c r="I40" s="77">
        <f>I39*D40</f>
        <v>2.3940831495425292</v>
      </c>
      <c r="J40" s="28">
        <f>J39*D40</f>
        <v>5956.9576926917207</v>
      </c>
      <c r="K40" s="77">
        <f>K39*D40</f>
        <v>3.0451276357846955</v>
      </c>
      <c r="L40" s="28">
        <f>L39*D40</f>
        <v>7576.8865833594791</v>
      </c>
    </row>
    <row r="41" spans="2:21" x14ac:dyDescent="0.25">
      <c r="B41" s="8" t="s">
        <v>42</v>
      </c>
      <c r="C41" s="8"/>
      <c r="D41" s="8"/>
      <c r="E41" s="27">
        <f t="shared" ref="E41:F41" si="4">E40+E39</f>
        <v>13.079865532322932</v>
      </c>
      <c r="F41" s="28">
        <f t="shared" si="4"/>
        <v>32545.32141752592</v>
      </c>
      <c r="G41" s="27">
        <f t="shared" ref="G41:H41" si="5">G40+G39</f>
        <v>13.632078216190791</v>
      </c>
      <c r="H41" s="28">
        <f t="shared" si="5"/>
        <v>33919.337017525919</v>
      </c>
      <c r="I41" s="27">
        <f t="shared" ref="I41:L41" si="6">I40+I39</f>
        <v>14.364498897255174</v>
      </c>
      <c r="J41" s="28">
        <f t="shared" si="6"/>
        <v>35741.746156150322</v>
      </c>
      <c r="K41" s="27">
        <f t="shared" si="6"/>
        <v>18.270765814708174</v>
      </c>
      <c r="L41" s="28">
        <f t="shared" si="6"/>
        <v>45461.319500156867</v>
      </c>
      <c r="M41" s="29"/>
    </row>
    <row r="42" spans="2:21" x14ac:dyDescent="0.25">
      <c r="B42" s="8" t="s">
        <v>43</v>
      </c>
      <c r="C42" s="8"/>
      <c r="D42" s="8"/>
      <c r="E42" s="106" t="s">
        <v>103</v>
      </c>
      <c r="F42" s="28">
        <f>F39*3</f>
        <v>81363.303543814793</v>
      </c>
      <c r="G42" s="106" t="s">
        <v>104</v>
      </c>
      <c r="H42" s="28">
        <f>H39*9</f>
        <v>254395.02763144442</v>
      </c>
      <c r="I42" s="106" t="s">
        <v>111</v>
      </c>
      <c r="J42" s="28">
        <f>J39*2</f>
        <v>59569.576926917201</v>
      </c>
      <c r="K42" s="106" t="s">
        <v>112</v>
      </c>
      <c r="L42" s="28">
        <f>L39*10</f>
        <v>378844.32916797395</v>
      </c>
      <c r="M42" s="31"/>
      <c r="N42" s="32"/>
    </row>
    <row r="43" spans="2:21" ht="15.75" thickBot="1" x14ac:dyDescent="0.3">
      <c r="B43" s="8" t="s">
        <v>44</v>
      </c>
      <c r="C43" s="8"/>
      <c r="D43" s="8"/>
      <c r="E43" s="107" t="s">
        <v>103</v>
      </c>
      <c r="F43" s="33">
        <f>F41*3</f>
        <v>97635.96425257776</v>
      </c>
      <c r="G43" s="107" t="s">
        <v>104</v>
      </c>
      <c r="H43" s="33">
        <f>H41*9</f>
        <v>305274.03315773327</v>
      </c>
      <c r="I43" s="107" t="s">
        <v>111</v>
      </c>
      <c r="J43" s="33">
        <f>J41*2</f>
        <v>71483.492312300645</v>
      </c>
      <c r="K43" s="107" t="s">
        <v>112</v>
      </c>
      <c r="L43" s="33">
        <f>L41*10</f>
        <v>454613.19500156865</v>
      </c>
      <c r="M43" s="34"/>
      <c r="N43" s="35"/>
    </row>
    <row r="44" spans="2:21" ht="15.75" x14ac:dyDescent="0.25">
      <c r="B44" s="291"/>
      <c r="C44" s="291"/>
      <c r="D44" s="291"/>
      <c r="E44" s="88"/>
      <c r="F44" s="88"/>
      <c r="G44" s="88"/>
      <c r="H44" s="88"/>
      <c r="I44" s="88"/>
      <c r="J44" s="88"/>
      <c r="K44" s="88"/>
      <c r="L44" s="88"/>
      <c r="M44" s="88"/>
      <c r="N44" s="2"/>
    </row>
    <row r="45" spans="2:21" ht="54" customHeight="1" x14ac:dyDescent="0.25">
      <c r="B45" s="292" t="s">
        <v>45</v>
      </c>
      <c r="C45" s="292"/>
      <c r="D45" s="292"/>
      <c r="E45" s="292"/>
      <c r="F45" s="292"/>
      <c r="G45" s="292"/>
      <c r="H45" s="292"/>
      <c r="I45" s="292"/>
      <c r="J45" s="292"/>
      <c r="K45" s="292"/>
      <c r="L45" s="292"/>
      <c r="M45" s="292"/>
      <c r="N45" s="292"/>
    </row>
    <row r="46" spans="2:21" ht="15.75" x14ac:dyDescent="0.25">
      <c r="B46" s="79"/>
      <c r="C46" s="2"/>
      <c r="D46" s="2"/>
      <c r="E46" s="2"/>
      <c r="F46" s="2"/>
      <c r="G46" s="2"/>
      <c r="H46" s="2"/>
      <c r="I46" s="2"/>
      <c r="J46" s="2"/>
      <c r="K46" s="2"/>
      <c r="L46" s="2"/>
      <c r="M46" s="2"/>
      <c r="N46" s="2"/>
    </row>
    <row r="47" spans="2:21" ht="15.75" x14ac:dyDescent="0.25">
      <c r="B47" s="2"/>
      <c r="C47" s="2"/>
      <c r="D47" s="2"/>
      <c r="E47" s="2"/>
      <c r="F47" s="2"/>
      <c r="G47" s="2"/>
      <c r="H47" s="2"/>
      <c r="I47" s="2"/>
      <c r="J47" s="2"/>
      <c r="K47" s="2"/>
      <c r="L47" s="2"/>
      <c r="M47" s="2"/>
      <c r="N47" s="2"/>
    </row>
    <row r="48" spans="2:21" x14ac:dyDescent="0.25">
      <c r="B48" s="8" t="s">
        <v>46</v>
      </c>
      <c r="C48" s="8"/>
      <c r="D48" s="8"/>
    </row>
    <row r="50" spans="2:14" x14ac:dyDescent="0.25">
      <c r="B50" s="49" t="s">
        <v>47</v>
      </c>
      <c r="C50" s="49"/>
      <c r="D50" s="49"/>
      <c r="E50" s="49"/>
      <c r="F50" s="49"/>
      <c r="G50" s="49"/>
      <c r="H50" s="49"/>
      <c r="I50" s="49"/>
      <c r="J50" s="49"/>
      <c r="K50" s="49"/>
      <c r="L50" s="49"/>
      <c r="M50" s="49"/>
    </row>
    <row r="51" spans="2:14" ht="15.75" x14ac:dyDescent="0.25">
      <c r="B51" s="2"/>
      <c r="C51" s="2"/>
      <c r="D51" s="2"/>
      <c r="E51" s="2"/>
      <c r="F51" s="2"/>
      <c r="G51" s="2"/>
      <c r="H51" s="2"/>
      <c r="I51" s="2"/>
      <c r="J51" s="2"/>
      <c r="K51" s="2"/>
      <c r="L51" s="2"/>
      <c r="M51" s="2"/>
      <c r="N51" s="2"/>
    </row>
  </sheetData>
  <mergeCells count="18">
    <mergeCell ref="A4:N4"/>
    <mergeCell ref="C23:D23"/>
    <mergeCell ref="C24:D24"/>
    <mergeCell ref="M25:M27"/>
    <mergeCell ref="E12:F12"/>
    <mergeCell ref="G12:H12"/>
    <mergeCell ref="I12:J12"/>
    <mergeCell ref="K12:L12"/>
    <mergeCell ref="M14:M24"/>
    <mergeCell ref="N19:N22"/>
    <mergeCell ref="N23:N27"/>
    <mergeCell ref="B45:N45"/>
    <mergeCell ref="C31:D31"/>
    <mergeCell ref="N31:N36"/>
    <mergeCell ref="M33:M35"/>
    <mergeCell ref="C36:D36"/>
    <mergeCell ref="B39:D39"/>
    <mergeCell ref="B44:D44"/>
  </mergeCells>
  <pageMargins left="0.7" right="0.7" top="0.75" bottom="0.75" header="0.3" footer="0.3"/>
  <pageSetup paperSize="9" orientation="portrait" r:id="rId1"/>
  <ignoredErrors>
    <ignoredError sqref="E14:H14 E16:E17 F40 F15:H17 I14:K17 K18 I18 H25:H27 J25:J27 H31 H33:H35 H23:K24"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500"/>
  <sheetViews>
    <sheetView showOutlineSymbols="0" showWhiteSpace="0" workbookViewId="0"/>
  </sheetViews>
  <sheetFormatPr defaultColWidth="9.140625" defaultRowHeight="15" x14ac:dyDescent="0.25"/>
  <cols>
    <col min="1" max="1" width="9.140625" style="67" customWidth="1"/>
    <col min="2" max="2" width="7.85546875" style="67" customWidth="1"/>
    <col min="3" max="3" width="14.7109375" style="67" customWidth="1"/>
    <col min="4" max="4" width="14.28515625" style="67" customWidth="1"/>
    <col min="5" max="6" width="14.7109375" style="67" customWidth="1"/>
    <col min="7" max="7" width="14.7109375" style="76" customWidth="1"/>
    <col min="8" max="8" width="10.85546875" style="67" bestFit="1" customWidth="1"/>
    <col min="9" max="10" width="9.140625" style="67"/>
    <col min="11" max="11" width="11" style="67" customWidth="1"/>
    <col min="12" max="16384" width="9.140625" style="67"/>
  </cols>
  <sheetData>
    <row r="1" spans="1:16" x14ac:dyDescent="0.25">
      <c r="A1" s="61"/>
      <c r="B1" s="61"/>
      <c r="C1" s="61"/>
      <c r="D1" s="61"/>
      <c r="E1" s="61"/>
      <c r="F1" s="61"/>
      <c r="G1" s="62"/>
    </row>
    <row r="2" spans="1:16" x14ac:dyDescent="0.25">
      <c r="A2" s="61"/>
      <c r="B2" s="61"/>
      <c r="C2" s="61"/>
      <c r="D2" s="61"/>
      <c r="E2" s="61"/>
      <c r="F2" s="63"/>
      <c r="G2" s="64"/>
    </row>
    <row r="3" spans="1:16" x14ac:dyDescent="0.25">
      <c r="A3" s="61"/>
      <c r="B3" s="61"/>
      <c r="C3" s="61"/>
      <c r="D3" s="61"/>
      <c r="E3" s="61"/>
      <c r="F3" s="63"/>
      <c r="G3" s="64"/>
      <c r="K3" s="109" t="s">
        <v>1</v>
      </c>
      <c r="L3" s="109" t="s">
        <v>48</v>
      </c>
      <c r="M3" s="72"/>
    </row>
    <row r="4" spans="1:16" ht="18.75" x14ac:dyDescent="0.3">
      <c r="A4" s="110"/>
      <c r="B4" s="111" t="s">
        <v>49</v>
      </c>
      <c r="C4" s="110"/>
      <c r="D4" s="110"/>
      <c r="E4" s="63"/>
      <c r="F4" s="112" t="str">
        <f>'Lisa 3 - T70'!D7</f>
        <v>Pärnu linn, A. H. Tammsaare pst 70</v>
      </c>
      <c r="G4" s="110"/>
      <c r="K4" s="146" t="s">
        <v>50</v>
      </c>
      <c r="L4" s="114">
        <v>2374.6</v>
      </c>
      <c r="M4" s="73">
        <f>L4/$L$9</f>
        <v>0.8863093460734548</v>
      </c>
      <c r="N4" s="76"/>
      <c r="O4" s="75"/>
    </row>
    <row r="5" spans="1:16" x14ac:dyDescent="0.25">
      <c r="A5" s="110"/>
      <c r="B5" s="110"/>
      <c r="C5" s="110"/>
      <c r="D5" s="110"/>
      <c r="E5" s="110"/>
      <c r="F5" s="115"/>
      <c r="G5" s="110"/>
      <c r="K5" s="113" t="s">
        <v>51</v>
      </c>
      <c r="L5" s="116"/>
      <c r="M5" s="73">
        <f>L5/$L$9</f>
        <v>0</v>
      </c>
      <c r="N5" s="74"/>
      <c r="O5" s="75"/>
    </row>
    <row r="6" spans="1:16" x14ac:dyDescent="0.25">
      <c r="A6" s="110"/>
      <c r="B6" s="117" t="s">
        <v>52</v>
      </c>
      <c r="C6" s="118"/>
      <c r="D6" s="119"/>
      <c r="E6" s="120">
        <v>44409</v>
      </c>
      <c r="F6" s="121"/>
      <c r="G6" s="110"/>
      <c r="K6" s="113" t="s">
        <v>53</v>
      </c>
      <c r="L6" s="116"/>
      <c r="M6" s="73">
        <f>L6/$L$9</f>
        <v>0</v>
      </c>
      <c r="N6" s="83"/>
      <c r="O6" s="83"/>
    </row>
    <row r="7" spans="1:16" x14ac:dyDescent="0.25">
      <c r="A7" s="110"/>
      <c r="B7" s="122" t="s">
        <v>54</v>
      </c>
      <c r="C7" s="63"/>
      <c r="D7" s="123"/>
      <c r="E7" s="124">
        <v>358</v>
      </c>
      <c r="F7" s="125" t="s">
        <v>55</v>
      </c>
      <c r="G7" s="110"/>
      <c r="H7" s="126"/>
      <c r="K7" s="113" t="s">
        <v>56</v>
      </c>
      <c r="L7" s="116"/>
      <c r="M7" s="73">
        <f>L7/$L$9</f>
        <v>0</v>
      </c>
      <c r="N7" s="84"/>
      <c r="O7" s="84"/>
    </row>
    <row r="8" spans="1:16" x14ac:dyDescent="0.25">
      <c r="A8" s="110"/>
      <c r="B8" s="122" t="s">
        <v>57</v>
      </c>
      <c r="C8" s="63"/>
      <c r="D8" s="127">
        <f>E6-1</f>
        <v>44408</v>
      </c>
      <c r="E8" s="128">
        <v>512390.0199999999</v>
      </c>
      <c r="F8" s="125" t="s">
        <v>58</v>
      </c>
      <c r="G8" s="110"/>
      <c r="K8" s="113" t="s">
        <v>59</v>
      </c>
      <c r="L8" s="116"/>
      <c r="M8" s="73">
        <f>L8/$L$9</f>
        <v>0</v>
      </c>
      <c r="N8" s="84"/>
      <c r="O8" s="84"/>
    </row>
    <row r="9" spans="1:16" x14ac:dyDescent="0.25">
      <c r="A9" s="110"/>
      <c r="B9" s="122" t="s">
        <v>57</v>
      </c>
      <c r="C9" s="63"/>
      <c r="D9" s="127">
        <f>EDATE(D8,E7)</f>
        <v>55304</v>
      </c>
      <c r="E9" s="128">
        <v>245870.13999999998</v>
      </c>
      <c r="F9" s="125" t="s">
        <v>58</v>
      </c>
      <c r="G9" s="110"/>
      <c r="K9" s="129" t="s">
        <v>60</v>
      </c>
      <c r="L9" s="130">
        <v>2679.2</v>
      </c>
      <c r="M9" s="129"/>
      <c r="N9" s="84"/>
      <c r="O9" s="84"/>
    </row>
    <row r="10" spans="1:16" x14ac:dyDescent="0.25">
      <c r="A10" s="110"/>
      <c r="B10" s="122" t="s">
        <v>61</v>
      </c>
      <c r="C10" s="63"/>
      <c r="D10" s="123"/>
      <c r="E10" s="131">
        <f>M4</f>
        <v>0.8863093460734548</v>
      </c>
      <c r="F10" s="125"/>
      <c r="G10" s="110"/>
      <c r="M10" s="86"/>
      <c r="N10" s="86"/>
      <c r="O10" s="86"/>
    </row>
    <row r="11" spans="1:16" x14ac:dyDescent="0.25">
      <c r="A11" s="110"/>
      <c r="B11" s="122" t="s">
        <v>62</v>
      </c>
      <c r="C11" s="63"/>
      <c r="D11" s="123"/>
      <c r="E11" s="128">
        <f>ROUND(E8*E10,2)</f>
        <v>454136.06</v>
      </c>
      <c r="F11" s="125" t="s">
        <v>58</v>
      </c>
      <c r="G11" s="110"/>
      <c r="M11" s="86"/>
      <c r="N11" s="86"/>
      <c r="O11" s="86"/>
    </row>
    <row r="12" spans="1:16" x14ac:dyDescent="0.25">
      <c r="A12" s="110"/>
      <c r="B12" s="122" t="s">
        <v>63</v>
      </c>
      <c r="C12" s="63"/>
      <c r="D12" s="123"/>
      <c r="E12" s="128">
        <f>ROUND(E9*E10,2)</f>
        <v>217917</v>
      </c>
      <c r="F12" s="125" t="s">
        <v>58</v>
      </c>
      <c r="G12" s="110"/>
      <c r="K12" s="132"/>
      <c r="L12" s="132"/>
      <c r="M12" s="84"/>
      <c r="N12" s="84"/>
      <c r="O12" s="84"/>
      <c r="P12" s="86"/>
    </row>
    <row r="13" spans="1:16" x14ac:dyDescent="0.25">
      <c r="A13" s="110"/>
      <c r="B13" s="133" t="s">
        <v>64</v>
      </c>
      <c r="C13" s="134"/>
      <c r="D13" s="135"/>
      <c r="E13" s="136">
        <v>4.5999999999999999E-2</v>
      </c>
      <c r="F13" s="137"/>
      <c r="G13" s="110"/>
      <c r="K13" s="132"/>
      <c r="L13" s="132"/>
      <c r="M13" s="84"/>
      <c r="N13" s="84"/>
      <c r="O13" s="84"/>
      <c r="P13" s="86"/>
    </row>
    <row r="14" spans="1:16" x14ac:dyDescent="0.25">
      <c r="A14" s="110"/>
      <c r="B14" s="124"/>
      <c r="C14" s="63"/>
      <c r="D14" s="123"/>
      <c r="E14" s="138"/>
      <c r="F14" s="124"/>
      <c r="G14" s="110"/>
      <c r="K14" s="132"/>
      <c r="L14" s="132"/>
      <c r="M14" s="84"/>
      <c r="N14" s="84"/>
      <c r="O14" s="84"/>
      <c r="P14" s="86"/>
    </row>
    <row r="15" spans="1:16" x14ac:dyDescent="0.25">
      <c r="G15" s="67"/>
      <c r="K15" s="132"/>
      <c r="L15" s="132"/>
      <c r="M15" s="84"/>
      <c r="N15" s="84"/>
      <c r="O15" s="84"/>
      <c r="P15" s="86"/>
    </row>
    <row r="16" spans="1:16" ht="15.75" thickBot="1" x14ac:dyDescent="0.3">
      <c r="A16" s="68" t="s">
        <v>65</v>
      </c>
      <c r="B16" s="68" t="s">
        <v>66</v>
      </c>
      <c r="C16" s="68" t="s">
        <v>67</v>
      </c>
      <c r="D16" s="68" t="s">
        <v>68</v>
      </c>
      <c r="E16" s="68" t="s">
        <v>69</v>
      </c>
      <c r="F16" s="68" t="s">
        <v>70</v>
      </c>
      <c r="G16" s="68" t="s">
        <v>71</v>
      </c>
      <c r="K16" s="132"/>
      <c r="L16" s="132"/>
      <c r="M16" s="84"/>
      <c r="N16" s="84"/>
      <c r="O16" s="84"/>
      <c r="P16" s="86"/>
    </row>
    <row r="17" spans="1:16" x14ac:dyDescent="0.25">
      <c r="A17" s="69">
        <f>IF(B17="","",E6)</f>
        <v>44409</v>
      </c>
      <c r="B17" s="70">
        <f>IF(E7&gt;0,1,"")</f>
        <v>1</v>
      </c>
      <c r="C17" s="65">
        <f>IF(B17="","",E8)</f>
        <v>512390.0199999999</v>
      </c>
      <c r="D17" s="71">
        <f>IF(B17="","",IPMT($E$13/12,B17,$E$7,-$E$11,$E$12,0))</f>
        <v>1740.8548966666665</v>
      </c>
      <c r="E17" s="71">
        <f>IF(B17="","",PPMT($E$13/12,B17,$E$7,-$E$11,$E$12,0))</f>
        <v>308.60328489717773</v>
      </c>
      <c r="F17" s="71">
        <f>IF(B17="","",SUM(D17:E17))</f>
        <v>2049.4581815638444</v>
      </c>
      <c r="G17" s="65">
        <f>IF(B17="","",SUM(C17)-SUM(E17))</f>
        <v>512081.41671510274</v>
      </c>
      <c r="K17" s="132"/>
      <c r="L17" s="132"/>
      <c r="M17" s="84"/>
      <c r="N17" s="84"/>
      <c r="O17" s="84"/>
      <c r="P17" s="86"/>
    </row>
    <row r="18" spans="1:16" x14ac:dyDescent="0.25">
      <c r="A18" s="69">
        <f>IF(B18="","",EDATE(A17,1))</f>
        <v>44440</v>
      </c>
      <c r="B18" s="70">
        <f>IF(B17="","",IF(SUM(B17)+1&lt;=$E$7,SUM(B17)+1,""))</f>
        <v>2</v>
      </c>
      <c r="C18" s="65">
        <f>IF(B18="","",G17)</f>
        <v>512081.41671510274</v>
      </c>
      <c r="D18" s="71">
        <f>IF(B18="","",IPMT($E$13/12,B18,$E$7,-$E$11,$E$12,0))</f>
        <v>1739.6719174078942</v>
      </c>
      <c r="E18" s="71">
        <f t="shared" ref="E18:E81" si="0">IF(B18="","",PPMT($E$13/12,B18,$E$7,-$E$11,$E$12,0))</f>
        <v>309.78626415595022</v>
      </c>
      <c r="F18" s="71">
        <f t="shared" ref="F18:F81" si="1">IF(B18="","",SUM(D18:E18))</f>
        <v>2049.4581815638444</v>
      </c>
      <c r="G18" s="65">
        <f t="shared" ref="G18:G81" si="2">IF(B18="","",SUM(C18)-SUM(E18))</f>
        <v>511771.6304509468</v>
      </c>
      <c r="K18" s="132"/>
      <c r="L18" s="132"/>
      <c r="M18" s="84"/>
      <c r="N18" s="84"/>
      <c r="O18" s="84"/>
      <c r="P18" s="86"/>
    </row>
    <row r="19" spans="1:16" x14ac:dyDescent="0.25">
      <c r="A19" s="69">
        <f t="shared" ref="A19:A82" si="3">IF(B19="","",EDATE(A18,1))</f>
        <v>44470</v>
      </c>
      <c r="B19" s="70">
        <f t="shared" ref="B19:B82" si="4">IF(B18="","",IF(SUM(B18)+1&lt;=$E$7,SUM(B18)+1,""))</f>
        <v>3</v>
      </c>
      <c r="C19" s="65">
        <f t="shared" ref="C19:C82" si="5">IF(B19="","",G18)</f>
        <v>511771.6304509468</v>
      </c>
      <c r="D19" s="71">
        <f t="shared" ref="D19:D82" si="6">IF(B19="","",IPMT($E$13/12,B19,$E$7,-$E$11,$E$12,0))</f>
        <v>1738.4844033952963</v>
      </c>
      <c r="E19" s="71">
        <f t="shared" si="0"/>
        <v>310.97377816854805</v>
      </c>
      <c r="F19" s="71">
        <f t="shared" si="1"/>
        <v>2049.4581815638444</v>
      </c>
      <c r="G19" s="65">
        <f t="shared" si="2"/>
        <v>511460.65667277825</v>
      </c>
      <c r="K19" s="132"/>
      <c r="L19" s="132"/>
      <c r="M19" s="84"/>
      <c r="N19" s="84"/>
      <c r="O19" s="84"/>
      <c r="P19" s="86"/>
    </row>
    <row r="20" spans="1:16" x14ac:dyDescent="0.25">
      <c r="A20" s="69">
        <f t="shared" si="3"/>
        <v>44501</v>
      </c>
      <c r="B20" s="70">
        <f t="shared" si="4"/>
        <v>4</v>
      </c>
      <c r="C20" s="65">
        <f t="shared" si="5"/>
        <v>511460.65667277825</v>
      </c>
      <c r="D20" s="71">
        <f t="shared" si="6"/>
        <v>1737.2923372456503</v>
      </c>
      <c r="E20" s="71">
        <f t="shared" si="0"/>
        <v>312.16584431819422</v>
      </c>
      <c r="F20" s="71">
        <f t="shared" si="1"/>
        <v>2049.4581815638444</v>
      </c>
      <c r="G20" s="65">
        <f t="shared" si="2"/>
        <v>511148.49082846008</v>
      </c>
      <c r="K20" s="132"/>
      <c r="L20" s="132"/>
      <c r="M20" s="84"/>
      <c r="N20" s="84"/>
      <c r="O20" s="84"/>
      <c r="P20" s="86"/>
    </row>
    <row r="21" spans="1:16" x14ac:dyDescent="0.25">
      <c r="A21" s="69">
        <f t="shared" si="3"/>
        <v>44531</v>
      </c>
      <c r="B21" s="70">
        <f t="shared" si="4"/>
        <v>5</v>
      </c>
      <c r="C21" s="65">
        <f t="shared" si="5"/>
        <v>511148.49082846008</v>
      </c>
      <c r="D21" s="71">
        <f t="shared" si="6"/>
        <v>1736.0957015090971</v>
      </c>
      <c r="E21" s="71">
        <f t="shared" si="0"/>
        <v>313.36248005474732</v>
      </c>
      <c r="F21" s="71">
        <f t="shared" si="1"/>
        <v>2049.4581815638444</v>
      </c>
      <c r="G21" s="65">
        <f t="shared" si="2"/>
        <v>510835.12834840536</v>
      </c>
      <c r="K21" s="132"/>
      <c r="L21" s="132"/>
      <c r="M21" s="84"/>
      <c r="N21" s="84"/>
      <c r="O21" s="84"/>
      <c r="P21" s="86"/>
    </row>
    <row r="22" spans="1:16" x14ac:dyDescent="0.25">
      <c r="A22" s="69">
        <f t="shared" si="3"/>
        <v>44562</v>
      </c>
      <c r="B22" s="70">
        <f t="shared" si="4"/>
        <v>6</v>
      </c>
      <c r="C22" s="65">
        <f t="shared" si="5"/>
        <v>510835.12834840536</v>
      </c>
      <c r="D22" s="71">
        <f t="shared" si="6"/>
        <v>1734.8944786688874</v>
      </c>
      <c r="E22" s="71">
        <f t="shared" si="0"/>
        <v>314.56370289495709</v>
      </c>
      <c r="F22" s="71">
        <f t="shared" si="1"/>
        <v>2049.4581815638444</v>
      </c>
      <c r="G22" s="65">
        <f t="shared" si="2"/>
        <v>510520.5646455104</v>
      </c>
      <c r="K22" s="132"/>
      <c r="L22" s="132"/>
      <c r="M22" s="84"/>
      <c r="N22" s="84"/>
      <c r="O22" s="84"/>
      <c r="P22" s="86"/>
    </row>
    <row r="23" spans="1:16" x14ac:dyDescent="0.25">
      <c r="A23" s="69">
        <f t="shared" si="3"/>
        <v>44593</v>
      </c>
      <c r="B23" s="70">
        <f t="shared" si="4"/>
        <v>7</v>
      </c>
      <c r="C23" s="65">
        <f t="shared" si="5"/>
        <v>510520.5646455104</v>
      </c>
      <c r="D23" s="71">
        <f t="shared" si="6"/>
        <v>1733.6886511411233</v>
      </c>
      <c r="E23" s="71">
        <f t="shared" si="0"/>
        <v>315.76953042272118</v>
      </c>
      <c r="F23" s="71">
        <f t="shared" si="1"/>
        <v>2049.4581815638444</v>
      </c>
      <c r="G23" s="65">
        <f t="shared" si="2"/>
        <v>510204.79511508771</v>
      </c>
      <c r="K23" s="132"/>
      <c r="L23" s="132"/>
      <c r="M23" s="84"/>
      <c r="N23" s="84"/>
      <c r="O23" s="84"/>
      <c r="P23" s="86"/>
    </row>
    <row r="24" spans="1:16" x14ac:dyDescent="0.25">
      <c r="A24" s="69">
        <f t="shared" si="3"/>
        <v>44621</v>
      </c>
      <c r="B24" s="70">
        <f t="shared" si="4"/>
        <v>8</v>
      </c>
      <c r="C24" s="65">
        <f t="shared" si="5"/>
        <v>510204.79511508771</v>
      </c>
      <c r="D24" s="71">
        <f t="shared" si="6"/>
        <v>1732.4782012745027</v>
      </c>
      <c r="E24" s="71">
        <f t="shared" si="0"/>
        <v>316.9799802893416</v>
      </c>
      <c r="F24" s="71">
        <f t="shared" si="1"/>
        <v>2049.4581815638444</v>
      </c>
      <c r="G24" s="65">
        <f t="shared" si="2"/>
        <v>509887.81513479835</v>
      </c>
      <c r="K24" s="132"/>
      <c r="L24" s="132"/>
      <c r="M24" s="84"/>
      <c r="N24" s="84"/>
      <c r="O24" s="84"/>
      <c r="P24" s="86"/>
    </row>
    <row r="25" spans="1:16" x14ac:dyDescent="0.25">
      <c r="A25" s="69">
        <f t="shared" si="3"/>
        <v>44652</v>
      </c>
      <c r="B25" s="70">
        <f t="shared" si="4"/>
        <v>9</v>
      </c>
      <c r="C25" s="65">
        <f t="shared" si="5"/>
        <v>509887.81513479835</v>
      </c>
      <c r="D25" s="71">
        <f t="shared" si="6"/>
        <v>1731.2631113500604</v>
      </c>
      <c r="E25" s="71">
        <f t="shared" si="0"/>
        <v>318.19507021378405</v>
      </c>
      <c r="F25" s="71">
        <f t="shared" si="1"/>
        <v>2049.4581815638444</v>
      </c>
      <c r="G25" s="65">
        <f t="shared" si="2"/>
        <v>509569.62006458454</v>
      </c>
      <c r="K25" s="132"/>
      <c r="L25" s="132"/>
      <c r="M25" s="84"/>
      <c r="N25" s="84"/>
      <c r="O25" s="84"/>
      <c r="P25" s="86"/>
    </row>
    <row r="26" spans="1:16" x14ac:dyDescent="0.25">
      <c r="A26" s="69">
        <f t="shared" si="3"/>
        <v>44682</v>
      </c>
      <c r="B26" s="70">
        <f t="shared" si="4"/>
        <v>10</v>
      </c>
      <c r="C26" s="65">
        <f t="shared" si="5"/>
        <v>509569.62006458454</v>
      </c>
      <c r="D26" s="71">
        <f t="shared" si="6"/>
        <v>1730.0433635809075</v>
      </c>
      <c r="E26" s="71">
        <f t="shared" si="0"/>
        <v>319.41481798293682</v>
      </c>
      <c r="F26" s="71">
        <f t="shared" si="1"/>
        <v>2049.4581815638444</v>
      </c>
      <c r="G26" s="65">
        <f t="shared" si="2"/>
        <v>509250.2052466016</v>
      </c>
      <c r="K26" s="132"/>
      <c r="L26" s="132"/>
      <c r="M26" s="84"/>
      <c r="N26" s="84"/>
      <c r="O26" s="84"/>
      <c r="P26" s="86"/>
    </row>
    <row r="27" spans="1:16" x14ac:dyDescent="0.25">
      <c r="A27" s="69">
        <f t="shared" si="3"/>
        <v>44713</v>
      </c>
      <c r="B27" s="70">
        <f t="shared" si="4"/>
        <v>11</v>
      </c>
      <c r="C27" s="65">
        <f t="shared" si="5"/>
        <v>509250.2052466016</v>
      </c>
      <c r="D27" s="71">
        <f t="shared" si="6"/>
        <v>1728.8189401119728</v>
      </c>
      <c r="E27" s="71">
        <f t="shared" si="0"/>
        <v>320.6392414518715</v>
      </c>
      <c r="F27" s="71">
        <f t="shared" si="1"/>
        <v>2049.4581815638444</v>
      </c>
      <c r="G27" s="65">
        <f t="shared" si="2"/>
        <v>508929.56600514974</v>
      </c>
    </row>
    <row r="28" spans="1:16" x14ac:dyDescent="0.25">
      <c r="A28" s="69">
        <f t="shared" si="3"/>
        <v>44743</v>
      </c>
      <c r="B28" s="70">
        <f t="shared" si="4"/>
        <v>12</v>
      </c>
      <c r="C28" s="65">
        <f t="shared" si="5"/>
        <v>508929.56600514974</v>
      </c>
      <c r="D28" s="71">
        <f t="shared" si="6"/>
        <v>1727.5898230197406</v>
      </c>
      <c r="E28" s="71">
        <f t="shared" si="0"/>
        <v>321.86835854410367</v>
      </c>
      <c r="F28" s="71">
        <f t="shared" si="1"/>
        <v>2049.4581815638444</v>
      </c>
      <c r="G28" s="65">
        <f t="shared" si="2"/>
        <v>508607.69764660561</v>
      </c>
    </row>
    <row r="29" spans="1:16" x14ac:dyDescent="0.25">
      <c r="A29" s="69">
        <f t="shared" si="3"/>
        <v>44774</v>
      </c>
      <c r="B29" s="70">
        <f t="shared" si="4"/>
        <v>13</v>
      </c>
      <c r="C29" s="65">
        <f t="shared" si="5"/>
        <v>508607.69764660561</v>
      </c>
      <c r="D29" s="71">
        <f t="shared" si="6"/>
        <v>1726.3559943119885</v>
      </c>
      <c r="E29" s="71">
        <f t="shared" si="0"/>
        <v>323.10218725185609</v>
      </c>
      <c r="F29" s="71">
        <f t="shared" si="1"/>
        <v>2049.4581815638448</v>
      </c>
      <c r="G29" s="65">
        <f t="shared" si="2"/>
        <v>508284.59545935376</v>
      </c>
    </row>
    <row r="30" spans="1:16" x14ac:dyDescent="0.25">
      <c r="A30" s="69">
        <f t="shared" si="3"/>
        <v>44805</v>
      </c>
      <c r="B30" s="70">
        <f t="shared" si="4"/>
        <v>14</v>
      </c>
      <c r="C30" s="65">
        <f t="shared" si="5"/>
        <v>508284.59545935376</v>
      </c>
      <c r="D30" s="71">
        <f t="shared" si="6"/>
        <v>1725.1174359275228</v>
      </c>
      <c r="E30" s="71">
        <f t="shared" si="0"/>
        <v>324.34074563632146</v>
      </c>
      <c r="F30" s="71">
        <f t="shared" si="1"/>
        <v>2049.4581815638444</v>
      </c>
      <c r="G30" s="65">
        <f t="shared" si="2"/>
        <v>507960.25471371744</v>
      </c>
    </row>
    <row r="31" spans="1:16" x14ac:dyDescent="0.25">
      <c r="A31" s="69">
        <f t="shared" si="3"/>
        <v>44835</v>
      </c>
      <c r="B31" s="70">
        <f t="shared" si="4"/>
        <v>15</v>
      </c>
      <c r="C31" s="65">
        <f t="shared" si="5"/>
        <v>507960.25471371744</v>
      </c>
      <c r="D31" s="71">
        <f t="shared" si="6"/>
        <v>1723.874129735917</v>
      </c>
      <c r="E31" s="71">
        <f t="shared" si="0"/>
        <v>325.5840518279274</v>
      </c>
      <c r="F31" s="71">
        <f t="shared" si="1"/>
        <v>2049.4581815638444</v>
      </c>
      <c r="G31" s="65">
        <f t="shared" si="2"/>
        <v>507634.67066188954</v>
      </c>
    </row>
    <row r="32" spans="1:16" x14ac:dyDescent="0.25">
      <c r="A32" s="69">
        <f t="shared" si="3"/>
        <v>44866</v>
      </c>
      <c r="B32" s="70">
        <f t="shared" si="4"/>
        <v>16</v>
      </c>
      <c r="C32" s="65">
        <f t="shared" si="5"/>
        <v>507634.67066188954</v>
      </c>
      <c r="D32" s="71">
        <f t="shared" si="6"/>
        <v>1722.6260575372432</v>
      </c>
      <c r="E32" s="71">
        <f t="shared" si="0"/>
        <v>326.83212402660109</v>
      </c>
      <c r="F32" s="71">
        <f t="shared" si="1"/>
        <v>2049.4581815638444</v>
      </c>
      <c r="G32" s="65">
        <f t="shared" si="2"/>
        <v>507307.83853786293</v>
      </c>
    </row>
    <row r="33" spans="1:7" x14ac:dyDescent="0.25">
      <c r="A33" s="69">
        <f t="shared" si="3"/>
        <v>44896</v>
      </c>
      <c r="B33" s="70">
        <f t="shared" si="4"/>
        <v>17</v>
      </c>
      <c r="C33" s="65">
        <f t="shared" si="5"/>
        <v>507307.83853786293</v>
      </c>
      <c r="D33" s="71">
        <f t="shared" si="6"/>
        <v>1721.373201061808</v>
      </c>
      <c r="E33" s="71">
        <f t="shared" si="0"/>
        <v>328.08498050203639</v>
      </c>
      <c r="F33" s="71">
        <f t="shared" si="1"/>
        <v>2049.4581815638444</v>
      </c>
      <c r="G33" s="65">
        <f t="shared" si="2"/>
        <v>506979.75355736091</v>
      </c>
    </row>
    <row r="34" spans="1:7" x14ac:dyDescent="0.25">
      <c r="A34" s="69">
        <f t="shared" si="3"/>
        <v>44927</v>
      </c>
      <c r="B34" s="70">
        <f t="shared" si="4"/>
        <v>18</v>
      </c>
      <c r="C34" s="65">
        <f t="shared" si="5"/>
        <v>506979.75355736091</v>
      </c>
      <c r="D34" s="71">
        <f t="shared" si="6"/>
        <v>1720.1155419698837</v>
      </c>
      <c r="E34" s="71">
        <f t="shared" si="0"/>
        <v>329.34263959396088</v>
      </c>
      <c r="F34" s="71">
        <f t="shared" si="1"/>
        <v>2049.4581815638444</v>
      </c>
      <c r="G34" s="65">
        <f t="shared" si="2"/>
        <v>506650.41091776692</v>
      </c>
    </row>
    <row r="35" spans="1:7" x14ac:dyDescent="0.25">
      <c r="A35" s="69">
        <f t="shared" si="3"/>
        <v>44958</v>
      </c>
      <c r="B35" s="70">
        <f t="shared" si="4"/>
        <v>19</v>
      </c>
      <c r="C35" s="65">
        <f t="shared" si="5"/>
        <v>506650.41091776692</v>
      </c>
      <c r="D35" s="71">
        <f t="shared" si="6"/>
        <v>1718.8530618514401</v>
      </c>
      <c r="E35" s="71">
        <f t="shared" si="0"/>
        <v>330.60511971240442</v>
      </c>
      <c r="F35" s="71">
        <f t="shared" si="1"/>
        <v>2049.4581815638444</v>
      </c>
      <c r="G35" s="65">
        <f t="shared" si="2"/>
        <v>506319.8057980545</v>
      </c>
    </row>
    <row r="36" spans="1:7" x14ac:dyDescent="0.25">
      <c r="A36" s="69">
        <f t="shared" si="3"/>
        <v>44986</v>
      </c>
      <c r="B36" s="70">
        <f t="shared" si="4"/>
        <v>20</v>
      </c>
      <c r="C36" s="65">
        <f t="shared" si="5"/>
        <v>506319.8057980545</v>
      </c>
      <c r="D36" s="71">
        <f t="shared" si="6"/>
        <v>1717.5857422258759</v>
      </c>
      <c r="E36" s="71">
        <f t="shared" si="0"/>
        <v>331.87243933796861</v>
      </c>
      <c r="F36" s="71">
        <f t="shared" si="1"/>
        <v>2049.4581815638444</v>
      </c>
      <c r="G36" s="65">
        <f t="shared" si="2"/>
        <v>505987.93335871655</v>
      </c>
    </row>
    <row r="37" spans="1:7" x14ac:dyDescent="0.25">
      <c r="A37" s="69">
        <f t="shared" si="3"/>
        <v>45017</v>
      </c>
      <c r="B37" s="70">
        <f t="shared" si="4"/>
        <v>21</v>
      </c>
      <c r="C37" s="65">
        <f t="shared" si="5"/>
        <v>505987.93335871655</v>
      </c>
      <c r="D37" s="71">
        <f t="shared" si="6"/>
        <v>1716.3135645417467</v>
      </c>
      <c r="E37" s="71">
        <f t="shared" si="0"/>
        <v>333.14461702209746</v>
      </c>
      <c r="F37" s="71">
        <f t="shared" si="1"/>
        <v>2049.4581815638439</v>
      </c>
      <c r="G37" s="65">
        <f t="shared" si="2"/>
        <v>505654.78874169447</v>
      </c>
    </row>
    <row r="38" spans="1:7" x14ac:dyDescent="0.25">
      <c r="A38" s="69">
        <f t="shared" si="3"/>
        <v>45047</v>
      </c>
      <c r="B38" s="70">
        <f t="shared" si="4"/>
        <v>22</v>
      </c>
      <c r="C38" s="65">
        <f t="shared" si="5"/>
        <v>505654.78874169447</v>
      </c>
      <c r="D38" s="71">
        <f t="shared" si="6"/>
        <v>1715.0365101764955</v>
      </c>
      <c r="E38" s="71">
        <f t="shared" si="0"/>
        <v>334.42167138734885</v>
      </c>
      <c r="F38" s="71">
        <f t="shared" si="1"/>
        <v>2049.4581815638444</v>
      </c>
      <c r="G38" s="65">
        <f t="shared" si="2"/>
        <v>505320.36707030714</v>
      </c>
    </row>
    <row r="39" spans="1:7" x14ac:dyDescent="0.25">
      <c r="A39" s="69">
        <f t="shared" si="3"/>
        <v>45078</v>
      </c>
      <c r="B39" s="70">
        <f t="shared" si="4"/>
        <v>23</v>
      </c>
      <c r="C39" s="65">
        <f t="shared" si="5"/>
        <v>505320.36707030714</v>
      </c>
      <c r="D39" s="71">
        <f t="shared" si="6"/>
        <v>1713.7545604361774</v>
      </c>
      <c r="E39" s="71">
        <f t="shared" si="0"/>
        <v>335.70362112766702</v>
      </c>
      <c r="F39" s="71">
        <f t="shared" si="1"/>
        <v>2049.4581815638444</v>
      </c>
      <c r="G39" s="65">
        <f t="shared" si="2"/>
        <v>504984.6634491795</v>
      </c>
    </row>
    <row r="40" spans="1:7" x14ac:dyDescent="0.25">
      <c r="A40" s="69">
        <f t="shared" si="3"/>
        <v>45108</v>
      </c>
      <c r="B40" s="70">
        <f t="shared" si="4"/>
        <v>24</v>
      </c>
      <c r="C40" s="65">
        <f t="shared" si="5"/>
        <v>504984.6634491795</v>
      </c>
      <c r="D40" s="71">
        <f t="shared" si="6"/>
        <v>1712.467696555188</v>
      </c>
      <c r="E40" s="71">
        <f t="shared" si="0"/>
        <v>336.99048500865638</v>
      </c>
      <c r="F40" s="71">
        <f t="shared" si="1"/>
        <v>2049.4581815638444</v>
      </c>
      <c r="G40" s="65">
        <f t="shared" si="2"/>
        <v>504647.67296417087</v>
      </c>
    </row>
    <row r="41" spans="1:7" x14ac:dyDescent="0.25">
      <c r="A41" s="69">
        <f t="shared" si="3"/>
        <v>45139</v>
      </c>
      <c r="B41" s="70">
        <f t="shared" si="4"/>
        <v>25</v>
      </c>
      <c r="C41" s="65">
        <f t="shared" si="5"/>
        <v>504647.67296417087</v>
      </c>
      <c r="D41" s="71">
        <f t="shared" si="6"/>
        <v>1711.1758996959882</v>
      </c>
      <c r="E41" s="71">
        <f t="shared" si="0"/>
        <v>338.28228186785628</v>
      </c>
      <c r="F41" s="71">
        <f t="shared" si="1"/>
        <v>2049.4581815638444</v>
      </c>
      <c r="G41" s="65">
        <f t="shared" si="2"/>
        <v>504309.390682303</v>
      </c>
    </row>
    <row r="42" spans="1:7" x14ac:dyDescent="0.25">
      <c r="A42" s="69">
        <f t="shared" si="3"/>
        <v>45170</v>
      </c>
      <c r="B42" s="70">
        <f t="shared" si="4"/>
        <v>26</v>
      </c>
      <c r="C42" s="65">
        <f t="shared" si="5"/>
        <v>504309.390682303</v>
      </c>
      <c r="D42" s="71">
        <f t="shared" si="6"/>
        <v>1709.8791509488283</v>
      </c>
      <c r="E42" s="71">
        <f t="shared" si="0"/>
        <v>339.57903061501639</v>
      </c>
      <c r="F42" s="71">
        <f t="shared" si="1"/>
        <v>2049.4581815638448</v>
      </c>
      <c r="G42" s="65">
        <f t="shared" si="2"/>
        <v>503969.81165168795</v>
      </c>
    </row>
    <row r="43" spans="1:7" x14ac:dyDescent="0.25">
      <c r="A43" s="69">
        <f t="shared" si="3"/>
        <v>45200</v>
      </c>
      <c r="B43" s="70">
        <f t="shared" si="4"/>
        <v>27</v>
      </c>
      <c r="C43" s="65">
        <f t="shared" si="5"/>
        <v>503969.81165168795</v>
      </c>
      <c r="D43" s="71">
        <f t="shared" si="6"/>
        <v>1708.5774313314705</v>
      </c>
      <c r="E43" s="71">
        <f t="shared" si="0"/>
        <v>340.88075023237394</v>
      </c>
      <c r="F43" s="71">
        <f t="shared" si="1"/>
        <v>2049.4581815638444</v>
      </c>
      <c r="G43" s="65">
        <f t="shared" si="2"/>
        <v>503628.93090145558</v>
      </c>
    </row>
    <row r="44" spans="1:7" x14ac:dyDescent="0.25">
      <c r="A44" s="69">
        <f t="shared" si="3"/>
        <v>45231</v>
      </c>
      <c r="B44" s="70">
        <f t="shared" si="4"/>
        <v>28</v>
      </c>
      <c r="C44" s="65">
        <f t="shared" si="5"/>
        <v>503628.93090145558</v>
      </c>
      <c r="D44" s="71">
        <f t="shared" si="6"/>
        <v>1707.2707217889131</v>
      </c>
      <c r="E44" s="71">
        <f t="shared" si="0"/>
        <v>342.18745977493137</v>
      </c>
      <c r="F44" s="71">
        <f t="shared" si="1"/>
        <v>2049.4581815638444</v>
      </c>
      <c r="G44" s="65">
        <f t="shared" si="2"/>
        <v>503286.74344168062</v>
      </c>
    </row>
    <row r="45" spans="1:7" x14ac:dyDescent="0.25">
      <c r="A45" s="69">
        <f t="shared" si="3"/>
        <v>45261</v>
      </c>
      <c r="B45" s="70">
        <f t="shared" si="4"/>
        <v>29</v>
      </c>
      <c r="C45" s="65">
        <f t="shared" si="5"/>
        <v>503286.74344168062</v>
      </c>
      <c r="D45" s="71">
        <f t="shared" si="6"/>
        <v>1705.9590031931093</v>
      </c>
      <c r="E45" s="71">
        <f t="shared" si="0"/>
        <v>343.49917837073525</v>
      </c>
      <c r="F45" s="71">
        <f t="shared" si="1"/>
        <v>2049.4581815638444</v>
      </c>
      <c r="G45" s="65">
        <f t="shared" si="2"/>
        <v>502943.24426330987</v>
      </c>
    </row>
    <row r="46" spans="1:7" x14ac:dyDescent="0.25">
      <c r="A46" s="69">
        <f t="shared" si="3"/>
        <v>45292</v>
      </c>
      <c r="B46" s="70">
        <f t="shared" si="4"/>
        <v>30</v>
      </c>
      <c r="C46" s="65">
        <f t="shared" si="5"/>
        <v>502943.24426330987</v>
      </c>
      <c r="D46" s="71">
        <f t="shared" si="6"/>
        <v>1704.6422563426879</v>
      </c>
      <c r="E46" s="71">
        <f t="shared" si="0"/>
        <v>344.81592522115648</v>
      </c>
      <c r="F46" s="71">
        <f t="shared" si="1"/>
        <v>2049.4581815638444</v>
      </c>
      <c r="G46" s="65">
        <f t="shared" si="2"/>
        <v>502598.42833808874</v>
      </c>
    </row>
    <row r="47" spans="1:7" x14ac:dyDescent="0.25">
      <c r="A47" s="69">
        <f t="shared" si="3"/>
        <v>45323</v>
      </c>
      <c r="B47" s="70">
        <f t="shared" si="4"/>
        <v>31</v>
      </c>
      <c r="C47" s="65">
        <f t="shared" si="5"/>
        <v>502598.42833808874</v>
      </c>
      <c r="D47" s="71">
        <f t="shared" si="6"/>
        <v>1703.3204619626733</v>
      </c>
      <c r="E47" s="71">
        <f t="shared" si="0"/>
        <v>346.13771960117089</v>
      </c>
      <c r="F47" s="71">
        <f t="shared" si="1"/>
        <v>2049.4581815638444</v>
      </c>
      <c r="G47" s="65">
        <f t="shared" si="2"/>
        <v>502252.29061848758</v>
      </c>
    </row>
    <row r="48" spans="1:7" x14ac:dyDescent="0.25">
      <c r="A48" s="69">
        <f t="shared" si="3"/>
        <v>45352</v>
      </c>
      <c r="B48" s="70">
        <f t="shared" si="4"/>
        <v>32</v>
      </c>
      <c r="C48" s="65">
        <f t="shared" si="5"/>
        <v>502252.29061848758</v>
      </c>
      <c r="D48" s="71">
        <f t="shared" si="6"/>
        <v>1701.9936007042022</v>
      </c>
      <c r="E48" s="71">
        <f t="shared" si="0"/>
        <v>347.46458085964201</v>
      </c>
      <c r="F48" s="71">
        <f t="shared" si="1"/>
        <v>2049.4581815638444</v>
      </c>
      <c r="G48" s="65">
        <f t="shared" si="2"/>
        <v>501904.82603762794</v>
      </c>
    </row>
    <row r="49" spans="1:7" x14ac:dyDescent="0.25">
      <c r="A49" s="69">
        <f t="shared" si="3"/>
        <v>45383</v>
      </c>
      <c r="B49" s="70">
        <f t="shared" si="4"/>
        <v>33</v>
      </c>
      <c r="C49" s="65">
        <f t="shared" si="5"/>
        <v>501904.82603762794</v>
      </c>
      <c r="D49" s="71">
        <f t="shared" si="6"/>
        <v>1700.6616531442405</v>
      </c>
      <c r="E49" s="71">
        <f t="shared" si="0"/>
        <v>348.79652841960393</v>
      </c>
      <c r="F49" s="71">
        <f t="shared" si="1"/>
        <v>2049.4581815638444</v>
      </c>
      <c r="G49" s="65">
        <f t="shared" si="2"/>
        <v>501556.02950920834</v>
      </c>
    </row>
    <row r="50" spans="1:7" x14ac:dyDescent="0.25">
      <c r="A50" s="69">
        <f t="shared" si="3"/>
        <v>45413</v>
      </c>
      <c r="B50" s="70">
        <f t="shared" si="4"/>
        <v>34</v>
      </c>
      <c r="C50" s="65">
        <f t="shared" si="5"/>
        <v>501556.02950920834</v>
      </c>
      <c r="D50" s="71">
        <f t="shared" si="6"/>
        <v>1699.3245997852985</v>
      </c>
      <c r="E50" s="71">
        <f t="shared" si="0"/>
        <v>350.13358177854582</v>
      </c>
      <c r="F50" s="71">
        <f t="shared" si="1"/>
        <v>2049.4581815638444</v>
      </c>
      <c r="G50" s="65">
        <f t="shared" si="2"/>
        <v>501205.89592742978</v>
      </c>
    </row>
    <row r="51" spans="1:7" x14ac:dyDescent="0.25">
      <c r="A51" s="69">
        <f t="shared" si="3"/>
        <v>45444</v>
      </c>
      <c r="B51" s="70">
        <f t="shared" si="4"/>
        <v>35</v>
      </c>
      <c r="C51" s="65">
        <f t="shared" si="5"/>
        <v>501205.89592742978</v>
      </c>
      <c r="D51" s="71">
        <f t="shared" si="6"/>
        <v>1697.9824210551476</v>
      </c>
      <c r="E51" s="71">
        <f t="shared" si="0"/>
        <v>351.47576050869685</v>
      </c>
      <c r="F51" s="71">
        <f t="shared" si="1"/>
        <v>2049.4581815638444</v>
      </c>
      <c r="G51" s="65">
        <f t="shared" si="2"/>
        <v>500854.4201669211</v>
      </c>
    </row>
    <row r="52" spans="1:7" x14ac:dyDescent="0.25">
      <c r="A52" s="69">
        <f t="shared" si="3"/>
        <v>45474</v>
      </c>
      <c r="B52" s="70">
        <f t="shared" si="4"/>
        <v>36</v>
      </c>
      <c r="C52" s="65">
        <f t="shared" si="5"/>
        <v>500854.4201669211</v>
      </c>
      <c r="D52" s="71">
        <f t="shared" si="6"/>
        <v>1696.635097306531</v>
      </c>
      <c r="E52" s="71">
        <f t="shared" si="0"/>
        <v>352.82308425731355</v>
      </c>
      <c r="F52" s="71">
        <f t="shared" si="1"/>
        <v>2049.4581815638444</v>
      </c>
      <c r="G52" s="65">
        <f t="shared" si="2"/>
        <v>500501.59708266379</v>
      </c>
    </row>
    <row r="53" spans="1:7" x14ac:dyDescent="0.25">
      <c r="A53" s="69">
        <f t="shared" si="3"/>
        <v>45505</v>
      </c>
      <c r="B53" s="70">
        <f t="shared" si="4"/>
        <v>37</v>
      </c>
      <c r="C53" s="65">
        <f t="shared" si="5"/>
        <v>500501.59708266379</v>
      </c>
      <c r="D53" s="71">
        <f t="shared" si="6"/>
        <v>1695.2826088168779</v>
      </c>
      <c r="E53" s="71">
        <f t="shared" si="0"/>
        <v>354.17557274696657</v>
      </c>
      <c r="F53" s="71">
        <f t="shared" si="1"/>
        <v>2049.4581815638444</v>
      </c>
      <c r="G53" s="65">
        <f t="shared" si="2"/>
        <v>500147.42150991684</v>
      </c>
    </row>
    <row r="54" spans="1:7" x14ac:dyDescent="0.25">
      <c r="A54" s="69">
        <f t="shared" si="3"/>
        <v>45536</v>
      </c>
      <c r="B54" s="70">
        <f t="shared" si="4"/>
        <v>38</v>
      </c>
      <c r="C54" s="65">
        <f t="shared" si="5"/>
        <v>500147.42150991684</v>
      </c>
      <c r="D54" s="71">
        <f t="shared" si="6"/>
        <v>1693.9249357880144</v>
      </c>
      <c r="E54" s="71">
        <f t="shared" si="0"/>
        <v>355.53324577582998</v>
      </c>
      <c r="F54" s="71">
        <f t="shared" si="1"/>
        <v>2049.4581815638444</v>
      </c>
      <c r="G54" s="65">
        <f t="shared" si="2"/>
        <v>499791.88826414099</v>
      </c>
    </row>
    <row r="55" spans="1:7" x14ac:dyDescent="0.25">
      <c r="A55" s="69">
        <f t="shared" si="3"/>
        <v>45566</v>
      </c>
      <c r="B55" s="70">
        <f t="shared" si="4"/>
        <v>39</v>
      </c>
      <c r="C55" s="65">
        <f t="shared" si="5"/>
        <v>499791.88826414099</v>
      </c>
      <c r="D55" s="71">
        <f t="shared" si="6"/>
        <v>1692.5620583458735</v>
      </c>
      <c r="E55" s="71">
        <f t="shared" si="0"/>
        <v>356.89612321797063</v>
      </c>
      <c r="F55" s="71">
        <f t="shared" si="1"/>
        <v>2049.4581815638439</v>
      </c>
      <c r="G55" s="65">
        <f t="shared" si="2"/>
        <v>499434.99214092304</v>
      </c>
    </row>
    <row r="56" spans="1:7" x14ac:dyDescent="0.25">
      <c r="A56" s="69">
        <f t="shared" si="3"/>
        <v>45597</v>
      </c>
      <c r="B56" s="70">
        <f t="shared" si="4"/>
        <v>40</v>
      </c>
      <c r="C56" s="65">
        <f t="shared" si="5"/>
        <v>499434.99214092304</v>
      </c>
      <c r="D56" s="71">
        <f t="shared" si="6"/>
        <v>1691.1939565402051</v>
      </c>
      <c r="E56" s="71">
        <f t="shared" si="0"/>
        <v>358.26422502363948</v>
      </c>
      <c r="F56" s="71">
        <f t="shared" si="1"/>
        <v>2049.4581815638448</v>
      </c>
      <c r="G56" s="65">
        <f t="shared" si="2"/>
        <v>499076.72791589942</v>
      </c>
    </row>
    <row r="57" spans="1:7" x14ac:dyDescent="0.25">
      <c r="A57" s="69">
        <f t="shared" si="3"/>
        <v>45627</v>
      </c>
      <c r="B57" s="70">
        <f t="shared" si="4"/>
        <v>41</v>
      </c>
      <c r="C57" s="65">
        <f t="shared" si="5"/>
        <v>499076.72791589942</v>
      </c>
      <c r="D57" s="71">
        <f t="shared" si="6"/>
        <v>1689.820610344281</v>
      </c>
      <c r="E57" s="71">
        <f t="shared" si="0"/>
        <v>359.63757121956348</v>
      </c>
      <c r="F57" s="71">
        <f t="shared" si="1"/>
        <v>2049.4581815638444</v>
      </c>
      <c r="G57" s="65">
        <f t="shared" si="2"/>
        <v>498717.09034467983</v>
      </c>
    </row>
    <row r="58" spans="1:7" x14ac:dyDescent="0.25">
      <c r="A58" s="69">
        <f t="shared" si="3"/>
        <v>45658</v>
      </c>
      <c r="B58" s="70">
        <f t="shared" si="4"/>
        <v>42</v>
      </c>
      <c r="C58" s="65">
        <f t="shared" si="5"/>
        <v>498717.09034467983</v>
      </c>
      <c r="D58" s="71">
        <f t="shared" si="6"/>
        <v>1688.4419996546058</v>
      </c>
      <c r="E58" s="71">
        <f t="shared" si="0"/>
        <v>361.01618190923841</v>
      </c>
      <c r="F58" s="71">
        <f t="shared" si="1"/>
        <v>2049.4581815638439</v>
      </c>
      <c r="G58" s="65">
        <f t="shared" si="2"/>
        <v>498356.07416277059</v>
      </c>
    </row>
    <row r="59" spans="1:7" x14ac:dyDescent="0.25">
      <c r="A59" s="69">
        <f t="shared" si="3"/>
        <v>45689</v>
      </c>
      <c r="B59" s="70">
        <f t="shared" si="4"/>
        <v>43</v>
      </c>
      <c r="C59" s="65">
        <f t="shared" si="5"/>
        <v>498356.07416277059</v>
      </c>
      <c r="D59" s="71">
        <f t="shared" si="6"/>
        <v>1687.0581042906203</v>
      </c>
      <c r="E59" s="71">
        <f t="shared" si="0"/>
        <v>362.40007727322387</v>
      </c>
      <c r="F59" s="71">
        <f t="shared" si="1"/>
        <v>2049.4581815638444</v>
      </c>
      <c r="G59" s="65">
        <f t="shared" si="2"/>
        <v>497993.67408549739</v>
      </c>
    </row>
    <row r="60" spans="1:7" x14ac:dyDescent="0.25">
      <c r="A60" s="69">
        <f t="shared" si="3"/>
        <v>45717</v>
      </c>
      <c r="B60" s="70">
        <f t="shared" si="4"/>
        <v>44</v>
      </c>
      <c r="C60" s="65">
        <f t="shared" si="5"/>
        <v>497993.67408549739</v>
      </c>
      <c r="D60" s="71">
        <f t="shared" si="6"/>
        <v>1685.6689039944065</v>
      </c>
      <c r="E60" s="71">
        <f t="shared" si="0"/>
        <v>363.78927756943784</v>
      </c>
      <c r="F60" s="71">
        <f t="shared" si="1"/>
        <v>2049.4581815638444</v>
      </c>
      <c r="G60" s="65">
        <f t="shared" si="2"/>
        <v>497629.88480792794</v>
      </c>
    </row>
    <row r="61" spans="1:7" x14ac:dyDescent="0.25">
      <c r="A61" s="69">
        <f t="shared" si="3"/>
        <v>45748</v>
      </c>
      <c r="B61" s="70">
        <f t="shared" si="4"/>
        <v>45</v>
      </c>
      <c r="C61" s="65">
        <f t="shared" si="5"/>
        <v>497629.88480792794</v>
      </c>
      <c r="D61" s="71">
        <f t="shared" si="6"/>
        <v>1684.2743784303902</v>
      </c>
      <c r="E61" s="71">
        <f t="shared" si="0"/>
        <v>365.18380313345409</v>
      </c>
      <c r="F61" s="71">
        <f t="shared" si="1"/>
        <v>2049.4581815638444</v>
      </c>
      <c r="G61" s="65">
        <f t="shared" si="2"/>
        <v>497264.70100479451</v>
      </c>
    </row>
    <row r="62" spans="1:7" x14ac:dyDescent="0.25">
      <c r="A62" s="69">
        <f t="shared" si="3"/>
        <v>45778</v>
      </c>
      <c r="B62" s="70">
        <f t="shared" si="4"/>
        <v>46</v>
      </c>
      <c r="C62" s="65">
        <f t="shared" si="5"/>
        <v>497264.70100479451</v>
      </c>
      <c r="D62" s="71">
        <f t="shared" si="6"/>
        <v>1682.8745071850453</v>
      </c>
      <c r="E62" s="71">
        <f t="shared" si="0"/>
        <v>366.58367437879895</v>
      </c>
      <c r="F62" s="71">
        <f t="shared" si="1"/>
        <v>2049.4581815638444</v>
      </c>
      <c r="G62" s="65">
        <f t="shared" si="2"/>
        <v>496898.1173304157</v>
      </c>
    </row>
    <row r="63" spans="1:7" x14ac:dyDescent="0.25">
      <c r="A63" s="69">
        <f t="shared" si="3"/>
        <v>45809</v>
      </c>
      <c r="B63" s="70">
        <f t="shared" si="4"/>
        <v>47</v>
      </c>
      <c r="C63" s="65">
        <f t="shared" si="5"/>
        <v>496898.1173304157</v>
      </c>
      <c r="D63" s="71">
        <f t="shared" si="6"/>
        <v>1681.4692697665932</v>
      </c>
      <c r="E63" s="71">
        <f t="shared" si="0"/>
        <v>367.98891179725103</v>
      </c>
      <c r="F63" s="71">
        <f t="shared" si="1"/>
        <v>2049.4581815638444</v>
      </c>
      <c r="G63" s="65">
        <f t="shared" si="2"/>
        <v>496530.12841861846</v>
      </c>
    </row>
    <row r="64" spans="1:7" x14ac:dyDescent="0.25">
      <c r="A64" s="69">
        <f t="shared" si="3"/>
        <v>45839</v>
      </c>
      <c r="B64" s="70">
        <f t="shared" si="4"/>
        <v>48</v>
      </c>
      <c r="C64" s="65">
        <f t="shared" si="5"/>
        <v>496530.12841861846</v>
      </c>
      <c r="D64" s="71">
        <f t="shared" si="6"/>
        <v>1680.0586456047038</v>
      </c>
      <c r="E64" s="71">
        <f t="shared" si="0"/>
        <v>369.39953595914056</v>
      </c>
      <c r="F64" s="71">
        <f t="shared" si="1"/>
        <v>2049.4581815638444</v>
      </c>
      <c r="G64" s="65">
        <f t="shared" si="2"/>
        <v>496160.72888265934</v>
      </c>
    </row>
    <row r="65" spans="1:7" x14ac:dyDescent="0.25">
      <c r="A65" s="69">
        <f t="shared" si="3"/>
        <v>45870</v>
      </c>
      <c r="B65" s="70">
        <f t="shared" si="4"/>
        <v>49</v>
      </c>
      <c r="C65" s="65">
        <f t="shared" si="5"/>
        <v>496160.72888265934</v>
      </c>
      <c r="D65" s="71">
        <f t="shared" si="6"/>
        <v>1678.6426140501937</v>
      </c>
      <c r="E65" s="71">
        <f t="shared" si="0"/>
        <v>370.81556751365065</v>
      </c>
      <c r="F65" s="71">
        <f t="shared" si="1"/>
        <v>2049.4581815638444</v>
      </c>
      <c r="G65" s="65">
        <f t="shared" si="2"/>
        <v>495789.91331514571</v>
      </c>
    </row>
    <row r="66" spans="1:7" x14ac:dyDescent="0.25">
      <c r="A66" s="69">
        <f t="shared" si="3"/>
        <v>45901</v>
      </c>
      <c r="B66" s="70">
        <f t="shared" si="4"/>
        <v>50</v>
      </c>
      <c r="C66" s="65">
        <f t="shared" si="5"/>
        <v>495789.91331514571</v>
      </c>
      <c r="D66" s="71">
        <f t="shared" si="6"/>
        <v>1677.2211543747246</v>
      </c>
      <c r="E66" s="71">
        <f t="shared" si="0"/>
        <v>372.2370271891196</v>
      </c>
      <c r="F66" s="71">
        <f t="shared" si="1"/>
        <v>2049.4581815638444</v>
      </c>
      <c r="G66" s="65">
        <f t="shared" si="2"/>
        <v>495417.67628795659</v>
      </c>
    </row>
    <row r="67" spans="1:7" x14ac:dyDescent="0.25">
      <c r="A67" s="69">
        <f t="shared" si="3"/>
        <v>45931</v>
      </c>
      <c r="B67" s="70">
        <f t="shared" si="4"/>
        <v>51</v>
      </c>
      <c r="C67" s="65">
        <f t="shared" si="5"/>
        <v>495417.67628795659</v>
      </c>
      <c r="D67" s="71">
        <f t="shared" si="6"/>
        <v>1675.7942457704996</v>
      </c>
      <c r="E67" s="71">
        <f t="shared" si="0"/>
        <v>373.66393579334454</v>
      </c>
      <c r="F67" s="71">
        <f t="shared" si="1"/>
        <v>2049.4581815638439</v>
      </c>
      <c r="G67" s="65">
        <f t="shared" si="2"/>
        <v>495044.01235216326</v>
      </c>
    </row>
    <row r="68" spans="1:7" x14ac:dyDescent="0.25">
      <c r="A68" s="69">
        <f t="shared" si="3"/>
        <v>45962</v>
      </c>
      <c r="B68" s="70">
        <f t="shared" si="4"/>
        <v>52</v>
      </c>
      <c r="C68" s="65">
        <f t="shared" si="5"/>
        <v>495044.01235216326</v>
      </c>
      <c r="D68" s="71">
        <f t="shared" si="6"/>
        <v>1674.3618673499586</v>
      </c>
      <c r="E68" s="71">
        <f t="shared" si="0"/>
        <v>375.09631421388571</v>
      </c>
      <c r="F68" s="71">
        <f t="shared" si="1"/>
        <v>2049.4581815638444</v>
      </c>
      <c r="G68" s="65">
        <f t="shared" si="2"/>
        <v>494668.91603794938</v>
      </c>
    </row>
    <row r="69" spans="1:7" x14ac:dyDescent="0.25">
      <c r="A69" s="69">
        <f t="shared" si="3"/>
        <v>45992</v>
      </c>
      <c r="B69" s="70">
        <f t="shared" si="4"/>
        <v>53</v>
      </c>
      <c r="C69" s="65">
        <f t="shared" si="5"/>
        <v>494668.91603794938</v>
      </c>
      <c r="D69" s="71">
        <f t="shared" si="6"/>
        <v>1672.9239981454723</v>
      </c>
      <c r="E69" s="71">
        <f t="shared" si="0"/>
        <v>376.53418341837227</v>
      </c>
      <c r="F69" s="71">
        <f t="shared" si="1"/>
        <v>2049.4581815638444</v>
      </c>
      <c r="G69" s="65">
        <f t="shared" si="2"/>
        <v>494292.38185453101</v>
      </c>
    </row>
    <row r="70" spans="1:7" x14ac:dyDescent="0.25">
      <c r="A70" s="69">
        <f t="shared" si="3"/>
        <v>46023</v>
      </c>
      <c r="B70" s="70">
        <f t="shared" si="4"/>
        <v>54</v>
      </c>
      <c r="C70" s="65">
        <f t="shared" si="5"/>
        <v>494292.38185453101</v>
      </c>
      <c r="D70" s="71">
        <f t="shared" si="6"/>
        <v>1671.4806171090352</v>
      </c>
      <c r="E70" s="71">
        <f t="shared" si="0"/>
        <v>377.9775644548094</v>
      </c>
      <c r="F70" s="71">
        <f t="shared" si="1"/>
        <v>2049.4581815638444</v>
      </c>
      <c r="G70" s="65">
        <f t="shared" si="2"/>
        <v>493914.40429007617</v>
      </c>
    </row>
    <row r="71" spans="1:7" x14ac:dyDescent="0.25">
      <c r="A71" s="69">
        <f t="shared" si="3"/>
        <v>46054</v>
      </c>
      <c r="B71" s="70">
        <f t="shared" si="4"/>
        <v>55</v>
      </c>
      <c r="C71" s="65">
        <f t="shared" si="5"/>
        <v>493914.40429007617</v>
      </c>
      <c r="D71" s="71">
        <f t="shared" si="6"/>
        <v>1670.0317031119584</v>
      </c>
      <c r="E71" s="71">
        <f t="shared" si="0"/>
        <v>379.42647845188611</v>
      </c>
      <c r="F71" s="71">
        <f t="shared" si="1"/>
        <v>2049.4581815638444</v>
      </c>
      <c r="G71" s="65">
        <f t="shared" si="2"/>
        <v>493534.9778116243</v>
      </c>
    </row>
    <row r="72" spans="1:7" x14ac:dyDescent="0.25">
      <c r="A72" s="69">
        <f t="shared" si="3"/>
        <v>46082</v>
      </c>
      <c r="B72" s="70">
        <f t="shared" si="4"/>
        <v>56</v>
      </c>
      <c r="C72" s="65">
        <f t="shared" si="5"/>
        <v>493534.9778116243</v>
      </c>
      <c r="D72" s="71">
        <f t="shared" si="6"/>
        <v>1668.5772349445595</v>
      </c>
      <c r="E72" s="71">
        <f t="shared" si="0"/>
        <v>380.88094661928506</v>
      </c>
      <c r="F72" s="71">
        <f t="shared" si="1"/>
        <v>2049.4581815638444</v>
      </c>
      <c r="G72" s="65">
        <f t="shared" si="2"/>
        <v>493154.09686500503</v>
      </c>
    </row>
    <row r="73" spans="1:7" x14ac:dyDescent="0.25">
      <c r="A73" s="69">
        <f t="shared" si="3"/>
        <v>46113</v>
      </c>
      <c r="B73" s="70">
        <f t="shared" si="4"/>
        <v>57</v>
      </c>
      <c r="C73" s="65">
        <f t="shared" si="5"/>
        <v>493154.09686500503</v>
      </c>
      <c r="D73" s="71">
        <f t="shared" si="6"/>
        <v>1667.1171913158521</v>
      </c>
      <c r="E73" s="71">
        <f t="shared" si="0"/>
        <v>382.34099024799235</v>
      </c>
      <c r="F73" s="71">
        <f t="shared" si="1"/>
        <v>2049.4581815638444</v>
      </c>
      <c r="G73" s="65">
        <f t="shared" si="2"/>
        <v>492771.75587475701</v>
      </c>
    </row>
    <row r="74" spans="1:7" x14ac:dyDescent="0.25">
      <c r="A74" s="69">
        <f t="shared" si="3"/>
        <v>46143</v>
      </c>
      <c r="B74" s="70">
        <f t="shared" si="4"/>
        <v>58</v>
      </c>
      <c r="C74" s="65">
        <f t="shared" si="5"/>
        <v>492771.75587475701</v>
      </c>
      <c r="D74" s="71">
        <f t="shared" si="6"/>
        <v>1665.6515508532345</v>
      </c>
      <c r="E74" s="71">
        <f t="shared" si="0"/>
        <v>383.80663071060957</v>
      </c>
      <c r="F74" s="71">
        <f t="shared" si="1"/>
        <v>2049.4581815638439</v>
      </c>
      <c r="G74" s="65">
        <f t="shared" si="2"/>
        <v>492387.94924404641</v>
      </c>
    </row>
    <row r="75" spans="1:7" x14ac:dyDescent="0.25">
      <c r="A75" s="69">
        <f t="shared" si="3"/>
        <v>46174</v>
      </c>
      <c r="B75" s="70">
        <f t="shared" si="4"/>
        <v>59</v>
      </c>
      <c r="C75" s="65">
        <f t="shared" si="5"/>
        <v>492387.94924404641</v>
      </c>
      <c r="D75" s="71">
        <f t="shared" si="6"/>
        <v>1664.1802921021774</v>
      </c>
      <c r="E75" s="71">
        <f t="shared" si="0"/>
        <v>385.27788946166686</v>
      </c>
      <c r="F75" s="71">
        <f t="shared" si="1"/>
        <v>2049.4581815638444</v>
      </c>
      <c r="G75" s="65">
        <f t="shared" si="2"/>
        <v>492002.67135458475</v>
      </c>
    </row>
    <row r="76" spans="1:7" x14ac:dyDescent="0.25">
      <c r="A76" s="69">
        <f t="shared" si="3"/>
        <v>46204</v>
      </c>
      <c r="B76" s="70">
        <f t="shared" si="4"/>
        <v>60</v>
      </c>
      <c r="C76" s="65">
        <f t="shared" si="5"/>
        <v>492002.67135458475</v>
      </c>
      <c r="D76" s="71">
        <f t="shared" si="6"/>
        <v>1662.7033935259078</v>
      </c>
      <c r="E76" s="71">
        <f t="shared" si="0"/>
        <v>386.75478803793663</v>
      </c>
      <c r="F76" s="71">
        <f t="shared" si="1"/>
        <v>2049.4581815638444</v>
      </c>
      <c r="G76" s="65">
        <f t="shared" si="2"/>
        <v>491615.91656654683</v>
      </c>
    </row>
    <row r="77" spans="1:7" x14ac:dyDescent="0.25">
      <c r="A77" s="69">
        <f t="shared" si="3"/>
        <v>46235</v>
      </c>
      <c r="B77" s="70">
        <f t="shared" si="4"/>
        <v>61</v>
      </c>
      <c r="C77" s="65">
        <f t="shared" si="5"/>
        <v>491615.91656654683</v>
      </c>
      <c r="D77" s="71">
        <f t="shared" si="6"/>
        <v>1661.2208335050955</v>
      </c>
      <c r="E77" s="71">
        <f t="shared" si="0"/>
        <v>388.23734805874875</v>
      </c>
      <c r="F77" s="71">
        <f t="shared" si="1"/>
        <v>2049.4581815638444</v>
      </c>
      <c r="G77" s="65">
        <f t="shared" si="2"/>
        <v>491227.67921848811</v>
      </c>
    </row>
    <row r="78" spans="1:7" x14ac:dyDescent="0.25">
      <c r="A78" s="69">
        <f t="shared" si="3"/>
        <v>46266</v>
      </c>
      <c r="B78" s="70">
        <f t="shared" si="4"/>
        <v>62</v>
      </c>
      <c r="C78" s="65">
        <f t="shared" si="5"/>
        <v>491227.67921848811</v>
      </c>
      <c r="D78" s="71">
        <f t="shared" si="6"/>
        <v>1659.7325903375372</v>
      </c>
      <c r="E78" s="71">
        <f t="shared" si="0"/>
        <v>389.7255912263073</v>
      </c>
      <c r="F78" s="71">
        <f t="shared" si="1"/>
        <v>2049.4581815638444</v>
      </c>
      <c r="G78" s="65">
        <f t="shared" si="2"/>
        <v>490837.9536272618</v>
      </c>
    </row>
    <row r="79" spans="1:7" x14ac:dyDescent="0.25">
      <c r="A79" s="69">
        <f t="shared" si="3"/>
        <v>46296</v>
      </c>
      <c r="B79" s="70">
        <f t="shared" si="4"/>
        <v>63</v>
      </c>
      <c r="C79" s="65">
        <f t="shared" si="5"/>
        <v>490837.9536272618</v>
      </c>
      <c r="D79" s="71">
        <f t="shared" si="6"/>
        <v>1658.2386422378365</v>
      </c>
      <c r="E79" s="71">
        <f t="shared" si="0"/>
        <v>391.21953932600809</v>
      </c>
      <c r="F79" s="71">
        <f t="shared" si="1"/>
        <v>2049.4581815638448</v>
      </c>
      <c r="G79" s="65">
        <f t="shared" si="2"/>
        <v>490446.73408793577</v>
      </c>
    </row>
    <row r="80" spans="1:7" x14ac:dyDescent="0.25">
      <c r="A80" s="69">
        <f t="shared" si="3"/>
        <v>46327</v>
      </c>
      <c r="B80" s="70">
        <f t="shared" si="4"/>
        <v>64</v>
      </c>
      <c r="C80" s="65">
        <f t="shared" si="5"/>
        <v>490446.73408793577</v>
      </c>
      <c r="D80" s="71">
        <f t="shared" si="6"/>
        <v>1656.7389673370865</v>
      </c>
      <c r="E80" s="71">
        <f t="shared" si="0"/>
        <v>392.7192142267578</v>
      </c>
      <c r="F80" s="71">
        <f t="shared" si="1"/>
        <v>2049.4581815638444</v>
      </c>
      <c r="G80" s="65">
        <f t="shared" si="2"/>
        <v>490054.01487370901</v>
      </c>
    </row>
    <row r="81" spans="1:7" x14ac:dyDescent="0.25">
      <c r="A81" s="69">
        <f t="shared" si="3"/>
        <v>46357</v>
      </c>
      <c r="B81" s="70">
        <f t="shared" si="4"/>
        <v>65</v>
      </c>
      <c r="C81" s="65">
        <f t="shared" si="5"/>
        <v>490054.01487370901</v>
      </c>
      <c r="D81" s="71">
        <f t="shared" si="6"/>
        <v>1655.2335436825506</v>
      </c>
      <c r="E81" s="71">
        <f t="shared" si="0"/>
        <v>394.22463788129369</v>
      </c>
      <c r="F81" s="71">
        <f t="shared" si="1"/>
        <v>2049.4581815638444</v>
      </c>
      <c r="G81" s="65">
        <f t="shared" si="2"/>
        <v>489659.79023582774</v>
      </c>
    </row>
    <row r="82" spans="1:7" x14ac:dyDescent="0.25">
      <c r="A82" s="69">
        <f t="shared" si="3"/>
        <v>46388</v>
      </c>
      <c r="B82" s="70">
        <f t="shared" si="4"/>
        <v>66</v>
      </c>
      <c r="C82" s="65">
        <f t="shared" si="5"/>
        <v>489659.79023582774</v>
      </c>
      <c r="D82" s="71">
        <f t="shared" si="6"/>
        <v>1653.7223492373391</v>
      </c>
      <c r="E82" s="71">
        <f t="shared" ref="E82:E145" si="7">IF(B82="","",PPMT($E$13/12,B82,$E$7,-$E$11,$E$12,0))</f>
        <v>395.73583232650537</v>
      </c>
      <c r="F82" s="71">
        <f t="shared" ref="F82:F145" si="8">IF(B82="","",SUM(D82:E82))</f>
        <v>2049.4581815638444</v>
      </c>
      <c r="G82" s="65">
        <f t="shared" ref="G82:G145" si="9">IF(B82="","",SUM(C82)-SUM(E82))</f>
        <v>489264.05440350121</v>
      </c>
    </row>
    <row r="83" spans="1:7" x14ac:dyDescent="0.25">
      <c r="A83" s="69">
        <f t="shared" ref="A83:A146" si="10">IF(B83="","",EDATE(A82,1))</f>
        <v>46419</v>
      </c>
      <c r="B83" s="70">
        <f t="shared" ref="B83:B146" si="11">IF(B82="","",IF(SUM(B82)+1&lt;=$E$7,SUM(B82)+1,""))</f>
        <v>67</v>
      </c>
      <c r="C83" s="65">
        <f t="shared" ref="C83:C146" si="12">IF(B83="","",G82)</f>
        <v>489264.05440350121</v>
      </c>
      <c r="D83" s="71">
        <f t="shared" ref="D83:D146" si="13">IF(B83="","",IPMT($E$13/12,B83,$E$7,-$E$11,$E$12,0))</f>
        <v>1652.2053618800874</v>
      </c>
      <c r="E83" s="71">
        <f t="shared" si="7"/>
        <v>397.25281968375697</v>
      </c>
      <c r="F83" s="71">
        <f t="shared" si="8"/>
        <v>2049.4581815638444</v>
      </c>
      <c r="G83" s="65">
        <f t="shared" si="9"/>
        <v>488866.80158381746</v>
      </c>
    </row>
    <row r="84" spans="1:7" x14ac:dyDescent="0.25">
      <c r="A84" s="69">
        <f t="shared" si="10"/>
        <v>46447</v>
      </c>
      <c r="B84" s="70">
        <f t="shared" si="11"/>
        <v>68</v>
      </c>
      <c r="C84" s="65">
        <f t="shared" si="12"/>
        <v>488866.80158381746</v>
      </c>
      <c r="D84" s="71">
        <f t="shared" si="13"/>
        <v>1650.6825594046331</v>
      </c>
      <c r="E84" s="71">
        <f t="shared" si="7"/>
        <v>398.77562215921131</v>
      </c>
      <c r="F84" s="71">
        <f t="shared" si="8"/>
        <v>2049.4581815638444</v>
      </c>
      <c r="G84" s="65">
        <f t="shared" si="9"/>
        <v>488468.02596165828</v>
      </c>
    </row>
    <row r="85" spans="1:7" x14ac:dyDescent="0.25">
      <c r="A85" s="69">
        <f t="shared" si="10"/>
        <v>46478</v>
      </c>
      <c r="B85" s="70">
        <f t="shared" si="11"/>
        <v>69</v>
      </c>
      <c r="C85" s="65">
        <f t="shared" si="12"/>
        <v>488468.02596165828</v>
      </c>
      <c r="D85" s="71">
        <f t="shared" si="13"/>
        <v>1649.1539195196895</v>
      </c>
      <c r="E85" s="71">
        <f t="shared" si="7"/>
        <v>400.304262044155</v>
      </c>
      <c r="F85" s="71">
        <f t="shared" si="8"/>
        <v>2049.4581815638444</v>
      </c>
      <c r="G85" s="65">
        <f t="shared" si="9"/>
        <v>488067.72169961414</v>
      </c>
    </row>
    <row r="86" spans="1:7" x14ac:dyDescent="0.25">
      <c r="A86" s="69">
        <f t="shared" si="10"/>
        <v>46508</v>
      </c>
      <c r="B86" s="70">
        <f t="shared" si="11"/>
        <v>70</v>
      </c>
      <c r="C86" s="65">
        <f t="shared" si="12"/>
        <v>488067.72169961414</v>
      </c>
      <c r="D86" s="71">
        <f t="shared" si="13"/>
        <v>1647.6194198485202</v>
      </c>
      <c r="E86" s="71">
        <f t="shared" si="7"/>
        <v>401.83876171532427</v>
      </c>
      <c r="F86" s="71">
        <f t="shared" si="8"/>
        <v>2049.4581815638444</v>
      </c>
      <c r="G86" s="65">
        <f t="shared" si="9"/>
        <v>487665.8829378988</v>
      </c>
    </row>
    <row r="87" spans="1:7" x14ac:dyDescent="0.25">
      <c r="A87" s="69">
        <f t="shared" si="10"/>
        <v>46539</v>
      </c>
      <c r="B87" s="70">
        <f t="shared" si="11"/>
        <v>71</v>
      </c>
      <c r="C87" s="65">
        <f t="shared" si="12"/>
        <v>487665.8829378988</v>
      </c>
      <c r="D87" s="71">
        <f t="shared" si="13"/>
        <v>1646.0790379286113</v>
      </c>
      <c r="E87" s="71">
        <f t="shared" si="7"/>
        <v>403.37914363523299</v>
      </c>
      <c r="F87" s="71">
        <f t="shared" si="8"/>
        <v>2049.4581815638444</v>
      </c>
      <c r="G87" s="65">
        <f t="shared" si="9"/>
        <v>487262.50379426358</v>
      </c>
    </row>
    <row r="88" spans="1:7" x14ac:dyDescent="0.25">
      <c r="A88" s="69">
        <f t="shared" si="10"/>
        <v>46569</v>
      </c>
      <c r="B88" s="70">
        <f t="shared" si="11"/>
        <v>72</v>
      </c>
      <c r="C88" s="65">
        <f t="shared" si="12"/>
        <v>487262.50379426358</v>
      </c>
      <c r="D88" s="71">
        <f t="shared" si="13"/>
        <v>1644.5327512113429</v>
      </c>
      <c r="E88" s="71">
        <f t="shared" si="7"/>
        <v>404.92543035250139</v>
      </c>
      <c r="F88" s="71">
        <f t="shared" si="8"/>
        <v>2049.4581815638444</v>
      </c>
      <c r="G88" s="65">
        <f t="shared" si="9"/>
        <v>486857.57836391107</v>
      </c>
    </row>
    <row r="89" spans="1:7" x14ac:dyDescent="0.25">
      <c r="A89" s="69">
        <f t="shared" si="10"/>
        <v>46600</v>
      </c>
      <c r="B89" s="70">
        <f t="shared" si="11"/>
        <v>73</v>
      </c>
      <c r="C89" s="65">
        <f t="shared" si="12"/>
        <v>486857.57836391107</v>
      </c>
      <c r="D89" s="71">
        <f t="shared" si="13"/>
        <v>1642.9805370616584</v>
      </c>
      <c r="E89" s="71">
        <f t="shared" si="7"/>
        <v>406.47764450218597</v>
      </c>
      <c r="F89" s="71">
        <f t="shared" si="8"/>
        <v>2049.4581815638444</v>
      </c>
      <c r="G89" s="65">
        <f t="shared" si="9"/>
        <v>486451.10071940889</v>
      </c>
    </row>
    <row r="90" spans="1:7" x14ac:dyDescent="0.25">
      <c r="A90" s="69">
        <f t="shared" si="10"/>
        <v>46631</v>
      </c>
      <c r="B90" s="70">
        <f t="shared" si="11"/>
        <v>74</v>
      </c>
      <c r="C90" s="65">
        <f t="shared" si="12"/>
        <v>486451.10071940889</v>
      </c>
      <c r="D90" s="71">
        <f t="shared" si="13"/>
        <v>1641.4223727577335</v>
      </c>
      <c r="E90" s="71">
        <f t="shared" si="7"/>
        <v>408.03580880611099</v>
      </c>
      <c r="F90" s="71">
        <f t="shared" si="8"/>
        <v>2049.4581815638444</v>
      </c>
      <c r="G90" s="65">
        <f t="shared" si="9"/>
        <v>486043.06491060276</v>
      </c>
    </row>
    <row r="91" spans="1:7" x14ac:dyDescent="0.25">
      <c r="A91" s="69">
        <f t="shared" si="10"/>
        <v>46661</v>
      </c>
      <c r="B91" s="70">
        <f t="shared" si="11"/>
        <v>75</v>
      </c>
      <c r="C91" s="65">
        <f t="shared" si="12"/>
        <v>486043.06491060276</v>
      </c>
      <c r="D91" s="71">
        <f t="shared" si="13"/>
        <v>1639.8582354906432</v>
      </c>
      <c r="E91" s="71">
        <f t="shared" si="7"/>
        <v>409.59994607320112</v>
      </c>
      <c r="F91" s="71">
        <f t="shared" si="8"/>
        <v>2049.4581815638444</v>
      </c>
      <c r="G91" s="65">
        <f t="shared" si="9"/>
        <v>485633.46496452956</v>
      </c>
    </row>
    <row r="92" spans="1:7" x14ac:dyDescent="0.25">
      <c r="A92" s="69">
        <f t="shared" si="10"/>
        <v>46692</v>
      </c>
      <c r="B92" s="70">
        <f t="shared" si="11"/>
        <v>76</v>
      </c>
      <c r="C92" s="65">
        <f t="shared" si="12"/>
        <v>485633.46496452956</v>
      </c>
      <c r="D92" s="71">
        <f t="shared" si="13"/>
        <v>1638.2881023640293</v>
      </c>
      <c r="E92" s="71">
        <f t="shared" si="7"/>
        <v>411.17007919981506</v>
      </c>
      <c r="F92" s="71">
        <f t="shared" si="8"/>
        <v>2049.4581815638444</v>
      </c>
      <c r="G92" s="65">
        <f t="shared" si="9"/>
        <v>485222.29488532973</v>
      </c>
    </row>
    <row r="93" spans="1:7" x14ac:dyDescent="0.25">
      <c r="A93" s="69">
        <f t="shared" si="10"/>
        <v>46722</v>
      </c>
      <c r="B93" s="70">
        <f t="shared" si="11"/>
        <v>77</v>
      </c>
      <c r="C93" s="65">
        <f t="shared" si="12"/>
        <v>485222.29488532973</v>
      </c>
      <c r="D93" s="71">
        <f t="shared" si="13"/>
        <v>1636.7119503937633</v>
      </c>
      <c r="E93" s="71">
        <f t="shared" si="7"/>
        <v>412.74623117008099</v>
      </c>
      <c r="F93" s="71">
        <f t="shared" si="8"/>
        <v>2049.4581815638444</v>
      </c>
      <c r="G93" s="65">
        <f t="shared" si="9"/>
        <v>484809.54865415965</v>
      </c>
    </row>
    <row r="94" spans="1:7" x14ac:dyDescent="0.25">
      <c r="A94" s="69">
        <f t="shared" si="10"/>
        <v>46753</v>
      </c>
      <c r="B94" s="70">
        <f t="shared" si="11"/>
        <v>78</v>
      </c>
      <c r="C94" s="65">
        <f t="shared" si="12"/>
        <v>484809.54865415965</v>
      </c>
      <c r="D94" s="71">
        <f t="shared" si="13"/>
        <v>1635.1297565076113</v>
      </c>
      <c r="E94" s="71">
        <f t="shared" si="7"/>
        <v>414.32842505623296</v>
      </c>
      <c r="F94" s="71">
        <f t="shared" si="8"/>
        <v>2049.4581815638444</v>
      </c>
      <c r="G94" s="65">
        <f t="shared" si="9"/>
        <v>484395.2202291034</v>
      </c>
    </row>
    <row r="95" spans="1:7" x14ac:dyDescent="0.25">
      <c r="A95" s="69">
        <f t="shared" si="10"/>
        <v>46784</v>
      </c>
      <c r="B95" s="70">
        <f t="shared" si="11"/>
        <v>79</v>
      </c>
      <c r="C95" s="65">
        <f t="shared" si="12"/>
        <v>484395.2202291034</v>
      </c>
      <c r="D95" s="71">
        <f t="shared" si="13"/>
        <v>1633.5414975448957</v>
      </c>
      <c r="E95" s="71">
        <f t="shared" si="7"/>
        <v>415.9166840189485</v>
      </c>
      <c r="F95" s="71">
        <f t="shared" si="8"/>
        <v>2049.4581815638444</v>
      </c>
      <c r="G95" s="65">
        <f t="shared" si="9"/>
        <v>483979.30354508443</v>
      </c>
    </row>
    <row r="96" spans="1:7" x14ac:dyDescent="0.25">
      <c r="A96" s="69">
        <f t="shared" si="10"/>
        <v>46813</v>
      </c>
      <c r="B96" s="70">
        <f t="shared" si="11"/>
        <v>80</v>
      </c>
      <c r="C96" s="65">
        <f t="shared" si="12"/>
        <v>483979.30354508443</v>
      </c>
      <c r="D96" s="71">
        <f t="shared" si="13"/>
        <v>1631.9471502561566</v>
      </c>
      <c r="E96" s="71">
        <f t="shared" si="7"/>
        <v>417.51103130768786</v>
      </c>
      <c r="F96" s="71">
        <f t="shared" si="8"/>
        <v>2049.4581815638444</v>
      </c>
      <c r="G96" s="65">
        <f t="shared" si="9"/>
        <v>483561.79251377675</v>
      </c>
    </row>
    <row r="97" spans="1:7" x14ac:dyDescent="0.25">
      <c r="A97" s="69">
        <f t="shared" si="10"/>
        <v>46844</v>
      </c>
      <c r="B97" s="70">
        <f t="shared" si="11"/>
        <v>81</v>
      </c>
      <c r="C97" s="65">
        <f t="shared" si="12"/>
        <v>483561.79251377675</v>
      </c>
      <c r="D97" s="71">
        <f t="shared" si="13"/>
        <v>1630.3466913028105</v>
      </c>
      <c r="E97" s="71">
        <f t="shared" si="7"/>
        <v>419.11149026103391</v>
      </c>
      <c r="F97" s="71">
        <f t="shared" si="8"/>
        <v>2049.4581815638444</v>
      </c>
      <c r="G97" s="65">
        <f t="shared" si="9"/>
        <v>483142.6810235157</v>
      </c>
    </row>
    <row r="98" spans="1:7" x14ac:dyDescent="0.25">
      <c r="A98" s="69">
        <f t="shared" si="10"/>
        <v>46874</v>
      </c>
      <c r="B98" s="70">
        <f t="shared" si="11"/>
        <v>82</v>
      </c>
      <c r="C98" s="65">
        <f t="shared" si="12"/>
        <v>483142.6810235157</v>
      </c>
      <c r="D98" s="71">
        <f t="shared" si="13"/>
        <v>1628.7400972568098</v>
      </c>
      <c r="E98" s="71">
        <f t="shared" si="7"/>
        <v>420.71808430703453</v>
      </c>
      <c r="F98" s="71">
        <f t="shared" si="8"/>
        <v>2049.4581815638444</v>
      </c>
      <c r="G98" s="65">
        <f t="shared" si="9"/>
        <v>482721.96293920866</v>
      </c>
    </row>
    <row r="99" spans="1:7" x14ac:dyDescent="0.25">
      <c r="A99" s="69">
        <f t="shared" si="10"/>
        <v>46905</v>
      </c>
      <c r="B99" s="70">
        <f t="shared" si="11"/>
        <v>83</v>
      </c>
      <c r="C99" s="65">
        <f t="shared" si="12"/>
        <v>482721.96293920866</v>
      </c>
      <c r="D99" s="71">
        <f t="shared" si="13"/>
        <v>1627.1273446002992</v>
      </c>
      <c r="E99" s="71">
        <f t="shared" si="7"/>
        <v>422.33083696354493</v>
      </c>
      <c r="F99" s="71">
        <f t="shared" si="8"/>
        <v>2049.4581815638439</v>
      </c>
      <c r="G99" s="65">
        <f t="shared" si="9"/>
        <v>482299.63210224512</v>
      </c>
    </row>
    <row r="100" spans="1:7" x14ac:dyDescent="0.25">
      <c r="A100" s="69">
        <f t="shared" si="10"/>
        <v>46935</v>
      </c>
      <c r="B100" s="70">
        <f t="shared" si="11"/>
        <v>84</v>
      </c>
      <c r="C100" s="65">
        <f t="shared" si="12"/>
        <v>482299.63210224512</v>
      </c>
      <c r="D100" s="71">
        <f t="shared" si="13"/>
        <v>1625.5084097252725</v>
      </c>
      <c r="E100" s="71">
        <f t="shared" si="7"/>
        <v>423.94977183857179</v>
      </c>
      <c r="F100" s="71">
        <f t="shared" si="8"/>
        <v>2049.4581815638444</v>
      </c>
      <c r="G100" s="65">
        <f t="shared" si="9"/>
        <v>481875.68233040656</v>
      </c>
    </row>
    <row r="101" spans="1:7" x14ac:dyDescent="0.25">
      <c r="A101" s="69">
        <f t="shared" si="10"/>
        <v>46966</v>
      </c>
      <c r="B101" s="70">
        <f t="shared" si="11"/>
        <v>85</v>
      </c>
      <c r="C101" s="65">
        <f t="shared" si="12"/>
        <v>481875.68233040656</v>
      </c>
      <c r="D101" s="71">
        <f t="shared" si="13"/>
        <v>1623.8832689332248</v>
      </c>
      <c r="E101" s="71">
        <f t="shared" si="7"/>
        <v>425.57491263061968</v>
      </c>
      <c r="F101" s="71">
        <f t="shared" si="8"/>
        <v>2049.4581815638444</v>
      </c>
      <c r="G101" s="65">
        <f t="shared" si="9"/>
        <v>481450.10741777596</v>
      </c>
    </row>
    <row r="102" spans="1:7" x14ac:dyDescent="0.25">
      <c r="A102" s="69">
        <f t="shared" si="10"/>
        <v>46997</v>
      </c>
      <c r="B102" s="70">
        <f t="shared" si="11"/>
        <v>86</v>
      </c>
      <c r="C102" s="65">
        <f t="shared" si="12"/>
        <v>481450.10741777596</v>
      </c>
      <c r="D102" s="71">
        <f t="shared" si="13"/>
        <v>1622.2518984348071</v>
      </c>
      <c r="E102" s="71">
        <f t="shared" si="7"/>
        <v>427.20628312903705</v>
      </c>
      <c r="F102" s="71">
        <f t="shared" si="8"/>
        <v>2049.4581815638439</v>
      </c>
      <c r="G102" s="65">
        <f t="shared" si="9"/>
        <v>481022.90113464691</v>
      </c>
    </row>
    <row r="103" spans="1:7" x14ac:dyDescent="0.25">
      <c r="A103" s="69">
        <f t="shared" si="10"/>
        <v>47027</v>
      </c>
      <c r="B103" s="70">
        <f t="shared" si="11"/>
        <v>87</v>
      </c>
      <c r="C103" s="65">
        <f t="shared" si="12"/>
        <v>481022.90113464691</v>
      </c>
      <c r="D103" s="71">
        <f t="shared" si="13"/>
        <v>1620.6142743494795</v>
      </c>
      <c r="E103" s="71">
        <f t="shared" si="7"/>
        <v>428.84390721436506</v>
      </c>
      <c r="F103" s="71">
        <f t="shared" si="8"/>
        <v>2049.4581815638444</v>
      </c>
      <c r="G103" s="65">
        <f t="shared" si="9"/>
        <v>480594.05722743255</v>
      </c>
    </row>
    <row r="104" spans="1:7" x14ac:dyDescent="0.25">
      <c r="A104" s="69">
        <f t="shared" si="10"/>
        <v>47058</v>
      </c>
      <c r="B104" s="70">
        <f t="shared" si="11"/>
        <v>88</v>
      </c>
      <c r="C104" s="65">
        <f t="shared" si="12"/>
        <v>480594.05722743255</v>
      </c>
      <c r="D104" s="71">
        <f t="shared" si="13"/>
        <v>1618.9703727051576</v>
      </c>
      <c r="E104" s="71">
        <f t="shared" si="7"/>
        <v>430.48780885868678</v>
      </c>
      <c r="F104" s="71">
        <f t="shared" si="8"/>
        <v>2049.4581815638444</v>
      </c>
      <c r="G104" s="65">
        <f t="shared" si="9"/>
        <v>480163.56941857387</v>
      </c>
    </row>
    <row r="105" spans="1:7" x14ac:dyDescent="0.25">
      <c r="A105" s="69">
        <f t="shared" si="10"/>
        <v>47088</v>
      </c>
      <c r="B105" s="70">
        <f t="shared" si="11"/>
        <v>89</v>
      </c>
      <c r="C105" s="65">
        <f t="shared" si="12"/>
        <v>480163.56941857387</v>
      </c>
      <c r="D105" s="71">
        <f t="shared" si="13"/>
        <v>1617.3201694378661</v>
      </c>
      <c r="E105" s="71">
        <f t="shared" si="7"/>
        <v>432.13801212597832</v>
      </c>
      <c r="F105" s="71">
        <f t="shared" si="8"/>
        <v>2049.4581815638444</v>
      </c>
      <c r="G105" s="65">
        <f t="shared" si="9"/>
        <v>479731.4314064479</v>
      </c>
    </row>
    <row r="106" spans="1:7" x14ac:dyDescent="0.25">
      <c r="A106" s="69">
        <f t="shared" si="10"/>
        <v>47119</v>
      </c>
      <c r="B106" s="70">
        <f t="shared" si="11"/>
        <v>90</v>
      </c>
      <c r="C106" s="65">
        <f t="shared" si="12"/>
        <v>479731.4314064479</v>
      </c>
      <c r="D106" s="71">
        <f t="shared" si="13"/>
        <v>1615.6636403913833</v>
      </c>
      <c r="E106" s="71">
        <f t="shared" si="7"/>
        <v>433.79454117246132</v>
      </c>
      <c r="F106" s="71">
        <f t="shared" si="8"/>
        <v>2049.4581815638448</v>
      </c>
      <c r="G106" s="65">
        <f t="shared" si="9"/>
        <v>479297.63686527545</v>
      </c>
    </row>
    <row r="107" spans="1:7" x14ac:dyDescent="0.25">
      <c r="A107" s="69">
        <f t="shared" si="10"/>
        <v>47150</v>
      </c>
      <c r="B107" s="70">
        <f t="shared" si="11"/>
        <v>91</v>
      </c>
      <c r="C107" s="65">
        <f t="shared" si="12"/>
        <v>479297.63686527545</v>
      </c>
      <c r="D107" s="71">
        <f t="shared" si="13"/>
        <v>1614.0007613168887</v>
      </c>
      <c r="E107" s="71">
        <f t="shared" si="7"/>
        <v>435.45742024695573</v>
      </c>
      <c r="F107" s="71">
        <f t="shared" si="8"/>
        <v>2049.4581815638444</v>
      </c>
      <c r="G107" s="65">
        <f t="shared" si="9"/>
        <v>478862.17944502848</v>
      </c>
    </row>
    <row r="108" spans="1:7" x14ac:dyDescent="0.25">
      <c r="A108" s="69">
        <f t="shared" si="10"/>
        <v>47178</v>
      </c>
      <c r="B108" s="70">
        <f t="shared" si="11"/>
        <v>92</v>
      </c>
      <c r="C108" s="65">
        <f t="shared" si="12"/>
        <v>478862.17944502848</v>
      </c>
      <c r="D108" s="71">
        <f t="shared" si="13"/>
        <v>1612.3315078726087</v>
      </c>
      <c r="E108" s="71">
        <f t="shared" si="7"/>
        <v>437.12667369123574</v>
      </c>
      <c r="F108" s="71">
        <f t="shared" si="8"/>
        <v>2049.4581815638444</v>
      </c>
      <c r="G108" s="65">
        <f t="shared" si="9"/>
        <v>478425.05277133727</v>
      </c>
    </row>
    <row r="109" spans="1:7" x14ac:dyDescent="0.25">
      <c r="A109" s="69">
        <f t="shared" si="10"/>
        <v>47209</v>
      </c>
      <c r="B109" s="70">
        <f t="shared" si="11"/>
        <v>93</v>
      </c>
      <c r="C109" s="65">
        <f t="shared" si="12"/>
        <v>478425.05277133727</v>
      </c>
      <c r="D109" s="71">
        <f t="shared" si="13"/>
        <v>1610.6558556234588</v>
      </c>
      <c r="E109" s="71">
        <f t="shared" si="7"/>
        <v>438.80232594038546</v>
      </c>
      <c r="F109" s="71">
        <f t="shared" si="8"/>
        <v>2049.4581815638444</v>
      </c>
      <c r="G109" s="65">
        <f t="shared" si="9"/>
        <v>477986.25044539687</v>
      </c>
    </row>
    <row r="110" spans="1:7" x14ac:dyDescent="0.25">
      <c r="A110" s="69">
        <f t="shared" si="10"/>
        <v>47239</v>
      </c>
      <c r="B110" s="70">
        <f t="shared" si="11"/>
        <v>94</v>
      </c>
      <c r="C110" s="65">
        <f t="shared" si="12"/>
        <v>477986.25044539687</v>
      </c>
      <c r="D110" s="71">
        <f t="shared" si="13"/>
        <v>1608.9737800406876</v>
      </c>
      <c r="E110" s="71">
        <f t="shared" si="7"/>
        <v>440.48440152315692</v>
      </c>
      <c r="F110" s="71">
        <f t="shared" si="8"/>
        <v>2049.4581815638444</v>
      </c>
      <c r="G110" s="65">
        <f t="shared" si="9"/>
        <v>477545.76604387374</v>
      </c>
    </row>
    <row r="111" spans="1:7" x14ac:dyDescent="0.25">
      <c r="A111" s="69">
        <f t="shared" si="10"/>
        <v>47270</v>
      </c>
      <c r="B111" s="70">
        <f t="shared" si="11"/>
        <v>95</v>
      </c>
      <c r="C111" s="65">
        <f t="shared" si="12"/>
        <v>477545.76604387374</v>
      </c>
      <c r="D111" s="71">
        <f t="shared" si="13"/>
        <v>1607.2852565015153</v>
      </c>
      <c r="E111" s="71">
        <f t="shared" si="7"/>
        <v>442.172925062329</v>
      </c>
      <c r="F111" s="71">
        <f t="shared" si="8"/>
        <v>2049.4581815638444</v>
      </c>
      <c r="G111" s="65">
        <f t="shared" si="9"/>
        <v>477103.59311881143</v>
      </c>
    </row>
    <row r="112" spans="1:7" x14ac:dyDescent="0.25">
      <c r="A112" s="69">
        <f t="shared" si="10"/>
        <v>47300</v>
      </c>
      <c r="B112" s="70">
        <f t="shared" si="11"/>
        <v>96</v>
      </c>
      <c r="C112" s="65">
        <f t="shared" si="12"/>
        <v>477103.59311881143</v>
      </c>
      <c r="D112" s="71">
        <f t="shared" si="13"/>
        <v>1605.5902602887766</v>
      </c>
      <c r="E112" s="71">
        <f t="shared" si="7"/>
        <v>443.86792127506794</v>
      </c>
      <c r="F112" s="71">
        <f t="shared" si="8"/>
        <v>2049.4581815638444</v>
      </c>
      <c r="G112" s="65">
        <f t="shared" si="9"/>
        <v>476659.72519753635</v>
      </c>
    </row>
    <row r="113" spans="1:7" x14ac:dyDescent="0.25">
      <c r="A113" s="69">
        <f t="shared" si="10"/>
        <v>47331</v>
      </c>
      <c r="B113" s="70">
        <f t="shared" si="11"/>
        <v>97</v>
      </c>
      <c r="C113" s="65">
        <f t="shared" si="12"/>
        <v>476659.72519753635</v>
      </c>
      <c r="D113" s="71">
        <f t="shared" si="13"/>
        <v>1603.8887665905554</v>
      </c>
      <c r="E113" s="71">
        <f t="shared" si="7"/>
        <v>445.56941497328899</v>
      </c>
      <c r="F113" s="71">
        <f t="shared" si="8"/>
        <v>2049.4581815638444</v>
      </c>
      <c r="G113" s="65">
        <f t="shared" si="9"/>
        <v>476214.15578256303</v>
      </c>
    </row>
    <row r="114" spans="1:7" x14ac:dyDescent="0.25">
      <c r="A114" s="69">
        <f t="shared" si="10"/>
        <v>47362</v>
      </c>
      <c r="B114" s="70">
        <f t="shared" si="11"/>
        <v>98</v>
      </c>
      <c r="C114" s="65">
        <f t="shared" si="12"/>
        <v>476214.15578256303</v>
      </c>
      <c r="D114" s="71">
        <f t="shared" si="13"/>
        <v>1602.1807504998242</v>
      </c>
      <c r="E114" s="71">
        <f t="shared" si="7"/>
        <v>447.27743106401999</v>
      </c>
      <c r="F114" s="71">
        <f t="shared" si="8"/>
        <v>2049.4581815638439</v>
      </c>
      <c r="G114" s="65">
        <f t="shared" si="9"/>
        <v>475766.87835149904</v>
      </c>
    </row>
    <row r="115" spans="1:7" x14ac:dyDescent="0.25">
      <c r="A115" s="69">
        <f t="shared" si="10"/>
        <v>47392</v>
      </c>
      <c r="B115" s="70">
        <f t="shared" si="11"/>
        <v>99</v>
      </c>
      <c r="C115" s="65">
        <f t="shared" si="12"/>
        <v>475766.87835149904</v>
      </c>
      <c r="D115" s="71">
        <f t="shared" si="13"/>
        <v>1600.466187014079</v>
      </c>
      <c r="E115" s="71">
        <f t="shared" si="7"/>
        <v>448.99199454976542</v>
      </c>
      <c r="F115" s="71">
        <f t="shared" si="8"/>
        <v>2049.4581815638444</v>
      </c>
      <c r="G115" s="65">
        <f t="shared" si="9"/>
        <v>475317.88635694928</v>
      </c>
    </row>
    <row r="116" spans="1:7" x14ac:dyDescent="0.25">
      <c r="A116" s="69">
        <f t="shared" si="10"/>
        <v>47423</v>
      </c>
      <c r="B116" s="70">
        <f t="shared" si="11"/>
        <v>100</v>
      </c>
      <c r="C116" s="65">
        <f t="shared" si="12"/>
        <v>475317.88635694928</v>
      </c>
      <c r="D116" s="71">
        <f t="shared" si="13"/>
        <v>1598.7450510349715</v>
      </c>
      <c r="E116" s="71">
        <f t="shared" si="7"/>
        <v>450.71313052887285</v>
      </c>
      <c r="F116" s="71">
        <f t="shared" si="8"/>
        <v>2049.4581815638444</v>
      </c>
      <c r="G116" s="65">
        <f t="shared" si="9"/>
        <v>474867.17322642042</v>
      </c>
    </row>
    <row r="117" spans="1:7" x14ac:dyDescent="0.25">
      <c r="A117" s="69">
        <f t="shared" si="10"/>
        <v>47453</v>
      </c>
      <c r="B117" s="70">
        <f t="shared" si="11"/>
        <v>101</v>
      </c>
      <c r="C117" s="65">
        <f t="shared" si="12"/>
        <v>474867.17322642042</v>
      </c>
      <c r="D117" s="71">
        <f t="shared" si="13"/>
        <v>1597.0173173679441</v>
      </c>
      <c r="E117" s="71">
        <f t="shared" si="7"/>
        <v>452.44086419590025</v>
      </c>
      <c r="F117" s="71">
        <f t="shared" si="8"/>
        <v>2049.4581815638444</v>
      </c>
      <c r="G117" s="65">
        <f t="shared" si="9"/>
        <v>474414.73236222455</v>
      </c>
    </row>
    <row r="118" spans="1:7" x14ac:dyDescent="0.25">
      <c r="A118" s="69">
        <f t="shared" si="10"/>
        <v>47484</v>
      </c>
      <c r="B118" s="70">
        <f t="shared" si="11"/>
        <v>102</v>
      </c>
      <c r="C118" s="65">
        <f t="shared" si="12"/>
        <v>474414.73236222455</v>
      </c>
      <c r="D118" s="71">
        <f t="shared" si="13"/>
        <v>1595.2829607218598</v>
      </c>
      <c r="E118" s="71">
        <f t="shared" si="7"/>
        <v>454.17522084198447</v>
      </c>
      <c r="F118" s="71">
        <f t="shared" si="8"/>
        <v>2049.4581815638444</v>
      </c>
      <c r="G118" s="65">
        <f t="shared" si="9"/>
        <v>473960.55714138254</v>
      </c>
    </row>
    <row r="119" spans="1:7" x14ac:dyDescent="0.25">
      <c r="A119" s="69">
        <f t="shared" si="10"/>
        <v>47515</v>
      </c>
      <c r="B119" s="70">
        <f t="shared" si="11"/>
        <v>103</v>
      </c>
      <c r="C119" s="65">
        <f t="shared" si="12"/>
        <v>473960.55714138254</v>
      </c>
      <c r="D119" s="71">
        <f t="shared" si="13"/>
        <v>1593.5419557086323</v>
      </c>
      <c r="E119" s="71">
        <f t="shared" si="7"/>
        <v>455.91622585521208</v>
      </c>
      <c r="F119" s="71">
        <f t="shared" si="8"/>
        <v>2049.4581815638444</v>
      </c>
      <c r="G119" s="65">
        <f t="shared" si="9"/>
        <v>473504.6409155273</v>
      </c>
    </row>
    <row r="120" spans="1:7" x14ac:dyDescent="0.25">
      <c r="A120" s="69">
        <f t="shared" si="10"/>
        <v>47543</v>
      </c>
      <c r="B120" s="70">
        <f t="shared" si="11"/>
        <v>104</v>
      </c>
      <c r="C120" s="65">
        <f t="shared" si="12"/>
        <v>473504.6409155273</v>
      </c>
      <c r="D120" s="71">
        <f t="shared" si="13"/>
        <v>1591.7942768428541</v>
      </c>
      <c r="E120" s="71">
        <f t="shared" si="7"/>
        <v>457.66390472099039</v>
      </c>
      <c r="F120" s="71">
        <f t="shared" si="8"/>
        <v>2049.4581815638444</v>
      </c>
      <c r="G120" s="65">
        <f t="shared" si="9"/>
        <v>473046.97701080632</v>
      </c>
    </row>
    <row r="121" spans="1:7" x14ac:dyDescent="0.25">
      <c r="A121" s="69">
        <f t="shared" si="10"/>
        <v>47574</v>
      </c>
      <c r="B121" s="70">
        <f t="shared" si="11"/>
        <v>105</v>
      </c>
      <c r="C121" s="65">
        <f t="shared" si="12"/>
        <v>473046.97701080632</v>
      </c>
      <c r="D121" s="71">
        <f t="shared" si="13"/>
        <v>1590.0398985414233</v>
      </c>
      <c r="E121" s="71">
        <f t="shared" si="7"/>
        <v>459.41828302242089</v>
      </c>
      <c r="F121" s="71">
        <f t="shared" si="8"/>
        <v>2049.4581815638444</v>
      </c>
      <c r="G121" s="65">
        <f t="shared" si="9"/>
        <v>472587.55872778391</v>
      </c>
    </row>
    <row r="122" spans="1:7" x14ac:dyDescent="0.25">
      <c r="A122" s="69">
        <f t="shared" si="10"/>
        <v>47604</v>
      </c>
      <c r="B122" s="70">
        <f t="shared" si="11"/>
        <v>106</v>
      </c>
      <c r="C122" s="65">
        <f t="shared" si="12"/>
        <v>472587.55872778391</v>
      </c>
      <c r="D122" s="71">
        <f t="shared" si="13"/>
        <v>1588.278795123171</v>
      </c>
      <c r="E122" s="71">
        <f t="shared" si="7"/>
        <v>461.17938644067345</v>
      </c>
      <c r="F122" s="71">
        <f t="shared" si="8"/>
        <v>2049.4581815638444</v>
      </c>
      <c r="G122" s="65">
        <f t="shared" si="9"/>
        <v>472126.37934134324</v>
      </c>
    </row>
    <row r="123" spans="1:7" x14ac:dyDescent="0.25">
      <c r="A123" s="69">
        <f t="shared" si="10"/>
        <v>47635</v>
      </c>
      <c r="B123" s="70">
        <f t="shared" si="11"/>
        <v>107</v>
      </c>
      <c r="C123" s="65">
        <f t="shared" si="12"/>
        <v>472126.37934134324</v>
      </c>
      <c r="D123" s="71">
        <f t="shared" si="13"/>
        <v>1586.5109408084818</v>
      </c>
      <c r="E123" s="71">
        <f t="shared" si="7"/>
        <v>462.94724075536271</v>
      </c>
      <c r="F123" s="71">
        <f t="shared" si="8"/>
        <v>2049.4581815638444</v>
      </c>
      <c r="G123" s="65">
        <f t="shared" si="9"/>
        <v>471663.43210058787</v>
      </c>
    </row>
    <row r="124" spans="1:7" x14ac:dyDescent="0.25">
      <c r="A124" s="69">
        <f t="shared" si="10"/>
        <v>47665</v>
      </c>
      <c r="B124" s="70">
        <f t="shared" si="11"/>
        <v>108</v>
      </c>
      <c r="C124" s="65">
        <f t="shared" si="12"/>
        <v>471663.43210058787</v>
      </c>
      <c r="D124" s="71">
        <f t="shared" si="13"/>
        <v>1584.7363097189193</v>
      </c>
      <c r="E124" s="71">
        <f t="shared" si="7"/>
        <v>464.72187184492498</v>
      </c>
      <c r="F124" s="71">
        <f t="shared" si="8"/>
        <v>2049.4581815638444</v>
      </c>
      <c r="G124" s="65">
        <f t="shared" si="9"/>
        <v>471198.71022874297</v>
      </c>
    </row>
    <row r="125" spans="1:7" x14ac:dyDescent="0.25">
      <c r="A125" s="69">
        <f t="shared" si="10"/>
        <v>47696</v>
      </c>
      <c r="B125" s="70">
        <f t="shared" si="11"/>
        <v>109</v>
      </c>
      <c r="C125" s="65">
        <f t="shared" si="12"/>
        <v>471198.71022874297</v>
      </c>
      <c r="D125" s="71">
        <f t="shared" si="13"/>
        <v>1582.9548758768472</v>
      </c>
      <c r="E125" s="71">
        <f t="shared" si="7"/>
        <v>466.50330568699718</v>
      </c>
      <c r="F125" s="71">
        <f t="shared" si="8"/>
        <v>2049.4581815638444</v>
      </c>
      <c r="G125" s="65">
        <f t="shared" si="9"/>
        <v>470732.20692305599</v>
      </c>
    </row>
    <row r="126" spans="1:7" x14ac:dyDescent="0.25">
      <c r="A126" s="69">
        <f t="shared" si="10"/>
        <v>47727</v>
      </c>
      <c r="B126" s="70">
        <f t="shared" si="11"/>
        <v>110</v>
      </c>
      <c r="C126" s="65">
        <f t="shared" si="12"/>
        <v>470732.20692305599</v>
      </c>
      <c r="D126" s="71">
        <f t="shared" si="13"/>
        <v>1581.1666132050468</v>
      </c>
      <c r="E126" s="71">
        <f t="shared" si="7"/>
        <v>468.29156835879735</v>
      </c>
      <c r="F126" s="71">
        <f t="shared" si="8"/>
        <v>2049.4581815638439</v>
      </c>
      <c r="G126" s="65">
        <f t="shared" si="9"/>
        <v>470263.91535469721</v>
      </c>
    </row>
    <row r="127" spans="1:7" x14ac:dyDescent="0.25">
      <c r="A127" s="69">
        <f t="shared" si="10"/>
        <v>47757</v>
      </c>
      <c r="B127" s="70">
        <f t="shared" si="11"/>
        <v>111</v>
      </c>
      <c r="C127" s="65">
        <f t="shared" si="12"/>
        <v>470263.91535469721</v>
      </c>
      <c r="D127" s="71">
        <f t="shared" si="13"/>
        <v>1579.3714955263383</v>
      </c>
      <c r="E127" s="71">
        <f t="shared" si="7"/>
        <v>470.08668603750607</v>
      </c>
      <c r="F127" s="71">
        <f t="shared" si="8"/>
        <v>2049.4581815638444</v>
      </c>
      <c r="G127" s="65">
        <f t="shared" si="9"/>
        <v>469793.82866865973</v>
      </c>
    </row>
    <row r="128" spans="1:7" x14ac:dyDescent="0.25">
      <c r="A128" s="69">
        <f t="shared" si="10"/>
        <v>47788</v>
      </c>
      <c r="B128" s="70">
        <f t="shared" si="11"/>
        <v>112</v>
      </c>
      <c r="C128" s="65">
        <f t="shared" si="12"/>
        <v>469793.82866865973</v>
      </c>
      <c r="D128" s="71">
        <f t="shared" si="13"/>
        <v>1577.5694965631947</v>
      </c>
      <c r="E128" s="71">
        <f t="shared" si="7"/>
        <v>471.88868500064979</v>
      </c>
      <c r="F128" s="71">
        <f t="shared" si="8"/>
        <v>2049.4581815638444</v>
      </c>
      <c r="G128" s="65">
        <f t="shared" si="9"/>
        <v>469321.93998365907</v>
      </c>
    </row>
    <row r="129" spans="1:7" x14ac:dyDescent="0.25">
      <c r="A129" s="69">
        <f t="shared" si="10"/>
        <v>47818</v>
      </c>
      <c r="B129" s="70">
        <f t="shared" si="11"/>
        <v>113</v>
      </c>
      <c r="C129" s="65">
        <f t="shared" si="12"/>
        <v>469321.93998365907</v>
      </c>
      <c r="D129" s="71">
        <f t="shared" si="13"/>
        <v>1575.7605899373589</v>
      </c>
      <c r="E129" s="71">
        <f t="shared" si="7"/>
        <v>473.69759162648569</v>
      </c>
      <c r="F129" s="71">
        <f t="shared" si="8"/>
        <v>2049.4581815638444</v>
      </c>
      <c r="G129" s="65">
        <f t="shared" si="9"/>
        <v>468848.24239203258</v>
      </c>
    </row>
    <row r="130" spans="1:7" x14ac:dyDescent="0.25">
      <c r="A130" s="69">
        <f t="shared" si="10"/>
        <v>47849</v>
      </c>
      <c r="B130" s="70">
        <f t="shared" si="11"/>
        <v>114</v>
      </c>
      <c r="C130" s="65">
        <f t="shared" si="12"/>
        <v>468848.24239203258</v>
      </c>
      <c r="D130" s="71">
        <f t="shared" si="13"/>
        <v>1573.9447491694573</v>
      </c>
      <c r="E130" s="71">
        <f t="shared" si="7"/>
        <v>475.51343239438717</v>
      </c>
      <c r="F130" s="71">
        <f t="shared" si="8"/>
        <v>2049.4581815638444</v>
      </c>
      <c r="G130" s="65">
        <f t="shared" si="9"/>
        <v>468372.72895963822</v>
      </c>
    </row>
    <row r="131" spans="1:7" x14ac:dyDescent="0.25">
      <c r="A131" s="69">
        <f t="shared" si="10"/>
        <v>47880</v>
      </c>
      <c r="B131" s="70">
        <f t="shared" si="11"/>
        <v>115</v>
      </c>
      <c r="C131" s="65">
        <f t="shared" si="12"/>
        <v>468372.72895963822</v>
      </c>
      <c r="D131" s="71">
        <f t="shared" si="13"/>
        <v>1572.1219476786121</v>
      </c>
      <c r="E131" s="71">
        <f t="shared" si="7"/>
        <v>477.33623388523228</v>
      </c>
      <c r="F131" s="71">
        <f t="shared" si="8"/>
        <v>2049.4581815638444</v>
      </c>
      <c r="G131" s="65">
        <f t="shared" si="9"/>
        <v>467895.39272575296</v>
      </c>
    </row>
    <row r="132" spans="1:7" x14ac:dyDescent="0.25">
      <c r="A132" s="69">
        <f t="shared" si="10"/>
        <v>47908</v>
      </c>
      <c r="B132" s="70">
        <f t="shared" si="11"/>
        <v>116</v>
      </c>
      <c r="C132" s="65">
        <f t="shared" si="12"/>
        <v>467895.39272575296</v>
      </c>
      <c r="D132" s="71">
        <f t="shared" si="13"/>
        <v>1570.292158782052</v>
      </c>
      <c r="E132" s="71">
        <f t="shared" si="7"/>
        <v>479.16602278179238</v>
      </c>
      <c r="F132" s="71">
        <f t="shared" si="8"/>
        <v>2049.4581815638444</v>
      </c>
      <c r="G132" s="65">
        <f t="shared" si="9"/>
        <v>467416.22670297115</v>
      </c>
    </row>
    <row r="133" spans="1:7" x14ac:dyDescent="0.25">
      <c r="A133" s="69">
        <f t="shared" si="10"/>
        <v>47939</v>
      </c>
      <c r="B133" s="70">
        <f t="shared" si="11"/>
        <v>117</v>
      </c>
      <c r="C133" s="65">
        <f t="shared" si="12"/>
        <v>467416.22670297115</v>
      </c>
      <c r="D133" s="71">
        <f t="shared" si="13"/>
        <v>1568.4553556947219</v>
      </c>
      <c r="E133" s="71">
        <f t="shared" si="7"/>
        <v>481.0028258691226</v>
      </c>
      <c r="F133" s="71">
        <f t="shared" si="8"/>
        <v>2049.4581815638444</v>
      </c>
      <c r="G133" s="65">
        <f t="shared" si="9"/>
        <v>466935.22387710202</v>
      </c>
    </row>
    <row r="134" spans="1:7" x14ac:dyDescent="0.25">
      <c r="A134" s="69">
        <f t="shared" si="10"/>
        <v>47969</v>
      </c>
      <c r="B134" s="70">
        <f t="shared" si="11"/>
        <v>118</v>
      </c>
      <c r="C134" s="65">
        <f t="shared" si="12"/>
        <v>466935.22387710202</v>
      </c>
      <c r="D134" s="71">
        <f t="shared" si="13"/>
        <v>1566.6115115288903</v>
      </c>
      <c r="E134" s="71">
        <f t="shared" si="7"/>
        <v>482.84667003495429</v>
      </c>
      <c r="F134" s="71">
        <f t="shared" si="8"/>
        <v>2049.4581815638448</v>
      </c>
      <c r="G134" s="65">
        <f t="shared" si="9"/>
        <v>466452.37720706704</v>
      </c>
    </row>
    <row r="135" spans="1:7" x14ac:dyDescent="0.25">
      <c r="A135" s="69">
        <f t="shared" si="10"/>
        <v>48000</v>
      </c>
      <c r="B135" s="70">
        <f t="shared" si="11"/>
        <v>119</v>
      </c>
      <c r="C135" s="65">
        <f t="shared" si="12"/>
        <v>466452.37720706704</v>
      </c>
      <c r="D135" s="71">
        <f t="shared" si="13"/>
        <v>1564.7605992937558</v>
      </c>
      <c r="E135" s="71">
        <f t="shared" si="7"/>
        <v>484.69758227008828</v>
      </c>
      <c r="F135" s="71">
        <f t="shared" si="8"/>
        <v>2049.4581815638439</v>
      </c>
      <c r="G135" s="65">
        <f t="shared" si="9"/>
        <v>465967.67962479696</v>
      </c>
    </row>
    <row r="136" spans="1:7" x14ac:dyDescent="0.25">
      <c r="A136" s="69">
        <f t="shared" si="10"/>
        <v>48030</v>
      </c>
      <c r="B136" s="70">
        <f t="shared" si="11"/>
        <v>120</v>
      </c>
      <c r="C136" s="65">
        <f t="shared" si="12"/>
        <v>465967.67962479696</v>
      </c>
      <c r="D136" s="71">
        <f t="shared" si="13"/>
        <v>1562.9025918950542</v>
      </c>
      <c r="E136" s="71">
        <f t="shared" si="7"/>
        <v>486.55558966879028</v>
      </c>
      <c r="F136" s="71">
        <f t="shared" si="8"/>
        <v>2049.4581815638444</v>
      </c>
      <c r="G136" s="65">
        <f t="shared" si="9"/>
        <v>465481.12403512816</v>
      </c>
    </row>
    <row r="137" spans="1:7" x14ac:dyDescent="0.25">
      <c r="A137" s="69">
        <f t="shared" si="10"/>
        <v>48061</v>
      </c>
      <c r="B137" s="70">
        <f t="shared" si="11"/>
        <v>121</v>
      </c>
      <c r="C137" s="65">
        <f t="shared" si="12"/>
        <v>465481.12403512816</v>
      </c>
      <c r="D137" s="71">
        <f t="shared" si="13"/>
        <v>1561.0374621346571</v>
      </c>
      <c r="E137" s="71">
        <f t="shared" si="7"/>
        <v>488.42071942918727</v>
      </c>
      <c r="F137" s="71">
        <f t="shared" si="8"/>
        <v>2049.4581815638444</v>
      </c>
      <c r="G137" s="65">
        <f t="shared" si="9"/>
        <v>464992.70331569895</v>
      </c>
    </row>
    <row r="138" spans="1:7" x14ac:dyDescent="0.25">
      <c r="A138" s="69">
        <f t="shared" si="10"/>
        <v>48092</v>
      </c>
      <c r="B138" s="70">
        <f t="shared" si="11"/>
        <v>122</v>
      </c>
      <c r="C138" s="65">
        <f t="shared" si="12"/>
        <v>464992.70331569895</v>
      </c>
      <c r="D138" s="71">
        <f t="shared" si="13"/>
        <v>1559.1651827101787</v>
      </c>
      <c r="E138" s="71">
        <f t="shared" si="7"/>
        <v>490.29299885366584</v>
      </c>
      <c r="F138" s="71">
        <f t="shared" si="8"/>
        <v>2049.4581815638444</v>
      </c>
      <c r="G138" s="65">
        <f t="shared" si="9"/>
        <v>464502.41031684529</v>
      </c>
    </row>
    <row r="139" spans="1:7" x14ac:dyDescent="0.25">
      <c r="A139" s="69">
        <f t="shared" si="10"/>
        <v>48122</v>
      </c>
      <c r="B139" s="70">
        <f t="shared" si="11"/>
        <v>123</v>
      </c>
      <c r="C139" s="65">
        <f t="shared" si="12"/>
        <v>464502.41031684529</v>
      </c>
      <c r="D139" s="71">
        <f t="shared" si="13"/>
        <v>1557.2857262145728</v>
      </c>
      <c r="E139" s="71">
        <f t="shared" si="7"/>
        <v>492.1724553492715</v>
      </c>
      <c r="F139" s="71">
        <f t="shared" si="8"/>
        <v>2049.4581815638444</v>
      </c>
      <c r="G139" s="65">
        <f t="shared" si="9"/>
        <v>464010.23786149599</v>
      </c>
    </row>
    <row r="140" spans="1:7" x14ac:dyDescent="0.25">
      <c r="A140" s="69">
        <f t="shared" si="10"/>
        <v>48153</v>
      </c>
      <c r="B140" s="70">
        <f t="shared" si="11"/>
        <v>124</v>
      </c>
      <c r="C140" s="65">
        <f t="shared" si="12"/>
        <v>464010.23786149599</v>
      </c>
      <c r="D140" s="71">
        <f t="shared" si="13"/>
        <v>1555.399065135734</v>
      </c>
      <c r="E140" s="71">
        <f t="shared" si="7"/>
        <v>494.05911642811037</v>
      </c>
      <c r="F140" s="71">
        <f t="shared" si="8"/>
        <v>2049.4581815638444</v>
      </c>
      <c r="G140" s="65">
        <f t="shared" si="9"/>
        <v>463516.17874506785</v>
      </c>
    </row>
    <row r="141" spans="1:7" x14ac:dyDescent="0.25">
      <c r="A141" s="69">
        <f t="shared" si="10"/>
        <v>48183</v>
      </c>
      <c r="B141" s="70">
        <f t="shared" si="11"/>
        <v>125</v>
      </c>
      <c r="C141" s="65">
        <f t="shared" si="12"/>
        <v>463516.17874506785</v>
      </c>
      <c r="D141" s="71">
        <f t="shared" si="13"/>
        <v>1553.5051718560928</v>
      </c>
      <c r="E141" s="71">
        <f t="shared" si="7"/>
        <v>495.95300970775151</v>
      </c>
      <c r="F141" s="71">
        <f t="shared" si="8"/>
        <v>2049.4581815638444</v>
      </c>
      <c r="G141" s="65">
        <f t="shared" si="9"/>
        <v>463020.22573536012</v>
      </c>
    </row>
    <row r="142" spans="1:7" x14ac:dyDescent="0.25">
      <c r="A142" s="69">
        <f t="shared" si="10"/>
        <v>48214</v>
      </c>
      <c r="B142" s="70">
        <f t="shared" si="11"/>
        <v>126</v>
      </c>
      <c r="C142" s="65">
        <f t="shared" si="12"/>
        <v>463020.22573536012</v>
      </c>
      <c r="D142" s="71">
        <f t="shared" si="13"/>
        <v>1551.6040186522132</v>
      </c>
      <c r="E142" s="71">
        <f t="shared" si="7"/>
        <v>497.85416291163125</v>
      </c>
      <c r="F142" s="71">
        <f t="shared" si="8"/>
        <v>2049.4581815638444</v>
      </c>
      <c r="G142" s="65">
        <f t="shared" si="9"/>
        <v>462522.37157244846</v>
      </c>
    </row>
    <row r="143" spans="1:7" x14ac:dyDescent="0.25">
      <c r="A143" s="69">
        <f t="shared" si="10"/>
        <v>48245</v>
      </c>
      <c r="B143" s="70">
        <f t="shared" si="11"/>
        <v>127</v>
      </c>
      <c r="C143" s="65">
        <f t="shared" si="12"/>
        <v>462522.37157244846</v>
      </c>
      <c r="D143" s="71">
        <f t="shared" si="13"/>
        <v>1549.6955776943851</v>
      </c>
      <c r="E143" s="71">
        <f t="shared" si="7"/>
        <v>499.76260386945916</v>
      </c>
      <c r="F143" s="71">
        <f t="shared" si="8"/>
        <v>2049.4581815638444</v>
      </c>
      <c r="G143" s="65">
        <f t="shared" si="9"/>
        <v>462022.60896857898</v>
      </c>
    </row>
    <row r="144" spans="1:7" x14ac:dyDescent="0.25">
      <c r="A144" s="69">
        <f t="shared" si="10"/>
        <v>48274</v>
      </c>
      <c r="B144" s="70">
        <f t="shared" si="11"/>
        <v>128</v>
      </c>
      <c r="C144" s="65">
        <f t="shared" si="12"/>
        <v>462022.60896857898</v>
      </c>
      <c r="D144" s="71">
        <f t="shared" si="13"/>
        <v>1547.779821046219</v>
      </c>
      <c r="E144" s="71">
        <f t="shared" si="7"/>
        <v>501.67836051762538</v>
      </c>
      <c r="F144" s="71">
        <f t="shared" si="8"/>
        <v>2049.4581815638444</v>
      </c>
      <c r="G144" s="65">
        <f t="shared" si="9"/>
        <v>461520.93060806138</v>
      </c>
    </row>
    <row r="145" spans="1:7" x14ac:dyDescent="0.25">
      <c r="A145" s="69">
        <f t="shared" si="10"/>
        <v>48305</v>
      </c>
      <c r="B145" s="70">
        <f t="shared" si="11"/>
        <v>129</v>
      </c>
      <c r="C145" s="65">
        <f t="shared" si="12"/>
        <v>461520.93060806138</v>
      </c>
      <c r="D145" s="71">
        <f t="shared" si="13"/>
        <v>1545.8567206642349</v>
      </c>
      <c r="E145" s="71">
        <f t="shared" si="7"/>
        <v>503.60146089960961</v>
      </c>
      <c r="F145" s="71">
        <f t="shared" si="8"/>
        <v>2049.4581815638444</v>
      </c>
      <c r="G145" s="65">
        <f t="shared" si="9"/>
        <v>461017.32914716174</v>
      </c>
    </row>
    <row r="146" spans="1:7" x14ac:dyDescent="0.25">
      <c r="A146" s="69">
        <f t="shared" si="10"/>
        <v>48335</v>
      </c>
      <c r="B146" s="70">
        <f t="shared" si="11"/>
        <v>130</v>
      </c>
      <c r="C146" s="65">
        <f t="shared" si="12"/>
        <v>461017.32914716174</v>
      </c>
      <c r="D146" s="71">
        <f t="shared" si="13"/>
        <v>1543.926248397453</v>
      </c>
      <c r="E146" s="71">
        <f t="shared" ref="E146:E209" si="14">IF(B146="","",PPMT($E$13/12,B146,$E$7,-$E$11,$E$12,0))</f>
        <v>505.53193316639147</v>
      </c>
      <c r="F146" s="71">
        <f t="shared" ref="F146:F209" si="15">IF(B146="","",SUM(D146:E146))</f>
        <v>2049.4581815638444</v>
      </c>
      <c r="G146" s="65">
        <f t="shared" ref="G146:G209" si="16">IF(B146="","",SUM(C146)-SUM(E146))</f>
        <v>460511.79721399536</v>
      </c>
    </row>
    <row r="147" spans="1:7" x14ac:dyDescent="0.25">
      <c r="A147" s="69">
        <f t="shared" ref="A147:A210" si="17">IF(B147="","",EDATE(A146,1))</f>
        <v>48366</v>
      </c>
      <c r="B147" s="70">
        <f t="shared" ref="B147:B210" si="18">IF(B146="","",IF(SUM(B146)+1&lt;=$E$7,SUM(B146)+1,""))</f>
        <v>131</v>
      </c>
      <c r="C147" s="65">
        <f t="shared" ref="C147:C210" si="19">IF(B147="","",G146)</f>
        <v>460511.79721399536</v>
      </c>
      <c r="D147" s="71">
        <f t="shared" ref="D147:D210" si="20">IF(B147="","",IPMT($E$13/12,B147,$E$7,-$E$11,$E$12,0))</f>
        <v>1541.9883759869817</v>
      </c>
      <c r="E147" s="71">
        <f t="shared" si="14"/>
        <v>507.46980557686265</v>
      </c>
      <c r="F147" s="71">
        <f t="shared" si="15"/>
        <v>2049.4581815638444</v>
      </c>
      <c r="G147" s="65">
        <f t="shared" si="16"/>
        <v>460004.32740841853</v>
      </c>
    </row>
    <row r="148" spans="1:7" x14ac:dyDescent="0.25">
      <c r="A148" s="69">
        <f t="shared" si="17"/>
        <v>48396</v>
      </c>
      <c r="B148" s="70">
        <f t="shared" si="18"/>
        <v>132</v>
      </c>
      <c r="C148" s="65">
        <f t="shared" si="19"/>
        <v>460004.32740841853</v>
      </c>
      <c r="D148" s="71">
        <f t="shared" si="20"/>
        <v>1540.0430750656035</v>
      </c>
      <c r="E148" s="71">
        <f t="shared" si="14"/>
        <v>509.41510649824056</v>
      </c>
      <c r="F148" s="71">
        <f t="shared" si="15"/>
        <v>2049.4581815638439</v>
      </c>
      <c r="G148" s="65">
        <f t="shared" si="16"/>
        <v>459494.9123019203</v>
      </c>
    </row>
    <row r="149" spans="1:7" x14ac:dyDescent="0.25">
      <c r="A149" s="69">
        <f t="shared" si="17"/>
        <v>48427</v>
      </c>
      <c r="B149" s="70">
        <f t="shared" si="18"/>
        <v>133</v>
      </c>
      <c r="C149" s="65">
        <f t="shared" si="19"/>
        <v>459494.9123019203</v>
      </c>
      <c r="D149" s="71">
        <f t="shared" si="20"/>
        <v>1538.0903171573605</v>
      </c>
      <c r="E149" s="71">
        <f t="shared" si="14"/>
        <v>511.36786440648387</v>
      </c>
      <c r="F149" s="71">
        <f t="shared" si="15"/>
        <v>2049.4581815638444</v>
      </c>
      <c r="G149" s="65">
        <f t="shared" si="16"/>
        <v>458983.5444375138</v>
      </c>
    </row>
    <row r="150" spans="1:7" x14ac:dyDescent="0.25">
      <c r="A150" s="69">
        <f t="shared" si="17"/>
        <v>48458</v>
      </c>
      <c r="B150" s="70">
        <f t="shared" si="18"/>
        <v>134</v>
      </c>
      <c r="C150" s="65">
        <f t="shared" si="19"/>
        <v>458983.5444375138</v>
      </c>
      <c r="D150" s="71">
        <f t="shared" si="20"/>
        <v>1536.1300736771357</v>
      </c>
      <c r="E150" s="71">
        <f t="shared" si="14"/>
        <v>513.32810788670861</v>
      </c>
      <c r="F150" s="71">
        <f t="shared" si="15"/>
        <v>2049.4581815638444</v>
      </c>
      <c r="G150" s="65">
        <f t="shared" si="16"/>
        <v>458470.21632962709</v>
      </c>
    </row>
    <row r="151" spans="1:7" x14ac:dyDescent="0.25">
      <c r="A151" s="69">
        <f t="shared" si="17"/>
        <v>48488</v>
      </c>
      <c r="B151" s="70">
        <f t="shared" si="18"/>
        <v>135</v>
      </c>
      <c r="C151" s="65">
        <f t="shared" si="19"/>
        <v>458470.21632962709</v>
      </c>
      <c r="D151" s="71">
        <f t="shared" si="20"/>
        <v>1534.1623159302367</v>
      </c>
      <c r="E151" s="71">
        <f t="shared" si="14"/>
        <v>515.29586563360783</v>
      </c>
      <c r="F151" s="71">
        <f t="shared" si="15"/>
        <v>2049.4581815638444</v>
      </c>
      <c r="G151" s="65">
        <f t="shared" si="16"/>
        <v>457954.92046399351</v>
      </c>
    </row>
    <row r="152" spans="1:7" x14ac:dyDescent="0.25">
      <c r="A152" s="69">
        <f t="shared" si="17"/>
        <v>48519</v>
      </c>
      <c r="B152" s="70">
        <f t="shared" si="18"/>
        <v>136</v>
      </c>
      <c r="C152" s="65">
        <f t="shared" si="19"/>
        <v>457954.92046399351</v>
      </c>
      <c r="D152" s="71">
        <f t="shared" si="20"/>
        <v>1532.1870151119745</v>
      </c>
      <c r="E152" s="71">
        <f t="shared" si="14"/>
        <v>517.27116645186993</v>
      </c>
      <c r="F152" s="71">
        <f t="shared" si="15"/>
        <v>2049.4581815638444</v>
      </c>
      <c r="G152" s="65">
        <f t="shared" si="16"/>
        <v>457437.64929754165</v>
      </c>
    </row>
    <row r="153" spans="1:7" x14ac:dyDescent="0.25">
      <c r="A153" s="69">
        <f t="shared" si="17"/>
        <v>48549</v>
      </c>
      <c r="B153" s="70">
        <f t="shared" si="18"/>
        <v>137</v>
      </c>
      <c r="C153" s="65">
        <f t="shared" si="19"/>
        <v>457437.64929754165</v>
      </c>
      <c r="D153" s="71">
        <f t="shared" si="20"/>
        <v>1530.2041423072424</v>
      </c>
      <c r="E153" s="71">
        <f t="shared" si="14"/>
        <v>519.25403925660203</v>
      </c>
      <c r="F153" s="71">
        <f t="shared" si="15"/>
        <v>2049.4581815638444</v>
      </c>
      <c r="G153" s="65">
        <f t="shared" si="16"/>
        <v>456918.39525828505</v>
      </c>
    </row>
    <row r="154" spans="1:7" x14ac:dyDescent="0.25">
      <c r="A154" s="69">
        <f t="shared" si="17"/>
        <v>48580</v>
      </c>
      <c r="B154" s="70">
        <f t="shared" si="18"/>
        <v>138</v>
      </c>
      <c r="C154" s="65">
        <f t="shared" si="19"/>
        <v>456918.39525828505</v>
      </c>
      <c r="D154" s="71">
        <f t="shared" si="20"/>
        <v>1528.213668490092</v>
      </c>
      <c r="E154" s="71">
        <f t="shared" si="14"/>
        <v>521.24451307375239</v>
      </c>
      <c r="F154" s="71">
        <f t="shared" si="15"/>
        <v>2049.4581815638444</v>
      </c>
      <c r="G154" s="65">
        <f t="shared" si="16"/>
        <v>456397.15074521129</v>
      </c>
    </row>
    <row r="155" spans="1:7" x14ac:dyDescent="0.25">
      <c r="A155" s="69">
        <f t="shared" si="17"/>
        <v>48611</v>
      </c>
      <c r="B155" s="70">
        <f t="shared" si="18"/>
        <v>139</v>
      </c>
      <c r="C155" s="65">
        <f t="shared" si="19"/>
        <v>456397.15074521129</v>
      </c>
      <c r="D155" s="71">
        <f t="shared" si="20"/>
        <v>1526.215564523309</v>
      </c>
      <c r="E155" s="71">
        <f t="shared" si="14"/>
        <v>523.24261704053504</v>
      </c>
      <c r="F155" s="71">
        <f t="shared" si="15"/>
        <v>2049.4581815638439</v>
      </c>
      <c r="G155" s="65">
        <f t="shared" si="16"/>
        <v>455873.90812817076</v>
      </c>
    </row>
    <row r="156" spans="1:7" x14ac:dyDescent="0.25">
      <c r="A156" s="69">
        <f t="shared" si="17"/>
        <v>48639</v>
      </c>
      <c r="B156" s="70">
        <f t="shared" si="18"/>
        <v>140</v>
      </c>
      <c r="C156" s="65">
        <f t="shared" si="19"/>
        <v>455873.90812817076</v>
      </c>
      <c r="D156" s="71">
        <f t="shared" si="20"/>
        <v>1524.2098011579874</v>
      </c>
      <c r="E156" s="71">
        <f t="shared" si="14"/>
        <v>525.24838040585712</v>
      </c>
      <c r="F156" s="71">
        <f t="shared" si="15"/>
        <v>2049.4581815638444</v>
      </c>
      <c r="G156" s="65">
        <f t="shared" si="16"/>
        <v>455348.65974776493</v>
      </c>
    </row>
    <row r="157" spans="1:7" x14ac:dyDescent="0.25">
      <c r="A157" s="69">
        <f t="shared" si="17"/>
        <v>48670</v>
      </c>
      <c r="B157" s="70">
        <f t="shared" si="18"/>
        <v>141</v>
      </c>
      <c r="C157" s="65">
        <f t="shared" si="19"/>
        <v>455348.65974776493</v>
      </c>
      <c r="D157" s="71">
        <f t="shared" si="20"/>
        <v>1522.1963490330982</v>
      </c>
      <c r="E157" s="71">
        <f t="shared" si="14"/>
        <v>527.26183253074635</v>
      </c>
      <c r="F157" s="71">
        <f t="shared" si="15"/>
        <v>2049.4581815638444</v>
      </c>
      <c r="G157" s="65">
        <f t="shared" si="16"/>
        <v>454821.39791523421</v>
      </c>
    </row>
    <row r="158" spans="1:7" x14ac:dyDescent="0.25">
      <c r="A158" s="69">
        <f t="shared" si="17"/>
        <v>48700</v>
      </c>
      <c r="B158" s="70">
        <f t="shared" si="18"/>
        <v>142</v>
      </c>
      <c r="C158" s="65">
        <f t="shared" si="19"/>
        <v>454821.39791523421</v>
      </c>
      <c r="D158" s="71">
        <f t="shared" si="20"/>
        <v>1520.1751786750635</v>
      </c>
      <c r="E158" s="71">
        <f t="shared" si="14"/>
        <v>529.28300288878086</v>
      </c>
      <c r="F158" s="71">
        <f t="shared" si="15"/>
        <v>2049.4581815638444</v>
      </c>
      <c r="G158" s="65">
        <f t="shared" si="16"/>
        <v>454292.11491234542</v>
      </c>
    </row>
    <row r="159" spans="1:7" x14ac:dyDescent="0.25">
      <c r="A159" s="69">
        <f t="shared" si="17"/>
        <v>48731</v>
      </c>
      <c r="B159" s="70">
        <f t="shared" si="18"/>
        <v>143</v>
      </c>
      <c r="C159" s="65">
        <f t="shared" si="19"/>
        <v>454292.11491234542</v>
      </c>
      <c r="D159" s="71">
        <f t="shared" si="20"/>
        <v>1518.1462604973233</v>
      </c>
      <c r="E159" s="71">
        <f t="shared" si="14"/>
        <v>531.31192106652111</v>
      </c>
      <c r="F159" s="71">
        <f t="shared" si="15"/>
        <v>2049.4581815638444</v>
      </c>
      <c r="G159" s="65">
        <f t="shared" si="16"/>
        <v>453760.80299127888</v>
      </c>
    </row>
    <row r="160" spans="1:7" x14ac:dyDescent="0.25">
      <c r="A160" s="69">
        <f t="shared" si="17"/>
        <v>48761</v>
      </c>
      <c r="B160" s="70">
        <f t="shared" si="18"/>
        <v>144</v>
      </c>
      <c r="C160" s="65">
        <f t="shared" si="19"/>
        <v>453760.80299127888</v>
      </c>
      <c r="D160" s="71">
        <f t="shared" si="20"/>
        <v>1516.1095647999018</v>
      </c>
      <c r="E160" s="71">
        <f t="shared" si="14"/>
        <v>533.3486167639428</v>
      </c>
      <c r="F160" s="71">
        <f t="shared" si="15"/>
        <v>2049.4581815638448</v>
      </c>
      <c r="G160" s="65">
        <f t="shared" si="16"/>
        <v>453227.45437451493</v>
      </c>
    </row>
    <row r="161" spans="1:7" x14ac:dyDescent="0.25">
      <c r="A161" s="69">
        <f t="shared" si="17"/>
        <v>48792</v>
      </c>
      <c r="B161" s="70">
        <f t="shared" si="18"/>
        <v>145</v>
      </c>
      <c r="C161" s="65">
        <f t="shared" si="19"/>
        <v>453227.45437451493</v>
      </c>
      <c r="D161" s="71">
        <f t="shared" si="20"/>
        <v>1514.065061768973</v>
      </c>
      <c r="E161" s="71">
        <f t="shared" si="14"/>
        <v>535.39311979487127</v>
      </c>
      <c r="F161" s="71">
        <f t="shared" si="15"/>
        <v>2049.4581815638444</v>
      </c>
      <c r="G161" s="65">
        <f t="shared" si="16"/>
        <v>452692.06125472003</v>
      </c>
    </row>
    <row r="162" spans="1:7" x14ac:dyDescent="0.25">
      <c r="A162" s="69">
        <f t="shared" si="17"/>
        <v>48823</v>
      </c>
      <c r="B162" s="70">
        <f t="shared" si="18"/>
        <v>146</v>
      </c>
      <c r="C162" s="65">
        <f t="shared" si="19"/>
        <v>452692.06125472003</v>
      </c>
      <c r="D162" s="71">
        <f t="shared" si="20"/>
        <v>1512.0127214764261</v>
      </c>
      <c r="E162" s="71">
        <f t="shared" si="14"/>
        <v>537.44546008741827</v>
      </c>
      <c r="F162" s="71">
        <f t="shared" si="15"/>
        <v>2049.4581815638444</v>
      </c>
      <c r="G162" s="65">
        <f t="shared" si="16"/>
        <v>452154.61579463258</v>
      </c>
    </row>
    <row r="163" spans="1:7" x14ac:dyDescent="0.25">
      <c r="A163" s="69">
        <f t="shared" si="17"/>
        <v>48853</v>
      </c>
      <c r="B163" s="70">
        <f t="shared" si="18"/>
        <v>147</v>
      </c>
      <c r="C163" s="65">
        <f t="shared" si="19"/>
        <v>452154.61579463258</v>
      </c>
      <c r="D163" s="71">
        <f t="shared" si="20"/>
        <v>1509.9525138794245</v>
      </c>
      <c r="E163" s="71">
        <f t="shared" si="14"/>
        <v>539.50566768442002</v>
      </c>
      <c r="F163" s="71">
        <f t="shared" si="15"/>
        <v>2049.4581815638444</v>
      </c>
      <c r="G163" s="65">
        <f t="shared" si="16"/>
        <v>451615.11012694816</v>
      </c>
    </row>
    <row r="164" spans="1:7" x14ac:dyDescent="0.25">
      <c r="A164" s="69">
        <f t="shared" si="17"/>
        <v>48884</v>
      </c>
      <c r="B164" s="70">
        <f t="shared" si="18"/>
        <v>148</v>
      </c>
      <c r="C164" s="65">
        <f t="shared" si="19"/>
        <v>451615.11012694816</v>
      </c>
      <c r="D164" s="71">
        <f t="shared" si="20"/>
        <v>1507.8844088199673</v>
      </c>
      <c r="E164" s="71">
        <f t="shared" si="14"/>
        <v>541.57377274387704</v>
      </c>
      <c r="F164" s="71">
        <f t="shared" si="15"/>
        <v>2049.4581815638444</v>
      </c>
      <c r="G164" s="65">
        <f t="shared" si="16"/>
        <v>451073.53635420429</v>
      </c>
    </row>
    <row r="165" spans="1:7" x14ac:dyDescent="0.25">
      <c r="A165" s="69">
        <f t="shared" si="17"/>
        <v>48914</v>
      </c>
      <c r="B165" s="70">
        <f t="shared" si="18"/>
        <v>149</v>
      </c>
      <c r="C165" s="65">
        <f t="shared" si="19"/>
        <v>451073.53635420429</v>
      </c>
      <c r="D165" s="71">
        <f t="shared" si="20"/>
        <v>1505.8083760244492</v>
      </c>
      <c r="E165" s="71">
        <f t="shared" si="14"/>
        <v>543.64980553939517</v>
      </c>
      <c r="F165" s="71">
        <f t="shared" si="15"/>
        <v>2049.4581815638444</v>
      </c>
      <c r="G165" s="65">
        <f t="shared" si="16"/>
        <v>450529.88654866489</v>
      </c>
    </row>
    <row r="166" spans="1:7" x14ac:dyDescent="0.25">
      <c r="A166" s="69">
        <f t="shared" si="17"/>
        <v>48945</v>
      </c>
      <c r="B166" s="70">
        <f t="shared" si="18"/>
        <v>150</v>
      </c>
      <c r="C166" s="65">
        <f t="shared" si="19"/>
        <v>450529.88654866489</v>
      </c>
      <c r="D166" s="71">
        <f t="shared" si="20"/>
        <v>1503.7243851032149</v>
      </c>
      <c r="E166" s="71">
        <f t="shared" si="14"/>
        <v>545.73379646062961</v>
      </c>
      <c r="F166" s="71">
        <f t="shared" si="15"/>
        <v>2049.4581815638444</v>
      </c>
      <c r="G166" s="65">
        <f t="shared" si="16"/>
        <v>449984.15275220427</v>
      </c>
    </row>
    <row r="167" spans="1:7" x14ac:dyDescent="0.25">
      <c r="A167" s="69">
        <f t="shared" si="17"/>
        <v>48976</v>
      </c>
      <c r="B167" s="70">
        <f t="shared" si="18"/>
        <v>151</v>
      </c>
      <c r="C167" s="65">
        <f t="shared" si="19"/>
        <v>449984.15275220427</v>
      </c>
      <c r="D167" s="71">
        <f t="shared" si="20"/>
        <v>1501.6324055501157</v>
      </c>
      <c r="E167" s="71">
        <f t="shared" si="14"/>
        <v>547.82577601372861</v>
      </c>
      <c r="F167" s="71">
        <f t="shared" si="15"/>
        <v>2049.4581815638444</v>
      </c>
      <c r="G167" s="65">
        <f t="shared" si="16"/>
        <v>449436.32697619055</v>
      </c>
    </row>
    <row r="168" spans="1:7" x14ac:dyDescent="0.25">
      <c r="A168" s="69">
        <f t="shared" si="17"/>
        <v>49004</v>
      </c>
      <c r="B168" s="70">
        <f t="shared" si="18"/>
        <v>152</v>
      </c>
      <c r="C168" s="65">
        <f t="shared" si="19"/>
        <v>449436.32697619055</v>
      </c>
      <c r="D168" s="71">
        <f t="shared" si="20"/>
        <v>1499.5324067420631</v>
      </c>
      <c r="E168" s="71">
        <f t="shared" si="14"/>
        <v>549.92577482178126</v>
      </c>
      <c r="F168" s="71">
        <f t="shared" si="15"/>
        <v>2049.4581815638444</v>
      </c>
      <c r="G168" s="65">
        <f t="shared" si="16"/>
        <v>448886.40120136878</v>
      </c>
    </row>
    <row r="169" spans="1:7" x14ac:dyDescent="0.25">
      <c r="A169" s="69">
        <f t="shared" si="17"/>
        <v>49035</v>
      </c>
      <c r="B169" s="70">
        <f t="shared" si="18"/>
        <v>153</v>
      </c>
      <c r="C169" s="65">
        <f t="shared" si="19"/>
        <v>448886.40120136878</v>
      </c>
      <c r="D169" s="71">
        <f t="shared" si="20"/>
        <v>1497.4243579385795</v>
      </c>
      <c r="E169" s="71">
        <f t="shared" si="14"/>
        <v>552.03382362526474</v>
      </c>
      <c r="F169" s="71">
        <f t="shared" si="15"/>
        <v>2049.4581815638444</v>
      </c>
      <c r="G169" s="65">
        <f t="shared" si="16"/>
        <v>448334.36737774353</v>
      </c>
    </row>
    <row r="170" spans="1:7" x14ac:dyDescent="0.25">
      <c r="A170" s="69">
        <f t="shared" si="17"/>
        <v>49065</v>
      </c>
      <c r="B170" s="70">
        <f t="shared" si="18"/>
        <v>154</v>
      </c>
      <c r="C170" s="65">
        <f t="shared" si="19"/>
        <v>448334.36737774353</v>
      </c>
      <c r="D170" s="71">
        <f t="shared" si="20"/>
        <v>1495.3082282813496</v>
      </c>
      <c r="E170" s="71">
        <f t="shared" si="14"/>
        <v>554.14995328249495</v>
      </c>
      <c r="F170" s="71">
        <f t="shared" si="15"/>
        <v>2049.4581815638444</v>
      </c>
      <c r="G170" s="65">
        <f t="shared" si="16"/>
        <v>447780.21742446104</v>
      </c>
    </row>
    <row r="171" spans="1:7" x14ac:dyDescent="0.25">
      <c r="A171" s="69">
        <f t="shared" si="17"/>
        <v>49096</v>
      </c>
      <c r="B171" s="70">
        <f t="shared" si="18"/>
        <v>155</v>
      </c>
      <c r="C171" s="65">
        <f t="shared" si="19"/>
        <v>447780.21742446104</v>
      </c>
      <c r="D171" s="71">
        <f t="shared" si="20"/>
        <v>1493.1839867937667</v>
      </c>
      <c r="E171" s="71">
        <f t="shared" si="14"/>
        <v>556.27419477007777</v>
      </c>
      <c r="F171" s="71">
        <f t="shared" si="15"/>
        <v>2049.4581815638444</v>
      </c>
      <c r="G171" s="65">
        <f t="shared" si="16"/>
        <v>447223.94322969095</v>
      </c>
    </row>
    <row r="172" spans="1:7" x14ac:dyDescent="0.25">
      <c r="A172" s="69">
        <f t="shared" si="17"/>
        <v>49126</v>
      </c>
      <c r="B172" s="70">
        <f t="shared" si="18"/>
        <v>156</v>
      </c>
      <c r="C172" s="65">
        <f t="shared" si="19"/>
        <v>447223.94322969095</v>
      </c>
      <c r="D172" s="71">
        <f t="shared" si="20"/>
        <v>1491.0516023804814</v>
      </c>
      <c r="E172" s="71">
        <f t="shared" si="14"/>
        <v>558.40657918336319</v>
      </c>
      <c r="F172" s="71">
        <f t="shared" si="15"/>
        <v>2049.4581815638448</v>
      </c>
      <c r="G172" s="65">
        <f t="shared" si="16"/>
        <v>446665.53665050759</v>
      </c>
    </row>
    <row r="173" spans="1:7" x14ac:dyDescent="0.25">
      <c r="A173" s="69">
        <f t="shared" si="17"/>
        <v>49157</v>
      </c>
      <c r="B173" s="70">
        <f t="shared" si="18"/>
        <v>157</v>
      </c>
      <c r="C173" s="65">
        <f t="shared" si="19"/>
        <v>446665.53665050759</v>
      </c>
      <c r="D173" s="71">
        <f t="shared" si="20"/>
        <v>1488.9110438269452</v>
      </c>
      <c r="E173" s="71">
        <f t="shared" si="14"/>
        <v>560.54713773689934</v>
      </c>
      <c r="F173" s="71">
        <f t="shared" si="15"/>
        <v>2049.4581815638444</v>
      </c>
      <c r="G173" s="65">
        <f t="shared" si="16"/>
        <v>446104.98951277067</v>
      </c>
    </row>
    <row r="174" spans="1:7" x14ac:dyDescent="0.25">
      <c r="A174" s="69">
        <f t="shared" si="17"/>
        <v>49188</v>
      </c>
      <c r="B174" s="70">
        <f t="shared" si="18"/>
        <v>158</v>
      </c>
      <c r="C174" s="65">
        <f t="shared" si="19"/>
        <v>446104.98951277067</v>
      </c>
      <c r="D174" s="71">
        <f t="shared" si="20"/>
        <v>1486.7622797989536</v>
      </c>
      <c r="E174" s="71">
        <f t="shared" si="14"/>
        <v>562.69590176489078</v>
      </c>
      <c r="F174" s="71">
        <f t="shared" si="15"/>
        <v>2049.4581815638444</v>
      </c>
      <c r="G174" s="65">
        <f t="shared" si="16"/>
        <v>445542.29361100576</v>
      </c>
    </row>
    <row r="175" spans="1:7" x14ac:dyDescent="0.25">
      <c r="A175" s="69">
        <f t="shared" si="17"/>
        <v>49218</v>
      </c>
      <c r="B175" s="70">
        <f t="shared" si="18"/>
        <v>159</v>
      </c>
      <c r="C175" s="65">
        <f t="shared" si="19"/>
        <v>445542.29361100576</v>
      </c>
      <c r="D175" s="71">
        <f t="shared" si="20"/>
        <v>1484.6052788421882</v>
      </c>
      <c r="E175" s="71">
        <f t="shared" si="14"/>
        <v>564.85290272165628</v>
      </c>
      <c r="F175" s="71">
        <f t="shared" si="15"/>
        <v>2049.4581815638444</v>
      </c>
      <c r="G175" s="65">
        <f t="shared" si="16"/>
        <v>444977.44070828409</v>
      </c>
    </row>
    <row r="176" spans="1:7" x14ac:dyDescent="0.25">
      <c r="A176" s="69">
        <f t="shared" si="17"/>
        <v>49249</v>
      </c>
      <c r="B176" s="70">
        <f t="shared" si="18"/>
        <v>160</v>
      </c>
      <c r="C176" s="65">
        <f t="shared" si="19"/>
        <v>444977.44070828409</v>
      </c>
      <c r="D176" s="71">
        <f t="shared" si="20"/>
        <v>1482.4400093817551</v>
      </c>
      <c r="E176" s="71">
        <f t="shared" si="14"/>
        <v>567.01817218208919</v>
      </c>
      <c r="F176" s="71">
        <f t="shared" si="15"/>
        <v>2049.4581815638444</v>
      </c>
      <c r="G176" s="65">
        <f t="shared" si="16"/>
        <v>444410.42253610201</v>
      </c>
    </row>
    <row r="177" spans="1:7" x14ac:dyDescent="0.25">
      <c r="A177" s="69">
        <f t="shared" si="17"/>
        <v>49279</v>
      </c>
      <c r="B177" s="70">
        <f t="shared" si="18"/>
        <v>161</v>
      </c>
      <c r="C177" s="65">
        <f t="shared" si="19"/>
        <v>444410.42253610201</v>
      </c>
      <c r="D177" s="71">
        <f t="shared" si="20"/>
        <v>1480.2664397217241</v>
      </c>
      <c r="E177" s="71">
        <f t="shared" si="14"/>
        <v>569.19174184212056</v>
      </c>
      <c r="F177" s="71">
        <f t="shared" si="15"/>
        <v>2049.4581815638448</v>
      </c>
      <c r="G177" s="65">
        <f t="shared" si="16"/>
        <v>443841.23079425987</v>
      </c>
    </row>
    <row r="178" spans="1:7" x14ac:dyDescent="0.25">
      <c r="A178" s="69">
        <f t="shared" si="17"/>
        <v>49310</v>
      </c>
      <c r="B178" s="70">
        <f t="shared" si="18"/>
        <v>162</v>
      </c>
      <c r="C178" s="65">
        <f t="shared" si="19"/>
        <v>443841.23079425987</v>
      </c>
      <c r="D178" s="71">
        <f t="shared" si="20"/>
        <v>1478.0845380446624</v>
      </c>
      <c r="E178" s="71">
        <f t="shared" si="14"/>
        <v>571.373643519182</v>
      </c>
      <c r="F178" s="71">
        <f t="shared" si="15"/>
        <v>2049.4581815638444</v>
      </c>
      <c r="G178" s="65">
        <f t="shared" si="16"/>
        <v>443269.85715074069</v>
      </c>
    </row>
    <row r="179" spans="1:7" x14ac:dyDescent="0.25">
      <c r="A179" s="69">
        <f t="shared" si="17"/>
        <v>49341</v>
      </c>
      <c r="B179" s="70">
        <f t="shared" si="18"/>
        <v>163</v>
      </c>
      <c r="C179" s="65">
        <f t="shared" si="19"/>
        <v>443269.85715074069</v>
      </c>
      <c r="D179" s="71">
        <f t="shared" si="20"/>
        <v>1475.8942724111723</v>
      </c>
      <c r="E179" s="71">
        <f t="shared" si="14"/>
        <v>573.56390915267218</v>
      </c>
      <c r="F179" s="71">
        <f t="shared" si="15"/>
        <v>2049.4581815638444</v>
      </c>
      <c r="G179" s="65">
        <f t="shared" si="16"/>
        <v>442696.29324158799</v>
      </c>
    </row>
    <row r="180" spans="1:7" x14ac:dyDescent="0.25">
      <c r="A180" s="69">
        <f t="shared" si="17"/>
        <v>49369</v>
      </c>
      <c r="B180" s="70">
        <f t="shared" si="18"/>
        <v>164</v>
      </c>
      <c r="C180" s="65">
        <f t="shared" si="19"/>
        <v>442696.29324158799</v>
      </c>
      <c r="D180" s="71">
        <f t="shared" si="20"/>
        <v>1473.6956107594206</v>
      </c>
      <c r="E180" s="71">
        <f t="shared" si="14"/>
        <v>575.76257080442417</v>
      </c>
      <c r="F180" s="71">
        <f t="shared" si="15"/>
        <v>2049.4581815638448</v>
      </c>
      <c r="G180" s="65">
        <f t="shared" si="16"/>
        <v>442120.53067078354</v>
      </c>
    </row>
    <row r="181" spans="1:7" x14ac:dyDescent="0.25">
      <c r="A181" s="69">
        <f t="shared" si="17"/>
        <v>49400</v>
      </c>
      <c r="B181" s="70">
        <f t="shared" si="18"/>
        <v>165</v>
      </c>
      <c r="C181" s="65">
        <f t="shared" si="19"/>
        <v>442120.53067078354</v>
      </c>
      <c r="D181" s="71">
        <f t="shared" si="20"/>
        <v>1471.4885209046702</v>
      </c>
      <c r="E181" s="71">
        <f t="shared" si="14"/>
        <v>577.96966065917445</v>
      </c>
      <c r="F181" s="71">
        <f t="shared" si="15"/>
        <v>2049.4581815638448</v>
      </c>
      <c r="G181" s="65">
        <f t="shared" si="16"/>
        <v>441542.56101012439</v>
      </c>
    </row>
    <row r="182" spans="1:7" x14ac:dyDescent="0.25">
      <c r="A182" s="69">
        <f t="shared" si="17"/>
        <v>49430</v>
      </c>
      <c r="B182" s="70">
        <f t="shared" si="18"/>
        <v>166</v>
      </c>
      <c r="C182" s="65">
        <f t="shared" si="19"/>
        <v>441542.56101012439</v>
      </c>
      <c r="D182" s="71">
        <f t="shared" si="20"/>
        <v>1469.2729705388099</v>
      </c>
      <c r="E182" s="71">
        <f t="shared" si="14"/>
        <v>580.18521102503462</v>
      </c>
      <c r="F182" s="71">
        <f t="shared" si="15"/>
        <v>2049.4581815638444</v>
      </c>
      <c r="G182" s="65">
        <f t="shared" si="16"/>
        <v>440962.37579909933</v>
      </c>
    </row>
    <row r="183" spans="1:7" x14ac:dyDescent="0.25">
      <c r="A183" s="69">
        <f t="shared" si="17"/>
        <v>49461</v>
      </c>
      <c r="B183" s="70">
        <f t="shared" si="18"/>
        <v>167</v>
      </c>
      <c r="C183" s="65">
        <f t="shared" si="19"/>
        <v>440962.37579909933</v>
      </c>
      <c r="D183" s="71">
        <f t="shared" si="20"/>
        <v>1467.0489272298803</v>
      </c>
      <c r="E183" s="71">
        <f t="shared" si="14"/>
        <v>582.40925433396387</v>
      </c>
      <c r="F183" s="71">
        <f t="shared" si="15"/>
        <v>2049.4581815638439</v>
      </c>
      <c r="G183" s="65">
        <f t="shared" si="16"/>
        <v>440379.9665447654</v>
      </c>
    </row>
    <row r="184" spans="1:7" x14ac:dyDescent="0.25">
      <c r="A184" s="69">
        <f t="shared" si="17"/>
        <v>49491</v>
      </c>
      <c r="B184" s="70">
        <f t="shared" si="18"/>
        <v>168</v>
      </c>
      <c r="C184" s="65">
        <f t="shared" si="19"/>
        <v>440379.9665447654</v>
      </c>
      <c r="D184" s="71">
        <f t="shared" si="20"/>
        <v>1464.8163584216006</v>
      </c>
      <c r="E184" s="71">
        <f t="shared" si="14"/>
        <v>584.64182314224411</v>
      </c>
      <c r="F184" s="71">
        <f t="shared" si="15"/>
        <v>2049.4581815638448</v>
      </c>
      <c r="G184" s="65">
        <f t="shared" si="16"/>
        <v>439795.32472162315</v>
      </c>
    </row>
    <row r="185" spans="1:7" x14ac:dyDescent="0.25">
      <c r="A185" s="69">
        <f t="shared" si="17"/>
        <v>49522</v>
      </c>
      <c r="B185" s="70">
        <f t="shared" si="18"/>
        <v>169</v>
      </c>
      <c r="C185" s="65">
        <f t="shared" si="19"/>
        <v>439795.32472162315</v>
      </c>
      <c r="D185" s="71">
        <f t="shared" si="20"/>
        <v>1462.5752314328884</v>
      </c>
      <c r="E185" s="71">
        <f t="shared" si="14"/>
        <v>586.88295013095603</v>
      </c>
      <c r="F185" s="71">
        <f t="shared" si="15"/>
        <v>2049.4581815638444</v>
      </c>
      <c r="G185" s="65">
        <f t="shared" si="16"/>
        <v>439208.44177149219</v>
      </c>
    </row>
    <row r="186" spans="1:7" x14ac:dyDescent="0.25">
      <c r="A186" s="69">
        <f t="shared" si="17"/>
        <v>49553</v>
      </c>
      <c r="B186" s="70">
        <f t="shared" si="18"/>
        <v>170</v>
      </c>
      <c r="C186" s="65">
        <f t="shared" si="19"/>
        <v>439208.44177149219</v>
      </c>
      <c r="D186" s="71">
        <f t="shared" si="20"/>
        <v>1460.3255134573865</v>
      </c>
      <c r="E186" s="71">
        <f t="shared" si="14"/>
        <v>589.13266810645791</v>
      </c>
      <c r="F186" s="71">
        <f t="shared" si="15"/>
        <v>2049.4581815638444</v>
      </c>
      <c r="G186" s="65">
        <f t="shared" si="16"/>
        <v>438619.30910338572</v>
      </c>
    </row>
    <row r="187" spans="1:7" x14ac:dyDescent="0.25">
      <c r="A187" s="69">
        <f t="shared" si="17"/>
        <v>49583</v>
      </c>
      <c r="B187" s="70">
        <f t="shared" si="18"/>
        <v>171</v>
      </c>
      <c r="C187" s="65">
        <f t="shared" si="19"/>
        <v>438619.30910338572</v>
      </c>
      <c r="D187" s="71">
        <f t="shared" si="20"/>
        <v>1458.0671715629785</v>
      </c>
      <c r="E187" s="71">
        <f t="shared" si="14"/>
        <v>591.39101000086612</v>
      </c>
      <c r="F187" s="71">
        <f t="shared" si="15"/>
        <v>2049.4581815638448</v>
      </c>
      <c r="G187" s="65">
        <f t="shared" si="16"/>
        <v>438027.91809338483</v>
      </c>
    </row>
    <row r="188" spans="1:7" x14ac:dyDescent="0.25">
      <c r="A188" s="69">
        <f t="shared" si="17"/>
        <v>49614</v>
      </c>
      <c r="B188" s="70">
        <f t="shared" si="18"/>
        <v>172</v>
      </c>
      <c r="C188" s="65">
        <f t="shared" si="19"/>
        <v>438027.91809338483</v>
      </c>
      <c r="D188" s="71">
        <f t="shared" si="20"/>
        <v>1455.8001726913083</v>
      </c>
      <c r="E188" s="71">
        <f t="shared" si="14"/>
        <v>593.65800887253602</v>
      </c>
      <c r="F188" s="71">
        <f t="shared" si="15"/>
        <v>2049.4581815638444</v>
      </c>
      <c r="G188" s="65">
        <f t="shared" si="16"/>
        <v>437434.26008451229</v>
      </c>
    </row>
    <row r="189" spans="1:7" x14ac:dyDescent="0.25">
      <c r="A189" s="69">
        <f t="shared" si="17"/>
        <v>49644</v>
      </c>
      <c r="B189" s="70">
        <f t="shared" si="18"/>
        <v>173</v>
      </c>
      <c r="C189" s="65">
        <f t="shared" si="19"/>
        <v>437434.26008451229</v>
      </c>
      <c r="D189" s="71">
        <f t="shared" si="20"/>
        <v>1453.5244836572967</v>
      </c>
      <c r="E189" s="71">
        <f t="shared" si="14"/>
        <v>595.93369790654742</v>
      </c>
      <c r="F189" s="71">
        <f t="shared" si="15"/>
        <v>2049.4581815638439</v>
      </c>
      <c r="G189" s="65">
        <f t="shared" si="16"/>
        <v>436838.32638660574</v>
      </c>
    </row>
    <row r="190" spans="1:7" x14ac:dyDescent="0.25">
      <c r="A190" s="69">
        <f t="shared" si="17"/>
        <v>49675</v>
      </c>
      <c r="B190" s="70">
        <f t="shared" si="18"/>
        <v>174</v>
      </c>
      <c r="C190" s="65">
        <f t="shared" si="19"/>
        <v>436838.32638660574</v>
      </c>
      <c r="D190" s="71">
        <f t="shared" si="20"/>
        <v>1451.2400711486553</v>
      </c>
      <c r="E190" s="71">
        <f t="shared" si="14"/>
        <v>598.21811041518924</v>
      </c>
      <c r="F190" s="71">
        <f t="shared" si="15"/>
        <v>2049.4581815638444</v>
      </c>
      <c r="G190" s="65">
        <f t="shared" si="16"/>
        <v>436240.10827619053</v>
      </c>
    </row>
    <row r="191" spans="1:7" x14ac:dyDescent="0.25">
      <c r="A191" s="69">
        <f t="shared" si="17"/>
        <v>49706</v>
      </c>
      <c r="B191" s="70">
        <f t="shared" si="18"/>
        <v>175</v>
      </c>
      <c r="C191" s="65">
        <f t="shared" si="19"/>
        <v>436240.10827619053</v>
      </c>
      <c r="D191" s="71">
        <f t="shared" si="20"/>
        <v>1448.9469017253969</v>
      </c>
      <c r="E191" s="71">
        <f t="shared" si="14"/>
        <v>600.51127983844754</v>
      </c>
      <c r="F191" s="71">
        <f t="shared" si="15"/>
        <v>2049.4581815638444</v>
      </c>
      <c r="G191" s="65">
        <f t="shared" si="16"/>
        <v>435639.59699635208</v>
      </c>
    </row>
    <row r="192" spans="1:7" x14ac:dyDescent="0.25">
      <c r="A192" s="69">
        <f t="shared" si="17"/>
        <v>49735</v>
      </c>
      <c r="B192" s="70">
        <f t="shared" si="18"/>
        <v>176</v>
      </c>
      <c r="C192" s="65">
        <f t="shared" si="19"/>
        <v>435639.59699635208</v>
      </c>
      <c r="D192" s="71">
        <f t="shared" si="20"/>
        <v>1446.6449418193497</v>
      </c>
      <c r="E192" s="71">
        <f t="shared" si="14"/>
        <v>602.81323974449481</v>
      </c>
      <c r="F192" s="71">
        <f t="shared" si="15"/>
        <v>2049.4581815638444</v>
      </c>
      <c r="G192" s="65">
        <f t="shared" si="16"/>
        <v>435036.78375660756</v>
      </c>
    </row>
    <row r="193" spans="1:7" x14ac:dyDescent="0.25">
      <c r="A193" s="69">
        <f t="shared" si="17"/>
        <v>49766</v>
      </c>
      <c r="B193" s="70">
        <f t="shared" si="18"/>
        <v>177</v>
      </c>
      <c r="C193" s="65">
        <f t="shared" si="19"/>
        <v>435036.78375660756</v>
      </c>
      <c r="D193" s="71">
        <f t="shared" si="20"/>
        <v>1444.3341577336623</v>
      </c>
      <c r="E193" s="71">
        <f t="shared" si="14"/>
        <v>605.12402383018207</v>
      </c>
      <c r="F193" s="71">
        <f t="shared" si="15"/>
        <v>2049.4581815638444</v>
      </c>
      <c r="G193" s="65">
        <f t="shared" si="16"/>
        <v>434431.65973277739</v>
      </c>
    </row>
    <row r="194" spans="1:7" x14ac:dyDescent="0.25">
      <c r="A194" s="69">
        <f t="shared" si="17"/>
        <v>49796</v>
      </c>
      <c r="B194" s="70">
        <f t="shared" si="18"/>
        <v>178</v>
      </c>
      <c r="C194" s="65">
        <f t="shared" si="19"/>
        <v>434431.65973277739</v>
      </c>
      <c r="D194" s="71">
        <f t="shared" si="20"/>
        <v>1442.0145156423132</v>
      </c>
      <c r="E194" s="71">
        <f t="shared" si="14"/>
        <v>607.44366592153108</v>
      </c>
      <c r="F194" s="71">
        <f t="shared" si="15"/>
        <v>2049.4581815638444</v>
      </c>
      <c r="G194" s="65">
        <f t="shared" si="16"/>
        <v>433824.21606685588</v>
      </c>
    </row>
    <row r="195" spans="1:7" x14ac:dyDescent="0.25">
      <c r="A195" s="69">
        <f t="shared" si="17"/>
        <v>49827</v>
      </c>
      <c r="B195" s="70">
        <f t="shared" si="18"/>
        <v>179</v>
      </c>
      <c r="C195" s="65">
        <f t="shared" si="19"/>
        <v>433824.21606685588</v>
      </c>
      <c r="D195" s="71">
        <f t="shared" si="20"/>
        <v>1439.6859815896141</v>
      </c>
      <c r="E195" s="71">
        <f t="shared" si="14"/>
        <v>609.77219997423038</v>
      </c>
      <c r="F195" s="71">
        <f t="shared" si="15"/>
        <v>2049.4581815638444</v>
      </c>
      <c r="G195" s="65">
        <f t="shared" si="16"/>
        <v>433214.44386688166</v>
      </c>
    </row>
    <row r="196" spans="1:7" x14ac:dyDescent="0.25">
      <c r="A196" s="69">
        <f t="shared" si="17"/>
        <v>49857</v>
      </c>
      <c r="B196" s="70">
        <f t="shared" si="18"/>
        <v>180</v>
      </c>
      <c r="C196" s="65">
        <f t="shared" si="19"/>
        <v>433214.44386688166</v>
      </c>
      <c r="D196" s="71">
        <f t="shared" si="20"/>
        <v>1437.348521489713</v>
      </c>
      <c r="E196" s="71">
        <f t="shared" si="14"/>
        <v>612.10966007413151</v>
      </c>
      <c r="F196" s="71">
        <f t="shared" si="15"/>
        <v>2049.4581815638444</v>
      </c>
      <c r="G196" s="65">
        <f t="shared" si="16"/>
        <v>432602.33420680754</v>
      </c>
    </row>
    <row r="197" spans="1:7" x14ac:dyDescent="0.25">
      <c r="A197" s="69">
        <f t="shared" si="17"/>
        <v>49888</v>
      </c>
      <c r="B197" s="70">
        <f t="shared" si="18"/>
        <v>181</v>
      </c>
      <c r="C197" s="65">
        <f t="shared" si="19"/>
        <v>432602.33420680754</v>
      </c>
      <c r="D197" s="71">
        <f t="shared" si="20"/>
        <v>1435.0021011260951</v>
      </c>
      <c r="E197" s="71">
        <f t="shared" si="14"/>
        <v>614.45608043774894</v>
      </c>
      <c r="F197" s="71">
        <f t="shared" si="15"/>
        <v>2049.4581815638439</v>
      </c>
      <c r="G197" s="65">
        <f t="shared" si="16"/>
        <v>431987.87812636979</v>
      </c>
    </row>
    <row r="198" spans="1:7" x14ac:dyDescent="0.25">
      <c r="A198" s="69">
        <f t="shared" si="17"/>
        <v>49919</v>
      </c>
      <c r="B198" s="70">
        <f t="shared" si="18"/>
        <v>182</v>
      </c>
      <c r="C198" s="65">
        <f t="shared" si="19"/>
        <v>431987.87812636979</v>
      </c>
      <c r="D198" s="71">
        <f t="shared" si="20"/>
        <v>1432.6466861510839</v>
      </c>
      <c r="E198" s="71">
        <f t="shared" si="14"/>
        <v>616.81149541276034</v>
      </c>
      <c r="F198" s="71">
        <f t="shared" si="15"/>
        <v>2049.4581815638444</v>
      </c>
      <c r="G198" s="65">
        <f t="shared" si="16"/>
        <v>431371.06663095701</v>
      </c>
    </row>
    <row r="199" spans="1:7" x14ac:dyDescent="0.25">
      <c r="A199" s="69">
        <f t="shared" si="17"/>
        <v>49949</v>
      </c>
      <c r="B199" s="70">
        <f t="shared" si="18"/>
        <v>183</v>
      </c>
      <c r="C199" s="65">
        <f t="shared" si="19"/>
        <v>431371.06663095701</v>
      </c>
      <c r="D199" s="71">
        <f t="shared" si="20"/>
        <v>1430.2822420853349</v>
      </c>
      <c r="E199" s="71">
        <f t="shared" si="14"/>
        <v>619.17593947850935</v>
      </c>
      <c r="F199" s="71">
        <f t="shared" si="15"/>
        <v>2049.4581815638444</v>
      </c>
      <c r="G199" s="65">
        <f t="shared" si="16"/>
        <v>430751.8906914785</v>
      </c>
    </row>
    <row r="200" spans="1:7" x14ac:dyDescent="0.25">
      <c r="A200" s="69">
        <f t="shared" si="17"/>
        <v>49980</v>
      </c>
      <c r="B200" s="70">
        <f t="shared" si="18"/>
        <v>184</v>
      </c>
      <c r="C200" s="65">
        <f t="shared" si="19"/>
        <v>430751.8906914785</v>
      </c>
      <c r="D200" s="71">
        <f t="shared" si="20"/>
        <v>1427.9087343173342</v>
      </c>
      <c r="E200" s="71">
        <f t="shared" si="14"/>
        <v>621.54944724651034</v>
      </c>
      <c r="F200" s="71">
        <f t="shared" si="15"/>
        <v>2049.4581815638444</v>
      </c>
      <c r="G200" s="65">
        <f t="shared" si="16"/>
        <v>430130.34124423197</v>
      </c>
    </row>
    <row r="201" spans="1:7" x14ac:dyDescent="0.25">
      <c r="A201" s="69">
        <f t="shared" si="17"/>
        <v>50010</v>
      </c>
      <c r="B201" s="70">
        <f t="shared" si="18"/>
        <v>185</v>
      </c>
      <c r="C201" s="65">
        <f t="shared" si="19"/>
        <v>430130.34124423197</v>
      </c>
      <c r="D201" s="71">
        <f t="shared" si="20"/>
        <v>1425.5261281028891</v>
      </c>
      <c r="E201" s="71">
        <f t="shared" si="14"/>
        <v>623.93205346095522</v>
      </c>
      <c r="F201" s="71">
        <f t="shared" si="15"/>
        <v>2049.4581815638444</v>
      </c>
      <c r="G201" s="65">
        <f t="shared" si="16"/>
        <v>429506.409190771</v>
      </c>
    </row>
    <row r="202" spans="1:7" x14ac:dyDescent="0.25">
      <c r="A202" s="69">
        <f t="shared" si="17"/>
        <v>50041</v>
      </c>
      <c r="B202" s="70">
        <f t="shared" si="18"/>
        <v>186</v>
      </c>
      <c r="C202" s="65">
        <f t="shared" si="19"/>
        <v>429506.409190771</v>
      </c>
      <c r="D202" s="71">
        <f t="shared" si="20"/>
        <v>1423.1343885646222</v>
      </c>
      <c r="E202" s="71">
        <f t="shared" si="14"/>
        <v>626.32379299922218</v>
      </c>
      <c r="F202" s="71">
        <f t="shared" si="15"/>
        <v>2049.4581815638444</v>
      </c>
      <c r="G202" s="65">
        <f t="shared" si="16"/>
        <v>428880.08539777179</v>
      </c>
    </row>
    <row r="203" spans="1:7" x14ac:dyDescent="0.25">
      <c r="A203" s="69">
        <f t="shared" si="17"/>
        <v>50072</v>
      </c>
      <c r="B203" s="70">
        <f t="shared" si="18"/>
        <v>187</v>
      </c>
      <c r="C203" s="65">
        <f t="shared" si="19"/>
        <v>428880.08539777179</v>
      </c>
      <c r="D203" s="71">
        <f t="shared" si="20"/>
        <v>1420.7334806914587</v>
      </c>
      <c r="E203" s="71">
        <f t="shared" si="14"/>
        <v>628.72470087238594</v>
      </c>
      <c r="F203" s="71">
        <f t="shared" si="15"/>
        <v>2049.4581815638448</v>
      </c>
      <c r="G203" s="65">
        <f t="shared" si="16"/>
        <v>428251.36069689941</v>
      </c>
    </row>
    <row r="204" spans="1:7" x14ac:dyDescent="0.25">
      <c r="A204" s="69">
        <f t="shared" si="17"/>
        <v>50100</v>
      </c>
      <c r="B204" s="70">
        <f t="shared" si="18"/>
        <v>188</v>
      </c>
      <c r="C204" s="65">
        <f t="shared" si="19"/>
        <v>428251.36069689941</v>
      </c>
      <c r="D204" s="71">
        <f t="shared" si="20"/>
        <v>1418.3233693381142</v>
      </c>
      <c r="E204" s="71">
        <f t="shared" si="14"/>
        <v>631.13481222573012</v>
      </c>
      <c r="F204" s="71">
        <f t="shared" si="15"/>
        <v>2049.4581815638444</v>
      </c>
      <c r="G204" s="65">
        <f t="shared" si="16"/>
        <v>427620.22588467371</v>
      </c>
    </row>
    <row r="205" spans="1:7" x14ac:dyDescent="0.25">
      <c r="A205" s="69">
        <f t="shared" si="17"/>
        <v>50131</v>
      </c>
      <c r="B205" s="70">
        <f t="shared" si="18"/>
        <v>189</v>
      </c>
      <c r="C205" s="65">
        <f t="shared" si="19"/>
        <v>427620.22588467371</v>
      </c>
      <c r="D205" s="71">
        <f t="shared" si="20"/>
        <v>1415.9040192245825</v>
      </c>
      <c r="E205" s="71">
        <f t="shared" si="14"/>
        <v>633.55416233926201</v>
      </c>
      <c r="F205" s="71">
        <f t="shared" si="15"/>
        <v>2049.4581815638444</v>
      </c>
      <c r="G205" s="65">
        <f t="shared" si="16"/>
        <v>426986.67172233446</v>
      </c>
    </row>
    <row r="206" spans="1:7" x14ac:dyDescent="0.25">
      <c r="A206" s="69">
        <f t="shared" si="17"/>
        <v>50161</v>
      </c>
      <c r="B206" s="70">
        <f t="shared" si="18"/>
        <v>190</v>
      </c>
      <c r="C206" s="65">
        <f t="shared" si="19"/>
        <v>426986.67172233446</v>
      </c>
      <c r="D206" s="71">
        <f t="shared" si="20"/>
        <v>1413.475394935615</v>
      </c>
      <c r="E206" s="71">
        <f t="shared" si="14"/>
        <v>635.98278662822906</v>
      </c>
      <c r="F206" s="71">
        <f t="shared" si="15"/>
        <v>2049.4581815638439</v>
      </c>
      <c r="G206" s="65">
        <f t="shared" si="16"/>
        <v>426350.68893570622</v>
      </c>
    </row>
    <row r="207" spans="1:7" x14ac:dyDescent="0.25">
      <c r="A207" s="69">
        <f t="shared" si="17"/>
        <v>50192</v>
      </c>
      <c r="B207" s="70">
        <f t="shared" si="18"/>
        <v>191</v>
      </c>
      <c r="C207" s="65">
        <f t="shared" si="19"/>
        <v>426350.68893570622</v>
      </c>
      <c r="D207" s="71">
        <f t="shared" si="20"/>
        <v>1411.037460920207</v>
      </c>
      <c r="E207" s="71">
        <f t="shared" si="14"/>
        <v>638.42072064363742</v>
      </c>
      <c r="F207" s="71">
        <f t="shared" si="15"/>
        <v>2049.4581815638444</v>
      </c>
      <c r="G207" s="65">
        <f t="shared" si="16"/>
        <v>425712.26821506256</v>
      </c>
    </row>
    <row r="208" spans="1:7" x14ac:dyDescent="0.25">
      <c r="A208" s="69">
        <f t="shared" si="17"/>
        <v>50222</v>
      </c>
      <c r="B208" s="70">
        <f t="shared" si="18"/>
        <v>192</v>
      </c>
      <c r="C208" s="65">
        <f t="shared" si="19"/>
        <v>425712.26821506256</v>
      </c>
      <c r="D208" s="71">
        <f t="shared" si="20"/>
        <v>1408.5901814910731</v>
      </c>
      <c r="E208" s="71">
        <f t="shared" si="14"/>
        <v>640.86800007277134</v>
      </c>
      <c r="F208" s="71">
        <f t="shared" si="15"/>
        <v>2049.4581815638444</v>
      </c>
      <c r="G208" s="65">
        <f t="shared" si="16"/>
        <v>425071.40021498979</v>
      </c>
    </row>
    <row r="209" spans="1:7" x14ac:dyDescent="0.25">
      <c r="A209" s="69">
        <f t="shared" si="17"/>
        <v>50253</v>
      </c>
      <c r="B209" s="70">
        <f t="shared" si="18"/>
        <v>193</v>
      </c>
      <c r="C209" s="65">
        <f t="shared" si="19"/>
        <v>425071.40021498979</v>
      </c>
      <c r="D209" s="71">
        <f t="shared" si="20"/>
        <v>1406.1335208241273</v>
      </c>
      <c r="E209" s="71">
        <f t="shared" si="14"/>
        <v>643.32466073971693</v>
      </c>
      <c r="F209" s="71">
        <f t="shared" si="15"/>
        <v>2049.4581815638444</v>
      </c>
      <c r="G209" s="65">
        <f t="shared" si="16"/>
        <v>424428.07555425004</v>
      </c>
    </row>
    <row r="210" spans="1:7" x14ac:dyDescent="0.25">
      <c r="A210" s="69">
        <f t="shared" si="17"/>
        <v>50284</v>
      </c>
      <c r="B210" s="70">
        <f t="shared" si="18"/>
        <v>194</v>
      </c>
      <c r="C210" s="65">
        <f t="shared" si="19"/>
        <v>424428.07555425004</v>
      </c>
      <c r="D210" s="71">
        <f t="shared" si="20"/>
        <v>1403.6674429579587</v>
      </c>
      <c r="E210" s="71">
        <f t="shared" ref="E210:E273" si="21">IF(B210="","",PPMT($E$13/12,B210,$E$7,-$E$11,$E$12,0))</f>
        <v>645.79073860588585</v>
      </c>
      <c r="F210" s="71">
        <f t="shared" ref="F210:F273" si="22">IF(B210="","",SUM(D210:E210))</f>
        <v>2049.4581815638444</v>
      </c>
      <c r="G210" s="65">
        <f t="shared" ref="G210:G273" si="23">IF(B210="","",SUM(C210)-SUM(E210))</f>
        <v>423782.28481564415</v>
      </c>
    </row>
    <row r="211" spans="1:7" x14ac:dyDescent="0.25">
      <c r="A211" s="69">
        <f t="shared" ref="A211:A274" si="24">IF(B211="","",EDATE(A210,1))</f>
        <v>50314</v>
      </c>
      <c r="B211" s="70">
        <f t="shared" ref="B211:B274" si="25">IF(B210="","",IF(SUM(B210)+1&lt;=$E$7,SUM(B210)+1,""))</f>
        <v>195</v>
      </c>
      <c r="C211" s="65">
        <f t="shared" ref="C211:C274" si="26">IF(B211="","",G210)</f>
        <v>423782.28481564415</v>
      </c>
      <c r="D211" s="71">
        <f t="shared" ref="D211:D274" si="27">IF(B211="","",IPMT($E$13/12,B211,$E$7,-$E$11,$E$12,0))</f>
        <v>1401.1919117933026</v>
      </c>
      <c r="E211" s="71">
        <f t="shared" si="21"/>
        <v>648.26626977054173</v>
      </c>
      <c r="F211" s="71">
        <f t="shared" si="22"/>
        <v>2049.4581815638444</v>
      </c>
      <c r="G211" s="65">
        <f t="shared" si="23"/>
        <v>423134.01854587358</v>
      </c>
    </row>
    <row r="212" spans="1:7" x14ac:dyDescent="0.25">
      <c r="A212" s="69">
        <f t="shared" si="24"/>
        <v>50345</v>
      </c>
      <c r="B212" s="70">
        <f t="shared" si="25"/>
        <v>196</v>
      </c>
      <c r="C212" s="65">
        <f t="shared" si="26"/>
        <v>423134.01854587358</v>
      </c>
      <c r="D212" s="71">
        <f t="shared" si="27"/>
        <v>1398.7068910925154</v>
      </c>
      <c r="E212" s="71">
        <f t="shared" si="21"/>
        <v>650.75129047132873</v>
      </c>
      <c r="F212" s="71">
        <f t="shared" si="22"/>
        <v>2049.4581815638439</v>
      </c>
      <c r="G212" s="65">
        <f t="shared" si="23"/>
        <v>422483.26725540223</v>
      </c>
    </row>
    <row r="213" spans="1:7" x14ac:dyDescent="0.25">
      <c r="A213" s="69">
        <f t="shared" si="24"/>
        <v>50375</v>
      </c>
      <c r="B213" s="70">
        <f t="shared" si="25"/>
        <v>197</v>
      </c>
      <c r="C213" s="65">
        <f t="shared" si="26"/>
        <v>422483.26725540223</v>
      </c>
      <c r="D213" s="71">
        <f t="shared" si="27"/>
        <v>1396.2123444790423</v>
      </c>
      <c r="E213" s="71">
        <f t="shared" si="21"/>
        <v>653.24583708480225</v>
      </c>
      <c r="F213" s="71">
        <f t="shared" si="22"/>
        <v>2049.4581815638444</v>
      </c>
      <c r="G213" s="65">
        <f t="shared" si="23"/>
        <v>421830.02141831745</v>
      </c>
    </row>
    <row r="214" spans="1:7" x14ac:dyDescent="0.25">
      <c r="A214" s="69">
        <f t="shared" si="24"/>
        <v>50406</v>
      </c>
      <c r="B214" s="70">
        <f t="shared" si="25"/>
        <v>198</v>
      </c>
      <c r="C214" s="65">
        <f t="shared" si="26"/>
        <v>421830.02141831745</v>
      </c>
      <c r="D214" s="71">
        <f t="shared" si="27"/>
        <v>1393.7082354368836</v>
      </c>
      <c r="E214" s="71">
        <f t="shared" si="21"/>
        <v>655.74994612696059</v>
      </c>
      <c r="F214" s="71">
        <f t="shared" si="22"/>
        <v>2049.4581815638439</v>
      </c>
      <c r="G214" s="65">
        <f t="shared" si="23"/>
        <v>421174.27147219051</v>
      </c>
    </row>
    <row r="215" spans="1:7" x14ac:dyDescent="0.25">
      <c r="A215" s="69">
        <f t="shared" si="24"/>
        <v>50437</v>
      </c>
      <c r="B215" s="70">
        <f t="shared" si="25"/>
        <v>199</v>
      </c>
      <c r="C215" s="65">
        <f t="shared" si="26"/>
        <v>421174.27147219051</v>
      </c>
      <c r="D215" s="71">
        <f t="shared" si="27"/>
        <v>1391.1945273100637</v>
      </c>
      <c r="E215" s="71">
        <f t="shared" si="21"/>
        <v>658.26365425378071</v>
      </c>
      <c r="F215" s="71">
        <f t="shared" si="22"/>
        <v>2049.4581815638444</v>
      </c>
      <c r="G215" s="65">
        <f t="shared" si="23"/>
        <v>420516.00781793671</v>
      </c>
    </row>
    <row r="216" spans="1:7" x14ac:dyDescent="0.25">
      <c r="A216" s="69">
        <f t="shared" si="24"/>
        <v>50465</v>
      </c>
      <c r="B216" s="70">
        <f t="shared" si="25"/>
        <v>200</v>
      </c>
      <c r="C216" s="65">
        <f t="shared" si="26"/>
        <v>420516.00781793671</v>
      </c>
      <c r="D216" s="71">
        <f t="shared" si="27"/>
        <v>1388.6711833020909</v>
      </c>
      <c r="E216" s="71">
        <f t="shared" si="21"/>
        <v>660.78699826175352</v>
      </c>
      <c r="F216" s="71">
        <f t="shared" si="22"/>
        <v>2049.4581815638444</v>
      </c>
      <c r="G216" s="65">
        <f t="shared" si="23"/>
        <v>419855.22081967496</v>
      </c>
    </row>
    <row r="217" spans="1:7" x14ac:dyDescent="0.25">
      <c r="A217" s="69">
        <f t="shared" si="24"/>
        <v>50496</v>
      </c>
      <c r="B217" s="70">
        <f t="shared" si="25"/>
        <v>201</v>
      </c>
      <c r="C217" s="65">
        <f t="shared" si="26"/>
        <v>419855.22081967496</v>
      </c>
      <c r="D217" s="71">
        <f t="shared" si="27"/>
        <v>1386.138166475421</v>
      </c>
      <c r="E217" s="71">
        <f t="shared" si="21"/>
        <v>663.32001508842359</v>
      </c>
      <c r="F217" s="71">
        <f t="shared" si="22"/>
        <v>2049.4581815638448</v>
      </c>
      <c r="G217" s="65">
        <f t="shared" si="23"/>
        <v>419191.90080458653</v>
      </c>
    </row>
    <row r="218" spans="1:7" x14ac:dyDescent="0.25">
      <c r="A218" s="69">
        <f t="shared" si="24"/>
        <v>50526</v>
      </c>
      <c r="B218" s="70">
        <f t="shared" si="25"/>
        <v>202</v>
      </c>
      <c r="C218" s="65">
        <f t="shared" si="26"/>
        <v>419191.90080458653</v>
      </c>
      <c r="D218" s="71">
        <f t="shared" si="27"/>
        <v>1383.5954397509151</v>
      </c>
      <c r="E218" s="71">
        <f t="shared" si="21"/>
        <v>665.86274181292913</v>
      </c>
      <c r="F218" s="71">
        <f t="shared" si="22"/>
        <v>2049.4581815638444</v>
      </c>
      <c r="G218" s="65">
        <f t="shared" si="23"/>
        <v>418526.03806277359</v>
      </c>
    </row>
    <row r="219" spans="1:7" x14ac:dyDescent="0.25">
      <c r="A219" s="69">
        <f t="shared" si="24"/>
        <v>50557</v>
      </c>
      <c r="B219" s="70">
        <f t="shared" si="25"/>
        <v>203</v>
      </c>
      <c r="C219" s="65">
        <f t="shared" si="26"/>
        <v>418526.03806277359</v>
      </c>
      <c r="D219" s="71">
        <f t="shared" si="27"/>
        <v>1381.042965907299</v>
      </c>
      <c r="E219" s="71">
        <f t="shared" si="21"/>
        <v>668.41521565654546</v>
      </c>
      <c r="F219" s="71">
        <f t="shared" si="22"/>
        <v>2049.4581815638444</v>
      </c>
      <c r="G219" s="65">
        <f t="shared" si="23"/>
        <v>417857.62284711702</v>
      </c>
    </row>
    <row r="220" spans="1:7" x14ac:dyDescent="0.25">
      <c r="A220" s="69">
        <f t="shared" si="24"/>
        <v>50587</v>
      </c>
      <c r="B220" s="70">
        <f t="shared" si="25"/>
        <v>204</v>
      </c>
      <c r="C220" s="65">
        <f t="shared" si="26"/>
        <v>417857.62284711702</v>
      </c>
      <c r="D220" s="71">
        <f t="shared" si="27"/>
        <v>1378.4807075806154</v>
      </c>
      <c r="E220" s="71">
        <f t="shared" si="21"/>
        <v>670.97747398322883</v>
      </c>
      <c r="F220" s="71">
        <f t="shared" si="22"/>
        <v>2049.4581815638444</v>
      </c>
      <c r="G220" s="65">
        <f t="shared" si="23"/>
        <v>417186.64537313377</v>
      </c>
    </row>
    <row r="221" spans="1:7" x14ac:dyDescent="0.25">
      <c r="A221" s="69">
        <f t="shared" si="24"/>
        <v>50618</v>
      </c>
      <c r="B221" s="70">
        <f t="shared" si="25"/>
        <v>205</v>
      </c>
      <c r="C221" s="65">
        <f t="shared" si="26"/>
        <v>417186.64537313377</v>
      </c>
      <c r="D221" s="71">
        <f t="shared" si="27"/>
        <v>1375.9086272636798</v>
      </c>
      <c r="E221" s="71">
        <f t="shared" si="21"/>
        <v>673.54955430016469</v>
      </c>
      <c r="F221" s="71">
        <f t="shared" si="22"/>
        <v>2049.4581815638444</v>
      </c>
      <c r="G221" s="65">
        <f t="shared" si="23"/>
        <v>416513.09581883362</v>
      </c>
    </row>
    <row r="222" spans="1:7" x14ac:dyDescent="0.25">
      <c r="A222" s="69">
        <f t="shared" si="24"/>
        <v>50649</v>
      </c>
      <c r="B222" s="70">
        <f t="shared" si="25"/>
        <v>206</v>
      </c>
      <c r="C222" s="65">
        <f t="shared" si="26"/>
        <v>416513.09581883362</v>
      </c>
      <c r="D222" s="71">
        <f t="shared" si="27"/>
        <v>1373.3266873055293</v>
      </c>
      <c r="E222" s="71">
        <f t="shared" si="21"/>
        <v>676.13149425831523</v>
      </c>
      <c r="F222" s="71">
        <f t="shared" si="22"/>
        <v>2049.4581815638444</v>
      </c>
      <c r="G222" s="65">
        <f t="shared" si="23"/>
        <v>415836.96432457533</v>
      </c>
    </row>
    <row r="223" spans="1:7" x14ac:dyDescent="0.25">
      <c r="A223" s="69">
        <f t="shared" si="24"/>
        <v>50679</v>
      </c>
      <c r="B223" s="70">
        <f t="shared" si="25"/>
        <v>207</v>
      </c>
      <c r="C223" s="65">
        <f t="shared" si="26"/>
        <v>415836.96432457533</v>
      </c>
      <c r="D223" s="71">
        <f t="shared" si="27"/>
        <v>1370.7348499108723</v>
      </c>
      <c r="E223" s="71">
        <f t="shared" si="21"/>
        <v>678.72333165297209</v>
      </c>
      <c r="F223" s="71">
        <f t="shared" si="22"/>
        <v>2049.4581815638444</v>
      </c>
      <c r="G223" s="65">
        <f t="shared" si="23"/>
        <v>415158.24099292234</v>
      </c>
    </row>
    <row r="224" spans="1:7" x14ac:dyDescent="0.25">
      <c r="A224" s="69">
        <f t="shared" si="24"/>
        <v>50710</v>
      </c>
      <c r="B224" s="70">
        <f t="shared" si="25"/>
        <v>208</v>
      </c>
      <c r="C224" s="65">
        <f t="shared" si="26"/>
        <v>415158.24099292234</v>
      </c>
      <c r="D224" s="71">
        <f t="shared" si="27"/>
        <v>1368.133077139536</v>
      </c>
      <c r="E224" s="71">
        <f t="shared" si="21"/>
        <v>681.32510442430851</v>
      </c>
      <c r="F224" s="71">
        <f t="shared" si="22"/>
        <v>2049.4581815638444</v>
      </c>
      <c r="G224" s="65">
        <f t="shared" si="23"/>
        <v>414476.91588849801</v>
      </c>
    </row>
    <row r="225" spans="1:7" x14ac:dyDescent="0.25">
      <c r="A225" s="69">
        <f t="shared" si="24"/>
        <v>50740</v>
      </c>
      <c r="B225" s="70">
        <f t="shared" si="25"/>
        <v>209</v>
      </c>
      <c r="C225" s="65">
        <f t="shared" si="26"/>
        <v>414476.91588849801</v>
      </c>
      <c r="D225" s="71">
        <f t="shared" si="27"/>
        <v>1365.5213309059093</v>
      </c>
      <c r="E225" s="71">
        <f t="shared" si="21"/>
        <v>683.936850657935</v>
      </c>
      <c r="F225" s="71">
        <f t="shared" si="22"/>
        <v>2049.4581815638444</v>
      </c>
      <c r="G225" s="65">
        <f t="shared" si="23"/>
        <v>413792.97903784009</v>
      </c>
    </row>
    <row r="226" spans="1:7" x14ac:dyDescent="0.25">
      <c r="A226" s="69">
        <f t="shared" si="24"/>
        <v>50771</v>
      </c>
      <c r="B226" s="70">
        <f t="shared" si="25"/>
        <v>210</v>
      </c>
      <c r="C226" s="65">
        <f t="shared" si="26"/>
        <v>413792.97903784009</v>
      </c>
      <c r="D226" s="71">
        <f t="shared" si="27"/>
        <v>1362.8995729783874</v>
      </c>
      <c r="E226" s="71">
        <f t="shared" si="21"/>
        <v>686.55860858545702</v>
      </c>
      <c r="F226" s="71">
        <f t="shared" si="22"/>
        <v>2049.4581815638444</v>
      </c>
      <c r="G226" s="65">
        <f t="shared" si="23"/>
        <v>413106.42042925465</v>
      </c>
    </row>
    <row r="227" spans="1:7" x14ac:dyDescent="0.25">
      <c r="A227" s="69">
        <f t="shared" si="24"/>
        <v>50802</v>
      </c>
      <c r="B227" s="70">
        <f t="shared" si="25"/>
        <v>211</v>
      </c>
      <c r="C227" s="65">
        <f t="shared" si="26"/>
        <v>413106.42042925465</v>
      </c>
      <c r="D227" s="71">
        <f t="shared" si="27"/>
        <v>1360.2677649788097</v>
      </c>
      <c r="E227" s="71">
        <f t="shared" si="21"/>
        <v>689.19041658503465</v>
      </c>
      <c r="F227" s="71">
        <f t="shared" si="22"/>
        <v>2049.4581815638444</v>
      </c>
      <c r="G227" s="65">
        <f t="shared" si="23"/>
        <v>412417.23001266964</v>
      </c>
    </row>
    <row r="228" spans="1:7" x14ac:dyDescent="0.25">
      <c r="A228" s="69">
        <f t="shared" si="24"/>
        <v>50830</v>
      </c>
      <c r="B228" s="70">
        <f t="shared" si="25"/>
        <v>212</v>
      </c>
      <c r="C228" s="65">
        <f t="shared" si="26"/>
        <v>412417.23001266964</v>
      </c>
      <c r="D228" s="71">
        <f t="shared" si="27"/>
        <v>1357.6258683819005</v>
      </c>
      <c r="E228" s="71">
        <f t="shared" si="21"/>
        <v>691.83231318194407</v>
      </c>
      <c r="F228" s="71">
        <f t="shared" si="22"/>
        <v>2049.4581815638448</v>
      </c>
      <c r="G228" s="65">
        <f t="shared" si="23"/>
        <v>411725.39769948769</v>
      </c>
    </row>
    <row r="229" spans="1:7" x14ac:dyDescent="0.25">
      <c r="A229" s="69">
        <f t="shared" si="24"/>
        <v>50861</v>
      </c>
      <c r="B229" s="70">
        <f t="shared" si="25"/>
        <v>213</v>
      </c>
      <c r="C229" s="65">
        <f t="shared" si="26"/>
        <v>411725.39769948769</v>
      </c>
      <c r="D229" s="71">
        <f t="shared" si="27"/>
        <v>1354.9738445147032</v>
      </c>
      <c r="E229" s="71">
        <f t="shared" si="21"/>
        <v>694.48433704914135</v>
      </c>
      <c r="F229" s="71">
        <f t="shared" si="22"/>
        <v>2049.4581815638444</v>
      </c>
      <c r="G229" s="65">
        <f t="shared" si="23"/>
        <v>411030.91336243856</v>
      </c>
    </row>
    <row r="230" spans="1:7" x14ac:dyDescent="0.25">
      <c r="A230" s="69">
        <f t="shared" si="24"/>
        <v>50891</v>
      </c>
      <c r="B230" s="70">
        <f t="shared" si="25"/>
        <v>214</v>
      </c>
      <c r="C230" s="65">
        <f t="shared" si="26"/>
        <v>411030.91336243856</v>
      </c>
      <c r="D230" s="71">
        <f t="shared" si="27"/>
        <v>1352.3116545560144</v>
      </c>
      <c r="E230" s="71">
        <f t="shared" si="21"/>
        <v>697.14652700782983</v>
      </c>
      <c r="F230" s="71">
        <f t="shared" si="22"/>
        <v>2049.4581815638444</v>
      </c>
      <c r="G230" s="65">
        <f t="shared" si="23"/>
        <v>410333.76683543075</v>
      </c>
    </row>
    <row r="231" spans="1:7" x14ac:dyDescent="0.25">
      <c r="A231" s="69">
        <f t="shared" si="24"/>
        <v>50922</v>
      </c>
      <c r="B231" s="70">
        <f t="shared" si="25"/>
        <v>215</v>
      </c>
      <c r="C231" s="65">
        <f t="shared" si="26"/>
        <v>410333.76683543075</v>
      </c>
      <c r="D231" s="71">
        <f t="shared" si="27"/>
        <v>1349.6392595358179</v>
      </c>
      <c r="E231" s="71">
        <f t="shared" si="21"/>
        <v>699.81892202802658</v>
      </c>
      <c r="F231" s="71">
        <f t="shared" si="22"/>
        <v>2049.4581815638444</v>
      </c>
      <c r="G231" s="65">
        <f t="shared" si="23"/>
        <v>409633.94791340275</v>
      </c>
    </row>
    <row r="232" spans="1:7" x14ac:dyDescent="0.25">
      <c r="A232" s="69">
        <f t="shared" si="24"/>
        <v>50952</v>
      </c>
      <c r="B232" s="70">
        <f t="shared" si="25"/>
        <v>216</v>
      </c>
      <c r="C232" s="65">
        <f t="shared" si="26"/>
        <v>409633.94791340275</v>
      </c>
      <c r="D232" s="71">
        <f t="shared" si="27"/>
        <v>1346.9566203347104</v>
      </c>
      <c r="E232" s="71">
        <f t="shared" si="21"/>
        <v>702.50156122913381</v>
      </c>
      <c r="F232" s="71">
        <f t="shared" si="22"/>
        <v>2049.4581815638439</v>
      </c>
      <c r="G232" s="65">
        <f t="shared" si="23"/>
        <v>408931.44635217363</v>
      </c>
    </row>
    <row r="233" spans="1:7" x14ac:dyDescent="0.25">
      <c r="A233" s="69">
        <f t="shared" si="24"/>
        <v>50983</v>
      </c>
      <c r="B233" s="70">
        <f t="shared" si="25"/>
        <v>217</v>
      </c>
      <c r="C233" s="65">
        <f t="shared" si="26"/>
        <v>408931.44635217363</v>
      </c>
      <c r="D233" s="71">
        <f t="shared" si="27"/>
        <v>1344.2636976833321</v>
      </c>
      <c r="E233" s="71">
        <f t="shared" si="21"/>
        <v>705.19448388051217</v>
      </c>
      <c r="F233" s="71">
        <f t="shared" si="22"/>
        <v>2049.4581815638444</v>
      </c>
      <c r="G233" s="65">
        <f t="shared" si="23"/>
        <v>408226.2518682931</v>
      </c>
    </row>
    <row r="234" spans="1:7" x14ac:dyDescent="0.25">
      <c r="A234" s="69">
        <f t="shared" si="24"/>
        <v>51014</v>
      </c>
      <c r="B234" s="70">
        <f t="shared" si="25"/>
        <v>218</v>
      </c>
      <c r="C234" s="65">
        <f t="shared" si="26"/>
        <v>408226.2518682931</v>
      </c>
      <c r="D234" s="71">
        <f t="shared" si="27"/>
        <v>1341.5604521617902</v>
      </c>
      <c r="E234" s="71">
        <f t="shared" si="21"/>
        <v>707.89772940205421</v>
      </c>
      <c r="F234" s="71">
        <f t="shared" si="22"/>
        <v>2049.4581815638444</v>
      </c>
      <c r="G234" s="65">
        <f t="shared" si="23"/>
        <v>407518.35413889104</v>
      </c>
    </row>
    <row r="235" spans="1:7" x14ac:dyDescent="0.25">
      <c r="A235" s="69">
        <f t="shared" si="24"/>
        <v>51044</v>
      </c>
      <c r="B235" s="70">
        <f t="shared" si="25"/>
        <v>219</v>
      </c>
      <c r="C235" s="65">
        <f t="shared" si="26"/>
        <v>407518.35413889104</v>
      </c>
      <c r="D235" s="71">
        <f t="shared" si="27"/>
        <v>1338.8468441990824</v>
      </c>
      <c r="E235" s="71">
        <f t="shared" si="21"/>
        <v>710.61133736476199</v>
      </c>
      <c r="F235" s="71">
        <f t="shared" si="22"/>
        <v>2049.4581815638444</v>
      </c>
      <c r="G235" s="65">
        <f t="shared" si="23"/>
        <v>406807.74280152627</v>
      </c>
    </row>
    <row r="236" spans="1:7" x14ac:dyDescent="0.25">
      <c r="A236" s="69">
        <f t="shared" si="24"/>
        <v>51075</v>
      </c>
      <c r="B236" s="70">
        <f t="shared" si="25"/>
        <v>220</v>
      </c>
      <c r="C236" s="65">
        <f t="shared" si="26"/>
        <v>406807.74280152627</v>
      </c>
      <c r="D236" s="71">
        <f t="shared" si="27"/>
        <v>1336.1228340725174</v>
      </c>
      <c r="E236" s="71">
        <f t="shared" si="21"/>
        <v>713.33534749132696</v>
      </c>
      <c r="F236" s="71">
        <f t="shared" si="22"/>
        <v>2049.4581815638444</v>
      </c>
      <c r="G236" s="65">
        <f t="shared" si="23"/>
        <v>406094.40745403495</v>
      </c>
    </row>
    <row r="237" spans="1:7" x14ac:dyDescent="0.25">
      <c r="A237" s="69">
        <f t="shared" si="24"/>
        <v>51105</v>
      </c>
      <c r="B237" s="70">
        <f t="shared" si="25"/>
        <v>221</v>
      </c>
      <c r="C237" s="65">
        <f t="shared" si="26"/>
        <v>406094.40745403495</v>
      </c>
      <c r="D237" s="71">
        <f t="shared" si="27"/>
        <v>1333.3883819071339</v>
      </c>
      <c r="E237" s="71">
        <f t="shared" si="21"/>
        <v>716.06979965671042</v>
      </c>
      <c r="F237" s="71">
        <f t="shared" si="22"/>
        <v>2049.4581815638444</v>
      </c>
      <c r="G237" s="65">
        <f t="shared" si="23"/>
        <v>405378.33765437827</v>
      </c>
    </row>
    <row r="238" spans="1:7" x14ac:dyDescent="0.25">
      <c r="A238" s="69">
        <f t="shared" si="24"/>
        <v>51136</v>
      </c>
      <c r="B238" s="70">
        <f t="shared" si="25"/>
        <v>222</v>
      </c>
      <c r="C238" s="65">
        <f t="shared" si="26"/>
        <v>405378.33765437827</v>
      </c>
      <c r="D238" s="71">
        <f t="shared" si="27"/>
        <v>1330.6434476751165</v>
      </c>
      <c r="E238" s="71">
        <f t="shared" si="21"/>
        <v>718.81473388872791</v>
      </c>
      <c r="F238" s="71">
        <f t="shared" si="22"/>
        <v>2049.4581815638444</v>
      </c>
      <c r="G238" s="65">
        <f t="shared" si="23"/>
        <v>404659.52292048954</v>
      </c>
    </row>
    <row r="239" spans="1:7" x14ac:dyDescent="0.25">
      <c r="A239" s="69">
        <f t="shared" si="24"/>
        <v>51167</v>
      </c>
      <c r="B239" s="70">
        <f t="shared" si="25"/>
        <v>223</v>
      </c>
      <c r="C239" s="65">
        <f t="shared" si="26"/>
        <v>404659.52292048954</v>
      </c>
      <c r="D239" s="71">
        <f t="shared" si="27"/>
        <v>1327.8879911952097</v>
      </c>
      <c r="E239" s="71">
        <f t="shared" si="21"/>
        <v>721.5701903686346</v>
      </c>
      <c r="F239" s="71">
        <f t="shared" si="22"/>
        <v>2049.4581815638444</v>
      </c>
      <c r="G239" s="65">
        <f t="shared" si="23"/>
        <v>403937.95273012092</v>
      </c>
    </row>
    <row r="240" spans="1:7" x14ac:dyDescent="0.25">
      <c r="A240" s="69">
        <f t="shared" si="24"/>
        <v>51196</v>
      </c>
      <c r="B240" s="70">
        <f t="shared" si="25"/>
        <v>224</v>
      </c>
      <c r="C240" s="65">
        <f t="shared" si="26"/>
        <v>403937.95273012092</v>
      </c>
      <c r="D240" s="71">
        <f t="shared" si="27"/>
        <v>1325.1219721321299</v>
      </c>
      <c r="E240" s="71">
        <f t="shared" si="21"/>
        <v>724.33620943171434</v>
      </c>
      <c r="F240" s="71">
        <f t="shared" si="22"/>
        <v>2049.4581815638444</v>
      </c>
      <c r="G240" s="65">
        <f t="shared" si="23"/>
        <v>403213.61652068922</v>
      </c>
    </row>
    <row r="241" spans="1:7" x14ac:dyDescent="0.25">
      <c r="A241" s="69">
        <f t="shared" si="24"/>
        <v>51227</v>
      </c>
      <c r="B241" s="70">
        <f t="shared" si="25"/>
        <v>225</v>
      </c>
      <c r="C241" s="65">
        <f t="shared" si="26"/>
        <v>403213.61652068922</v>
      </c>
      <c r="D241" s="71">
        <f t="shared" si="27"/>
        <v>1322.3453499959751</v>
      </c>
      <c r="E241" s="71">
        <f t="shared" si="21"/>
        <v>727.11283156786919</v>
      </c>
      <c r="F241" s="71">
        <f t="shared" si="22"/>
        <v>2049.4581815638444</v>
      </c>
      <c r="G241" s="65">
        <f t="shared" si="23"/>
        <v>402486.50368912134</v>
      </c>
    </row>
    <row r="242" spans="1:7" x14ac:dyDescent="0.25">
      <c r="A242" s="69">
        <f t="shared" si="24"/>
        <v>51257</v>
      </c>
      <c r="B242" s="70">
        <f t="shared" si="25"/>
        <v>226</v>
      </c>
      <c r="C242" s="65">
        <f t="shared" si="26"/>
        <v>402486.50368912134</v>
      </c>
      <c r="D242" s="71">
        <f t="shared" si="27"/>
        <v>1319.5580841416318</v>
      </c>
      <c r="E242" s="71">
        <f t="shared" si="21"/>
        <v>729.90009742221275</v>
      </c>
      <c r="F242" s="71">
        <f t="shared" si="22"/>
        <v>2049.4581815638444</v>
      </c>
      <c r="G242" s="65">
        <f t="shared" si="23"/>
        <v>401756.60359169915</v>
      </c>
    </row>
    <row r="243" spans="1:7" x14ac:dyDescent="0.25">
      <c r="A243" s="69">
        <f t="shared" si="24"/>
        <v>51288</v>
      </c>
      <c r="B243" s="70">
        <f t="shared" si="25"/>
        <v>227</v>
      </c>
      <c r="C243" s="65">
        <f t="shared" si="26"/>
        <v>401756.60359169915</v>
      </c>
      <c r="D243" s="71">
        <f t="shared" si="27"/>
        <v>1316.7601337681797</v>
      </c>
      <c r="E243" s="71">
        <f t="shared" si="21"/>
        <v>732.69804779566459</v>
      </c>
      <c r="F243" s="71">
        <f t="shared" si="22"/>
        <v>2049.4581815638444</v>
      </c>
      <c r="G243" s="65">
        <f t="shared" si="23"/>
        <v>401023.90554390347</v>
      </c>
    </row>
    <row r="244" spans="1:7" x14ac:dyDescent="0.25">
      <c r="A244" s="69">
        <f t="shared" si="24"/>
        <v>51318</v>
      </c>
      <c r="B244" s="70">
        <f t="shared" si="25"/>
        <v>228</v>
      </c>
      <c r="C244" s="65">
        <f t="shared" si="26"/>
        <v>401023.90554390347</v>
      </c>
      <c r="D244" s="71">
        <f t="shared" si="27"/>
        <v>1313.9514579182965</v>
      </c>
      <c r="E244" s="71">
        <f t="shared" si="21"/>
        <v>735.50672364554805</v>
      </c>
      <c r="F244" s="71">
        <f t="shared" si="22"/>
        <v>2049.4581815638444</v>
      </c>
      <c r="G244" s="65">
        <f t="shared" si="23"/>
        <v>400288.39882025792</v>
      </c>
    </row>
    <row r="245" spans="1:7" x14ac:dyDescent="0.25">
      <c r="A245" s="69">
        <f t="shared" si="24"/>
        <v>51349</v>
      </c>
      <c r="B245" s="70">
        <f t="shared" si="25"/>
        <v>229</v>
      </c>
      <c r="C245" s="65">
        <f t="shared" si="26"/>
        <v>400288.39882025792</v>
      </c>
      <c r="D245" s="71">
        <f t="shared" si="27"/>
        <v>1311.1320154776552</v>
      </c>
      <c r="E245" s="71">
        <f t="shared" si="21"/>
        <v>738.32616608618935</v>
      </c>
      <c r="F245" s="71">
        <f t="shared" si="22"/>
        <v>2049.4581815638444</v>
      </c>
      <c r="G245" s="65">
        <f t="shared" si="23"/>
        <v>399550.07265417173</v>
      </c>
    </row>
    <row r="246" spans="1:7" x14ac:dyDescent="0.25">
      <c r="A246" s="69">
        <f t="shared" si="24"/>
        <v>51380</v>
      </c>
      <c r="B246" s="70">
        <f t="shared" si="25"/>
        <v>230</v>
      </c>
      <c r="C246" s="65">
        <f t="shared" si="26"/>
        <v>399550.07265417173</v>
      </c>
      <c r="D246" s="71">
        <f t="shared" si="27"/>
        <v>1308.3017651743248</v>
      </c>
      <c r="E246" s="71">
        <f t="shared" si="21"/>
        <v>741.15641638951968</v>
      </c>
      <c r="F246" s="71">
        <f t="shared" si="22"/>
        <v>2049.4581815638444</v>
      </c>
      <c r="G246" s="65">
        <f t="shared" si="23"/>
        <v>398808.91623778222</v>
      </c>
    </row>
    <row r="247" spans="1:7" x14ac:dyDescent="0.25">
      <c r="A247" s="69">
        <f t="shared" si="24"/>
        <v>51410</v>
      </c>
      <c r="B247" s="70">
        <f t="shared" si="25"/>
        <v>231</v>
      </c>
      <c r="C247" s="65">
        <f t="shared" si="26"/>
        <v>398808.91623778222</v>
      </c>
      <c r="D247" s="71">
        <f t="shared" si="27"/>
        <v>1305.4606655781649</v>
      </c>
      <c r="E247" s="71">
        <f t="shared" si="21"/>
        <v>743.99751598567946</v>
      </c>
      <c r="F247" s="71">
        <f t="shared" si="22"/>
        <v>2049.4581815638444</v>
      </c>
      <c r="G247" s="65">
        <f t="shared" si="23"/>
        <v>398064.91872179654</v>
      </c>
    </row>
    <row r="248" spans="1:7" x14ac:dyDescent="0.25">
      <c r="A248" s="69">
        <f t="shared" si="24"/>
        <v>51441</v>
      </c>
      <c r="B248" s="70">
        <f t="shared" si="25"/>
        <v>232</v>
      </c>
      <c r="C248" s="65">
        <f t="shared" si="26"/>
        <v>398064.91872179654</v>
      </c>
      <c r="D248" s="71">
        <f t="shared" si="27"/>
        <v>1302.6086751002199</v>
      </c>
      <c r="E248" s="71">
        <f t="shared" si="21"/>
        <v>746.84950646362461</v>
      </c>
      <c r="F248" s="71">
        <f t="shared" si="22"/>
        <v>2049.4581815638444</v>
      </c>
      <c r="G248" s="65">
        <f t="shared" si="23"/>
        <v>397318.06921533291</v>
      </c>
    </row>
    <row r="249" spans="1:7" x14ac:dyDescent="0.25">
      <c r="A249" s="69">
        <f t="shared" si="24"/>
        <v>51471</v>
      </c>
      <c r="B249" s="70">
        <f t="shared" si="25"/>
        <v>233</v>
      </c>
      <c r="C249" s="65">
        <f t="shared" si="26"/>
        <v>397318.06921533291</v>
      </c>
      <c r="D249" s="71">
        <f t="shared" si="27"/>
        <v>1299.7457519921093</v>
      </c>
      <c r="E249" s="71">
        <f t="shared" si="21"/>
        <v>749.71242957173513</v>
      </c>
      <c r="F249" s="71">
        <f t="shared" si="22"/>
        <v>2049.4581815638444</v>
      </c>
      <c r="G249" s="65">
        <f t="shared" si="23"/>
        <v>396568.35678576119</v>
      </c>
    </row>
    <row r="250" spans="1:7" x14ac:dyDescent="0.25">
      <c r="A250" s="69">
        <f t="shared" si="24"/>
        <v>51502</v>
      </c>
      <c r="B250" s="70">
        <f t="shared" si="25"/>
        <v>234</v>
      </c>
      <c r="C250" s="65">
        <f t="shared" si="26"/>
        <v>396568.35678576119</v>
      </c>
      <c r="D250" s="71">
        <f t="shared" si="27"/>
        <v>1296.8718543454174</v>
      </c>
      <c r="E250" s="71">
        <f t="shared" si="21"/>
        <v>752.58632721842673</v>
      </c>
      <c r="F250" s="71">
        <f t="shared" si="22"/>
        <v>2049.4581815638439</v>
      </c>
      <c r="G250" s="65">
        <f t="shared" si="23"/>
        <v>395815.77045854274</v>
      </c>
    </row>
    <row r="251" spans="1:7" x14ac:dyDescent="0.25">
      <c r="A251" s="69">
        <f t="shared" si="24"/>
        <v>51533</v>
      </c>
      <c r="B251" s="70">
        <f t="shared" si="25"/>
        <v>235</v>
      </c>
      <c r="C251" s="65">
        <f t="shared" si="26"/>
        <v>395815.77045854274</v>
      </c>
      <c r="D251" s="71">
        <f t="shared" si="27"/>
        <v>1293.9869400910804</v>
      </c>
      <c r="E251" s="71">
        <f t="shared" si="21"/>
        <v>755.47124147276406</v>
      </c>
      <c r="F251" s="71">
        <f t="shared" si="22"/>
        <v>2049.4581815638444</v>
      </c>
      <c r="G251" s="65">
        <f t="shared" si="23"/>
        <v>395060.29921706999</v>
      </c>
    </row>
    <row r="252" spans="1:7" x14ac:dyDescent="0.25">
      <c r="A252" s="69">
        <f t="shared" si="24"/>
        <v>51561</v>
      </c>
      <c r="B252" s="70">
        <f t="shared" si="25"/>
        <v>236</v>
      </c>
      <c r="C252" s="65">
        <f t="shared" si="26"/>
        <v>395060.29921706999</v>
      </c>
      <c r="D252" s="71">
        <f t="shared" si="27"/>
        <v>1291.090966998768</v>
      </c>
      <c r="E252" s="71">
        <f t="shared" si="21"/>
        <v>758.36721456507621</v>
      </c>
      <c r="F252" s="71">
        <f t="shared" si="22"/>
        <v>2049.4581815638439</v>
      </c>
      <c r="G252" s="65">
        <f t="shared" si="23"/>
        <v>394301.93200250494</v>
      </c>
    </row>
    <row r="253" spans="1:7" x14ac:dyDescent="0.25">
      <c r="A253" s="69">
        <f t="shared" si="24"/>
        <v>51592</v>
      </c>
      <c r="B253" s="70">
        <f t="shared" si="25"/>
        <v>237</v>
      </c>
      <c r="C253" s="65">
        <f t="shared" si="26"/>
        <v>394301.93200250494</v>
      </c>
      <c r="D253" s="71">
        <f t="shared" si="27"/>
        <v>1288.1838926762687</v>
      </c>
      <c r="E253" s="71">
        <f t="shared" si="21"/>
        <v>761.27428888757572</v>
      </c>
      <c r="F253" s="71">
        <f t="shared" si="22"/>
        <v>2049.4581815638444</v>
      </c>
      <c r="G253" s="65">
        <f t="shared" si="23"/>
        <v>393540.65771361737</v>
      </c>
    </row>
    <row r="254" spans="1:7" x14ac:dyDescent="0.25">
      <c r="A254" s="69">
        <f t="shared" si="24"/>
        <v>51622</v>
      </c>
      <c r="B254" s="70">
        <f t="shared" si="25"/>
        <v>238</v>
      </c>
      <c r="C254" s="65">
        <f t="shared" si="26"/>
        <v>393540.65771361737</v>
      </c>
      <c r="D254" s="71">
        <f t="shared" si="27"/>
        <v>1285.2656745688662</v>
      </c>
      <c r="E254" s="71">
        <f t="shared" si="21"/>
        <v>764.1925069949782</v>
      </c>
      <c r="F254" s="71">
        <f t="shared" si="22"/>
        <v>2049.4581815638444</v>
      </c>
      <c r="G254" s="65">
        <f t="shared" si="23"/>
        <v>392776.46520662238</v>
      </c>
    </row>
    <row r="255" spans="1:7" x14ac:dyDescent="0.25">
      <c r="A255" s="69">
        <f t="shared" si="24"/>
        <v>51653</v>
      </c>
      <c r="B255" s="70">
        <f t="shared" si="25"/>
        <v>239</v>
      </c>
      <c r="C255" s="65">
        <f t="shared" si="26"/>
        <v>392776.46520662238</v>
      </c>
      <c r="D255" s="71">
        <f t="shared" si="27"/>
        <v>1282.3362699587187</v>
      </c>
      <c r="E255" s="71">
        <f t="shared" si="21"/>
        <v>767.12191160512555</v>
      </c>
      <c r="F255" s="71">
        <f t="shared" si="22"/>
        <v>2049.4581815638444</v>
      </c>
      <c r="G255" s="65">
        <f t="shared" si="23"/>
        <v>392009.34329501726</v>
      </c>
    </row>
    <row r="256" spans="1:7" x14ac:dyDescent="0.25">
      <c r="A256" s="69">
        <f t="shared" si="24"/>
        <v>51683</v>
      </c>
      <c r="B256" s="70">
        <f t="shared" si="25"/>
        <v>240</v>
      </c>
      <c r="C256" s="65">
        <f t="shared" si="26"/>
        <v>392009.34329501726</v>
      </c>
      <c r="D256" s="71">
        <f t="shared" si="27"/>
        <v>1279.3956359642325</v>
      </c>
      <c r="E256" s="71">
        <f t="shared" si="21"/>
        <v>770.06254559961189</v>
      </c>
      <c r="F256" s="71">
        <f t="shared" si="22"/>
        <v>2049.4581815638444</v>
      </c>
      <c r="G256" s="65">
        <f t="shared" si="23"/>
        <v>391239.28074941767</v>
      </c>
    </row>
    <row r="257" spans="1:7" x14ac:dyDescent="0.25">
      <c r="A257" s="69">
        <f t="shared" si="24"/>
        <v>51714</v>
      </c>
      <c r="B257" s="70">
        <f t="shared" si="25"/>
        <v>241</v>
      </c>
      <c r="C257" s="65">
        <f t="shared" si="26"/>
        <v>391239.28074941767</v>
      </c>
      <c r="D257" s="71">
        <f t="shared" si="27"/>
        <v>1276.4437295394341</v>
      </c>
      <c r="E257" s="71">
        <f t="shared" si="21"/>
        <v>773.01445202441039</v>
      </c>
      <c r="F257" s="71">
        <f t="shared" si="22"/>
        <v>2049.4581815638444</v>
      </c>
      <c r="G257" s="65">
        <f t="shared" si="23"/>
        <v>390466.26629739325</v>
      </c>
    </row>
    <row r="258" spans="1:7" x14ac:dyDescent="0.25">
      <c r="A258" s="69">
        <f t="shared" si="24"/>
        <v>51745</v>
      </c>
      <c r="B258" s="70">
        <f t="shared" si="25"/>
        <v>242</v>
      </c>
      <c r="C258" s="65">
        <f t="shared" si="26"/>
        <v>390466.26629739325</v>
      </c>
      <c r="D258" s="71">
        <f t="shared" si="27"/>
        <v>1273.4805074733404</v>
      </c>
      <c r="E258" s="71">
        <f t="shared" si="21"/>
        <v>775.97767409050402</v>
      </c>
      <c r="F258" s="71">
        <f t="shared" si="22"/>
        <v>2049.4581815638444</v>
      </c>
      <c r="G258" s="65">
        <f t="shared" si="23"/>
        <v>389690.28862330277</v>
      </c>
    </row>
    <row r="259" spans="1:7" x14ac:dyDescent="0.25">
      <c r="A259" s="69">
        <f t="shared" si="24"/>
        <v>51775</v>
      </c>
      <c r="B259" s="70">
        <f t="shared" si="25"/>
        <v>243</v>
      </c>
      <c r="C259" s="65">
        <f t="shared" si="26"/>
        <v>389690.28862330277</v>
      </c>
      <c r="D259" s="71">
        <f t="shared" si="27"/>
        <v>1270.5059263893268</v>
      </c>
      <c r="E259" s="71">
        <f t="shared" si="21"/>
        <v>778.95225517451763</v>
      </c>
      <c r="F259" s="71">
        <f t="shared" si="22"/>
        <v>2049.4581815638444</v>
      </c>
      <c r="G259" s="65">
        <f t="shared" si="23"/>
        <v>388911.33636812825</v>
      </c>
    </row>
    <row r="260" spans="1:7" x14ac:dyDescent="0.25">
      <c r="A260" s="69">
        <f t="shared" si="24"/>
        <v>51806</v>
      </c>
      <c r="B260" s="70">
        <f t="shared" si="25"/>
        <v>244</v>
      </c>
      <c r="C260" s="65">
        <f t="shared" si="26"/>
        <v>388911.33636812825</v>
      </c>
      <c r="D260" s="71">
        <f t="shared" si="27"/>
        <v>1267.5199427444913</v>
      </c>
      <c r="E260" s="71">
        <f t="shared" si="21"/>
        <v>781.93823881935327</v>
      </c>
      <c r="F260" s="71">
        <f t="shared" si="22"/>
        <v>2049.4581815638448</v>
      </c>
      <c r="G260" s="65">
        <f t="shared" si="23"/>
        <v>388129.39812930889</v>
      </c>
    </row>
    <row r="261" spans="1:7" x14ac:dyDescent="0.25">
      <c r="A261" s="69">
        <f t="shared" si="24"/>
        <v>51836</v>
      </c>
      <c r="B261" s="70">
        <f t="shared" si="25"/>
        <v>245</v>
      </c>
      <c r="C261" s="65">
        <f t="shared" si="26"/>
        <v>388129.39812930889</v>
      </c>
      <c r="D261" s="71">
        <f t="shared" si="27"/>
        <v>1264.5225128290167</v>
      </c>
      <c r="E261" s="71">
        <f t="shared" si="21"/>
        <v>784.93566873482735</v>
      </c>
      <c r="F261" s="71">
        <f t="shared" si="22"/>
        <v>2049.4581815638439</v>
      </c>
      <c r="G261" s="65">
        <f t="shared" si="23"/>
        <v>387344.46246057405</v>
      </c>
    </row>
    <row r="262" spans="1:7" x14ac:dyDescent="0.25">
      <c r="A262" s="69">
        <f t="shared" si="24"/>
        <v>51867</v>
      </c>
      <c r="B262" s="70">
        <f t="shared" si="25"/>
        <v>246</v>
      </c>
      <c r="C262" s="65">
        <f t="shared" si="26"/>
        <v>387344.46246057405</v>
      </c>
      <c r="D262" s="71">
        <f t="shared" si="27"/>
        <v>1261.5135927655333</v>
      </c>
      <c r="E262" s="71">
        <f t="shared" si="21"/>
        <v>787.94458879831086</v>
      </c>
      <c r="F262" s="71">
        <f t="shared" si="22"/>
        <v>2049.4581815638439</v>
      </c>
      <c r="G262" s="65">
        <f t="shared" si="23"/>
        <v>386556.51787177572</v>
      </c>
    </row>
    <row r="263" spans="1:7" x14ac:dyDescent="0.25">
      <c r="A263" s="69">
        <f t="shared" si="24"/>
        <v>51898</v>
      </c>
      <c r="B263" s="70">
        <f t="shared" si="25"/>
        <v>247</v>
      </c>
      <c r="C263" s="65">
        <f t="shared" si="26"/>
        <v>386556.51787177572</v>
      </c>
      <c r="D263" s="71">
        <f t="shared" si="27"/>
        <v>1258.4931385084733</v>
      </c>
      <c r="E263" s="71">
        <f t="shared" si="21"/>
        <v>790.9650430553711</v>
      </c>
      <c r="F263" s="71">
        <f t="shared" si="22"/>
        <v>2049.4581815638444</v>
      </c>
      <c r="G263" s="65">
        <f t="shared" si="23"/>
        <v>385765.55282872036</v>
      </c>
    </row>
    <row r="264" spans="1:7" x14ac:dyDescent="0.25">
      <c r="A264" s="69">
        <f t="shared" si="24"/>
        <v>51926</v>
      </c>
      <c r="B264" s="70">
        <f t="shared" si="25"/>
        <v>248</v>
      </c>
      <c r="C264" s="65">
        <f t="shared" si="26"/>
        <v>385765.55282872036</v>
      </c>
      <c r="D264" s="71">
        <f t="shared" si="27"/>
        <v>1255.4611058434277</v>
      </c>
      <c r="E264" s="71">
        <f t="shared" si="21"/>
        <v>793.99707572041666</v>
      </c>
      <c r="F264" s="71">
        <f t="shared" si="22"/>
        <v>2049.4581815638444</v>
      </c>
      <c r="G264" s="65">
        <f t="shared" si="23"/>
        <v>384971.55575299996</v>
      </c>
    </row>
    <row r="265" spans="1:7" x14ac:dyDescent="0.25">
      <c r="A265" s="69">
        <f t="shared" si="24"/>
        <v>51957</v>
      </c>
      <c r="B265" s="70">
        <f t="shared" si="25"/>
        <v>249</v>
      </c>
      <c r="C265" s="65">
        <f t="shared" si="26"/>
        <v>384971.55575299996</v>
      </c>
      <c r="D265" s="71">
        <f t="shared" si="27"/>
        <v>1252.4174503864995</v>
      </c>
      <c r="E265" s="71">
        <f t="shared" si="21"/>
        <v>797.04073117734504</v>
      </c>
      <c r="F265" s="71">
        <f t="shared" si="22"/>
        <v>2049.4581815638444</v>
      </c>
      <c r="G265" s="65">
        <f t="shared" si="23"/>
        <v>384174.51502182265</v>
      </c>
    </row>
    <row r="266" spans="1:7" x14ac:dyDescent="0.25">
      <c r="A266" s="69">
        <f t="shared" si="24"/>
        <v>51987</v>
      </c>
      <c r="B266" s="70">
        <f t="shared" si="25"/>
        <v>250</v>
      </c>
      <c r="C266" s="65">
        <f t="shared" si="26"/>
        <v>384174.51502182265</v>
      </c>
      <c r="D266" s="71">
        <f t="shared" si="27"/>
        <v>1249.3621275836529</v>
      </c>
      <c r="E266" s="71">
        <f t="shared" si="21"/>
        <v>800.09605398019141</v>
      </c>
      <c r="F266" s="71">
        <f t="shared" si="22"/>
        <v>2049.4581815638444</v>
      </c>
      <c r="G266" s="65">
        <f t="shared" si="23"/>
        <v>383374.41896784247</v>
      </c>
    </row>
    <row r="267" spans="1:7" x14ac:dyDescent="0.25">
      <c r="A267" s="69">
        <f t="shared" si="24"/>
        <v>52018</v>
      </c>
      <c r="B267" s="70">
        <f t="shared" si="25"/>
        <v>251</v>
      </c>
      <c r="C267" s="65">
        <f t="shared" si="26"/>
        <v>383374.41896784247</v>
      </c>
      <c r="D267" s="71">
        <f t="shared" si="27"/>
        <v>1246.2950927100621</v>
      </c>
      <c r="E267" s="71">
        <f t="shared" si="21"/>
        <v>803.16308885378214</v>
      </c>
      <c r="F267" s="71">
        <f t="shared" si="22"/>
        <v>2049.4581815638444</v>
      </c>
      <c r="G267" s="65">
        <f t="shared" si="23"/>
        <v>382571.25587898871</v>
      </c>
    </row>
    <row r="268" spans="1:7" x14ac:dyDescent="0.25">
      <c r="A268" s="69">
        <f t="shared" si="24"/>
        <v>52048</v>
      </c>
      <c r="B268" s="70">
        <f t="shared" si="25"/>
        <v>252</v>
      </c>
      <c r="C268" s="65">
        <f t="shared" si="26"/>
        <v>382571.25587898871</v>
      </c>
      <c r="D268" s="71">
        <f t="shared" si="27"/>
        <v>1243.2163008694561</v>
      </c>
      <c r="E268" s="71">
        <f t="shared" si="21"/>
        <v>806.24188069438833</v>
      </c>
      <c r="F268" s="71">
        <f t="shared" si="22"/>
        <v>2049.4581815638444</v>
      </c>
      <c r="G268" s="65">
        <f t="shared" si="23"/>
        <v>381765.01399829431</v>
      </c>
    </row>
    <row r="269" spans="1:7" x14ac:dyDescent="0.25">
      <c r="A269" s="69">
        <f t="shared" si="24"/>
        <v>52079</v>
      </c>
      <c r="B269" s="70">
        <f t="shared" si="25"/>
        <v>253</v>
      </c>
      <c r="C269" s="65">
        <f t="shared" si="26"/>
        <v>381765.01399829431</v>
      </c>
      <c r="D269" s="71">
        <f t="shared" si="27"/>
        <v>1240.1257069934609</v>
      </c>
      <c r="E269" s="71">
        <f t="shared" si="21"/>
        <v>809.33247457038362</v>
      </c>
      <c r="F269" s="71">
        <f t="shared" si="22"/>
        <v>2049.4581815638444</v>
      </c>
      <c r="G269" s="65">
        <f t="shared" si="23"/>
        <v>380955.68152372394</v>
      </c>
    </row>
    <row r="270" spans="1:7" x14ac:dyDescent="0.25">
      <c r="A270" s="69">
        <f t="shared" si="24"/>
        <v>52110</v>
      </c>
      <c r="B270" s="70">
        <f t="shared" si="25"/>
        <v>254</v>
      </c>
      <c r="C270" s="65">
        <f t="shared" si="26"/>
        <v>380955.68152372394</v>
      </c>
      <c r="D270" s="71">
        <f t="shared" si="27"/>
        <v>1237.0232658409411</v>
      </c>
      <c r="E270" s="71">
        <f t="shared" si="21"/>
        <v>812.43491572290338</v>
      </c>
      <c r="F270" s="71">
        <f t="shared" si="22"/>
        <v>2049.4581815638444</v>
      </c>
      <c r="G270" s="65">
        <f t="shared" si="23"/>
        <v>380143.24660800101</v>
      </c>
    </row>
    <row r="271" spans="1:7" x14ac:dyDescent="0.25">
      <c r="A271" s="69">
        <f t="shared" si="24"/>
        <v>52140</v>
      </c>
      <c r="B271" s="70">
        <f t="shared" si="25"/>
        <v>255</v>
      </c>
      <c r="C271" s="65">
        <f t="shared" si="26"/>
        <v>380143.24660800101</v>
      </c>
      <c r="D271" s="71">
        <f t="shared" si="27"/>
        <v>1233.9089319973366</v>
      </c>
      <c r="E271" s="71">
        <f t="shared" si="21"/>
        <v>815.5492495665078</v>
      </c>
      <c r="F271" s="71">
        <f t="shared" si="22"/>
        <v>2049.4581815638444</v>
      </c>
      <c r="G271" s="65">
        <f t="shared" si="23"/>
        <v>379327.6973584345</v>
      </c>
    </row>
    <row r="272" spans="1:7" x14ac:dyDescent="0.25">
      <c r="A272" s="69">
        <f t="shared" si="24"/>
        <v>52171</v>
      </c>
      <c r="B272" s="70">
        <f t="shared" si="25"/>
        <v>256</v>
      </c>
      <c r="C272" s="65">
        <f t="shared" si="26"/>
        <v>379327.6973584345</v>
      </c>
      <c r="D272" s="71">
        <f t="shared" si="27"/>
        <v>1230.7826598739982</v>
      </c>
      <c r="E272" s="71">
        <f t="shared" si="21"/>
        <v>818.67552168984605</v>
      </c>
      <c r="F272" s="71">
        <f t="shared" si="22"/>
        <v>2049.4581815638444</v>
      </c>
      <c r="G272" s="65">
        <f t="shared" si="23"/>
        <v>378509.02183674462</v>
      </c>
    </row>
    <row r="273" spans="1:7" x14ac:dyDescent="0.25">
      <c r="A273" s="69">
        <f t="shared" si="24"/>
        <v>52201</v>
      </c>
      <c r="B273" s="70">
        <f t="shared" si="25"/>
        <v>257</v>
      </c>
      <c r="C273" s="65">
        <f t="shared" si="26"/>
        <v>378509.02183674462</v>
      </c>
      <c r="D273" s="71">
        <f t="shared" si="27"/>
        <v>1227.6444037075207</v>
      </c>
      <c r="E273" s="71">
        <f t="shared" si="21"/>
        <v>821.81377785632378</v>
      </c>
      <c r="F273" s="71">
        <f t="shared" si="22"/>
        <v>2049.4581815638444</v>
      </c>
      <c r="G273" s="65">
        <f t="shared" si="23"/>
        <v>377687.20805888833</v>
      </c>
    </row>
    <row r="274" spans="1:7" x14ac:dyDescent="0.25">
      <c r="A274" s="69">
        <f t="shared" si="24"/>
        <v>52232</v>
      </c>
      <c r="B274" s="70">
        <f t="shared" si="25"/>
        <v>258</v>
      </c>
      <c r="C274" s="65">
        <f t="shared" si="26"/>
        <v>377687.20805888833</v>
      </c>
      <c r="D274" s="71">
        <f t="shared" si="27"/>
        <v>1224.4941175590714</v>
      </c>
      <c r="E274" s="71">
        <f t="shared" ref="E274:E337" si="28">IF(B274="","",PPMT($E$13/12,B274,$E$7,-$E$11,$E$12,0))</f>
        <v>824.96406400477304</v>
      </c>
      <c r="F274" s="71">
        <f t="shared" ref="F274:F337" si="29">IF(B274="","",SUM(D274:E274))</f>
        <v>2049.4581815638444</v>
      </c>
      <c r="G274" s="65">
        <f t="shared" ref="G274:G337" si="30">IF(B274="","",SUM(C274)-SUM(E274))</f>
        <v>376862.24399488355</v>
      </c>
    </row>
    <row r="275" spans="1:7" x14ac:dyDescent="0.25">
      <c r="A275" s="69">
        <f t="shared" ref="A275:A338" si="31">IF(B275="","",EDATE(A274,1))</f>
        <v>52263</v>
      </c>
      <c r="B275" s="70">
        <f t="shared" ref="B275:B338" si="32">IF(B274="","",IF(SUM(B274)+1&lt;=$E$7,SUM(B274)+1,""))</f>
        <v>259</v>
      </c>
      <c r="C275" s="65">
        <f t="shared" ref="C275:C338" si="33">IF(B275="","",G274)</f>
        <v>376862.24399488355</v>
      </c>
      <c r="D275" s="71">
        <f t="shared" ref="D275:D338" si="34">IF(B275="","",IPMT($E$13/12,B275,$E$7,-$E$11,$E$12,0))</f>
        <v>1221.3317553137197</v>
      </c>
      <c r="E275" s="71">
        <f t="shared" si="28"/>
        <v>828.12642625012472</v>
      </c>
      <c r="F275" s="71">
        <f t="shared" si="29"/>
        <v>2049.4581815638444</v>
      </c>
      <c r="G275" s="65">
        <f t="shared" si="30"/>
        <v>376034.1175686334</v>
      </c>
    </row>
    <row r="276" spans="1:7" x14ac:dyDescent="0.25">
      <c r="A276" s="69">
        <f t="shared" si="31"/>
        <v>52291</v>
      </c>
      <c r="B276" s="70">
        <f t="shared" si="32"/>
        <v>260</v>
      </c>
      <c r="C276" s="65">
        <f t="shared" si="33"/>
        <v>376034.1175686334</v>
      </c>
      <c r="D276" s="71">
        <f t="shared" si="34"/>
        <v>1218.157270679761</v>
      </c>
      <c r="E276" s="71">
        <f t="shared" si="28"/>
        <v>831.30091088408335</v>
      </c>
      <c r="F276" s="71">
        <f t="shared" si="29"/>
        <v>2049.4581815638444</v>
      </c>
      <c r="G276" s="65">
        <f t="shared" si="30"/>
        <v>375202.8166577493</v>
      </c>
    </row>
    <row r="277" spans="1:7" x14ac:dyDescent="0.25">
      <c r="A277" s="69">
        <f t="shared" si="31"/>
        <v>52322</v>
      </c>
      <c r="B277" s="70">
        <f t="shared" si="32"/>
        <v>261</v>
      </c>
      <c r="C277" s="65">
        <f t="shared" si="33"/>
        <v>375202.8166577493</v>
      </c>
      <c r="D277" s="71">
        <f t="shared" si="34"/>
        <v>1214.9706171880387</v>
      </c>
      <c r="E277" s="71">
        <f t="shared" si="28"/>
        <v>834.48756437580585</v>
      </c>
      <c r="F277" s="71">
        <f t="shared" si="29"/>
        <v>2049.4581815638444</v>
      </c>
      <c r="G277" s="65">
        <f t="shared" si="30"/>
        <v>374368.3290933735</v>
      </c>
    </row>
    <row r="278" spans="1:7" x14ac:dyDescent="0.25">
      <c r="A278" s="69">
        <f t="shared" si="31"/>
        <v>52352</v>
      </c>
      <c r="B278" s="70">
        <f t="shared" si="32"/>
        <v>262</v>
      </c>
      <c r="C278" s="65">
        <f t="shared" si="33"/>
        <v>374368.3290933735</v>
      </c>
      <c r="D278" s="71">
        <f t="shared" si="34"/>
        <v>1211.7717481912648</v>
      </c>
      <c r="E278" s="71">
        <f t="shared" si="28"/>
        <v>837.68643337257981</v>
      </c>
      <c r="F278" s="71">
        <f t="shared" si="29"/>
        <v>2049.4581815638448</v>
      </c>
      <c r="G278" s="65">
        <f t="shared" si="30"/>
        <v>373530.64266000094</v>
      </c>
    </row>
    <row r="279" spans="1:7" x14ac:dyDescent="0.25">
      <c r="A279" s="69">
        <f t="shared" si="31"/>
        <v>52383</v>
      </c>
      <c r="B279" s="70">
        <f t="shared" si="32"/>
        <v>263</v>
      </c>
      <c r="C279" s="65">
        <f t="shared" si="33"/>
        <v>373530.64266000094</v>
      </c>
      <c r="D279" s="71">
        <f t="shared" si="34"/>
        <v>1208.5606168633367</v>
      </c>
      <c r="E279" s="71">
        <f t="shared" si="28"/>
        <v>840.89756470050793</v>
      </c>
      <c r="F279" s="71">
        <f t="shared" si="29"/>
        <v>2049.4581815638448</v>
      </c>
      <c r="G279" s="65">
        <f t="shared" si="30"/>
        <v>372689.74509530043</v>
      </c>
    </row>
    <row r="280" spans="1:7" x14ac:dyDescent="0.25">
      <c r="A280" s="69">
        <f t="shared" si="31"/>
        <v>52413</v>
      </c>
      <c r="B280" s="70">
        <f t="shared" si="32"/>
        <v>264</v>
      </c>
      <c r="C280" s="65">
        <f t="shared" si="33"/>
        <v>372689.74509530043</v>
      </c>
      <c r="D280" s="71">
        <f t="shared" si="34"/>
        <v>1205.3371761986512</v>
      </c>
      <c r="E280" s="71">
        <f t="shared" si="28"/>
        <v>844.12100536519324</v>
      </c>
      <c r="F280" s="71">
        <f t="shared" si="29"/>
        <v>2049.4581815638444</v>
      </c>
      <c r="G280" s="65">
        <f t="shared" si="30"/>
        <v>371845.62408993521</v>
      </c>
    </row>
    <row r="281" spans="1:7" x14ac:dyDescent="0.25">
      <c r="A281" s="69">
        <f t="shared" si="31"/>
        <v>52444</v>
      </c>
      <c r="B281" s="70">
        <f t="shared" si="32"/>
        <v>265</v>
      </c>
      <c r="C281" s="65">
        <f t="shared" si="33"/>
        <v>371845.62408993521</v>
      </c>
      <c r="D281" s="71">
        <f t="shared" si="34"/>
        <v>1202.101379011418</v>
      </c>
      <c r="E281" s="71">
        <f t="shared" si="28"/>
        <v>847.35680255242642</v>
      </c>
      <c r="F281" s="71">
        <f t="shared" si="29"/>
        <v>2049.4581815638444</v>
      </c>
      <c r="G281" s="65">
        <f t="shared" si="30"/>
        <v>370998.2672873828</v>
      </c>
    </row>
    <row r="282" spans="1:7" x14ac:dyDescent="0.25">
      <c r="A282" s="69">
        <f t="shared" si="31"/>
        <v>52475</v>
      </c>
      <c r="B282" s="70">
        <f t="shared" si="32"/>
        <v>266</v>
      </c>
      <c r="C282" s="65">
        <f t="shared" si="33"/>
        <v>370998.2672873828</v>
      </c>
      <c r="D282" s="71">
        <f t="shared" si="34"/>
        <v>1198.8531779349671</v>
      </c>
      <c r="E282" s="71">
        <f t="shared" si="28"/>
        <v>850.6050036288774</v>
      </c>
      <c r="F282" s="71">
        <f t="shared" si="29"/>
        <v>2049.4581815638444</v>
      </c>
      <c r="G282" s="65">
        <f t="shared" si="30"/>
        <v>370147.66228375392</v>
      </c>
    </row>
    <row r="283" spans="1:7" x14ac:dyDescent="0.25">
      <c r="A283" s="69">
        <f t="shared" si="31"/>
        <v>52505</v>
      </c>
      <c r="B283" s="70">
        <f t="shared" si="32"/>
        <v>267</v>
      </c>
      <c r="C283" s="65">
        <f t="shared" si="33"/>
        <v>370147.66228375392</v>
      </c>
      <c r="D283" s="71">
        <f t="shared" si="34"/>
        <v>1195.5925254210563</v>
      </c>
      <c r="E283" s="71">
        <f t="shared" si="28"/>
        <v>853.86565614278823</v>
      </c>
      <c r="F283" s="71">
        <f t="shared" si="29"/>
        <v>2049.4581815638444</v>
      </c>
      <c r="G283" s="65">
        <f t="shared" si="30"/>
        <v>369293.79662761115</v>
      </c>
    </row>
    <row r="284" spans="1:7" x14ac:dyDescent="0.25">
      <c r="A284" s="69">
        <f t="shared" si="31"/>
        <v>52536</v>
      </c>
      <c r="B284" s="70">
        <f t="shared" si="32"/>
        <v>268</v>
      </c>
      <c r="C284" s="65">
        <f t="shared" si="33"/>
        <v>369293.79662761115</v>
      </c>
      <c r="D284" s="71">
        <f t="shared" si="34"/>
        <v>1192.3193737391755</v>
      </c>
      <c r="E284" s="71">
        <f t="shared" si="28"/>
        <v>857.1388078246689</v>
      </c>
      <c r="F284" s="71">
        <f t="shared" si="29"/>
        <v>2049.4581815638444</v>
      </c>
      <c r="G284" s="65">
        <f t="shared" si="30"/>
        <v>368436.65781978646</v>
      </c>
    </row>
    <row r="285" spans="1:7" x14ac:dyDescent="0.25">
      <c r="A285" s="69">
        <f t="shared" si="31"/>
        <v>52566</v>
      </c>
      <c r="B285" s="70">
        <f t="shared" si="32"/>
        <v>269</v>
      </c>
      <c r="C285" s="65">
        <f t="shared" si="33"/>
        <v>368436.65781978646</v>
      </c>
      <c r="D285" s="71">
        <f t="shared" si="34"/>
        <v>1189.0336749758478</v>
      </c>
      <c r="E285" s="71">
        <f t="shared" si="28"/>
        <v>860.42450658799669</v>
      </c>
      <c r="F285" s="71">
        <f t="shared" si="29"/>
        <v>2049.4581815638444</v>
      </c>
      <c r="G285" s="65">
        <f t="shared" si="30"/>
        <v>367576.23331319843</v>
      </c>
    </row>
    <row r="286" spans="1:7" x14ac:dyDescent="0.25">
      <c r="A286" s="69">
        <f t="shared" si="31"/>
        <v>52597</v>
      </c>
      <c r="B286" s="70">
        <f t="shared" si="32"/>
        <v>270</v>
      </c>
      <c r="C286" s="65">
        <f t="shared" si="33"/>
        <v>367576.23331319843</v>
      </c>
      <c r="D286" s="71">
        <f t="shared" si="34"/>
        <v>1185.7353810339271</v>
      </c>
      <c r="E286" s="71">
        <f t="shared" si="28"/>
        <v>863.72280052991744</v>
      </c>
      <c r="F286" s="71">
        <f t="shared" si="29"/>
        <v>2049.4581815638444</v>
      </c>
      <c r="G286" s="65">
        <f t="shared" si="30"/>
        <v>366712.51051266852</v>
      </c>
    </row>
    <row r="287" spans="1:7" x14ac:dyDescent="0.25">
      <c r="A287" s="69">
        <f t="shared" si="31"/>
        <v>52628</v>
      </c>
      <c r="B287" s="70">
        <f t="shared" si="32"/>
        <v>271</v>
      </c>
      <c r="C287" s="65">
        <f t="shared" si="33"/>
        <v>366712.51051266852</v>
      </c>
      <c r="D287" s="71">
        <f t="shared" si="34"/>
        <v>1182.4244436318957</v>
      </c>
      <c r="E287" s="71">
        <f t="shared" si="28"/>
        <v>867.03373793194874</v>
      </c>
      <c r="F287" s="71">
        <f t="shared" si="29"/>
        <v>2049.4581815638444</v>
      </c>
      <c r="G287" s="65">
        <f t="shared" si="30"/>
        <v>365845.4767747366</v>
      </c>
    </row>
    <row r="288" spans="1:7" x14ac:dyDescent="0.25">
      <c r="A288" s="69">
        <f t="shared" si="31"/>
        <v>52657</v>
      </c>
      <c r="B288" s="70">
        <f t="shared" si="32"/>
        <v>272</v>
      </c>
      <c r="C288" s="65">
        <f t="shared" si="33"/>
        <v>365845.4767747366</v>
      </c>
      <c r="D288" s="71">
        <f t="shared" si="34"/>
        <v>1179.1008143031565</v>
      </c>
      <c r="E288" s="71">
        <f t="shared" si="28"/>
        <v>870.35736726068785</v>
      </c>
      <c r="F288" s="71">
        <f t="shared" si="29"/>
        <v>2049.4581815638444</v>
      </c>
      <c r="G288" s="65">
        <f t="shared" si="30"/>
        <v>364975.11940747593</v>
      </c>
    </row>
    <row r="289" spans="1:7" x14ac:dyDescent="0.25">
      <c r="A289" s="69">
        <f t="shared" si="31"/>
        <v>52688</v>
      </c>
      <c r="B289" s="70">
        <f t="shared" si="32"/>
        <v>273</v>
      </c>
      <c r="C289" s="65">
        <f t="shared" si="33"/>
        <v>364975.11940747593</v>
      </c>
      <c r="D289" s="71">
        <f t="shared" si="34"/>
        <v>1175.7644443953241</v>
      </c>
      <c r="E289" s="71">
        <f t="shared" si="28"/>
        <v>873.69373716852044</v>
      </c>
      <c r="F289" s="71">
        <f t="shared" si="29"/>
        <v>2049.4581815638444</v>
      </c>
      <c r="G289" s="65">
        <f t="shared" si="30"/>
        <v>364101.42567030742</v>
      </c>
    </row>
    <row r="290" spans="1:7" x14ac:dyDescent="0.25">
      <c r="A290" s="69">
        <f t="shared" si="31"/>
        <v>52718</v>
      </c>
      <c r="B290" s="70">
        <f t="shared" si="32"/>
        <v>274</v>
      </c>
      <c r="C290" s="65">
        <f t="shared" si="33"/>
        <v>364101.42567030742</v>
      </c>
      <c r="D290" s="71">
        <f t="shared" si="34"/>
        <v>1172.4152850695111</v>
      </c>
      <c r="E290" s="71">
        <f t="shared" si="28"/>
        <v>877.04289649433315</v>
      </c>
      <c r="F290" s="71">
        <f t="shared" si="29"/>
        <v>2049.4581815638444</v>
      </c>
      <c r="G290" s="65">
        <f t="shared" si="30"/>
        <v>363224.38277381309</v>
      </c>
    </row>
    <row r="291" spans="1:7" x14ac:dyDescent="0.25">
      <c r="A291" s="69">
        <f t="shared" si="31"/>
        <v>52749</v>
      </c>
      <c r="B291" s="70">
        <f t="shared" si="32"/>
        <v>275</v>
      </c>
      <c r="C291" s="65">
        <f t="shared" si="33"/>
        <v>363224.38277381309</v>
      </c>
      <c r="D291" s="71">
        <f t="shared" si="34"/>
        <v>1169.0532872996162</v>
      </c>
      <c r="E291" s="71">
        <f t="shared" si="28"/>
        <v>880.40489426422812</v>
      </c>
      <c r="F291" s="71">
        <f t="shared" si="29"/>
        <v>2049.4581815638444</v>
      </c>
      <c r="G291" s="65">
        <f t="shared" si="30"/>
        <v>362343.97787954885</v>
      </c>
    </row>
    <row r="292" spans="1:7" x14ac:dyDescent="0.25">
      <c r="A292" s="69">
        <f t="shared" si="31"/>
        <v>52779</v>
      </c>
      <c r="B292" s="70">
        <f t="shared" si="32"/>
        <v>276</v>
      </c>
      <c r="C292" s="65">
        <f t="shared" si="33"/>
        <v>362343.97787954885</v>
      </c>
      <c r="D292" s="71">
        <f t="shared" si="34"/>
        <v>1165.6784018716035</v>
      </c>
      <c r="E292" s="71">
        <f t="shared" si="28"/>
        <v>883.77977969224094</v>
      </c>
      <c r="F292" s="71">
        <f t="shared" si="29"/>
        <v>2049.4581815638444</v>
      </c>
      <c r="G292" s="65">
        <f t="shared" si="30"/>
        <v>361460.19809985661</v>
      </c>
    </row>
    <row r="293" spans="1:7" x14ac:dyDescent="0.25">
      <c r="A293" s="69">
        <f t="shared" si="31"/>
        <v>52810</v>
      </c>
      <c r="B293" s="70">
        <f t="shared" si="32"/>
        <v>277</v>
      </c>
      <c r="C293" s="65">
        <f t="shared" si="33"/>
        <v>361460.19809985661</v>
      </c>
      <c r="D293" s="71">
        <f t="shared" si="34"/>
        <v>1162.2905793827833</v>
      </c>
      <c r="E293" s="71">
        <f t="shared" si="28"/>
        <v>887.16760218106128</v>
      </c>
      <c r="F293" s="71">
        <f t="shared" si="29"/>
        <v>2049.4581815638448</v>
      </c>
      <c r="G293" s="65">
        <f t="shared" si="30"/>
        <v>360573.03049767553</v>
      </c>
    </row>
    <row r="294" spans="1:7" x14ac:dyDescent="0.25">
      <c r="A294" s="69">
        <f t="shared" si="31"/>
        <v>52841</v>
      </c>
      <c r="B294" s="70">
        <f t="shared" si="32"/>
        <v>278</v>
      </c>
      <c r="C294" s="65">
        <f t="shared" si="33"/>
        <v>360573.03049767553</v>
      </c>
      <c r="D294" s="71">
        <f t="shared" si="34"/>
        <v>1158.8897702410891</v>
      </c>
      <c r="E294" s="71">
        <f t="shared" si="28"/>
        <v>890.56841132275531</v>
      </c>
      <c r="F294" s="71">
        <f t="shared" si="29"/>
        <v>2049.4581815638444</v>
      </c>
      <c r="G294" s="65">
        <f t="shared" si="30"/>
        <v>359682.46208635275</v>
      </c>
    </row>
    <row r="295" spans="1:7" x14ac:dyDescent="0.25">
      <c r="A295" s="69">
        <f t="shared" si="31"/>
        <v>52871</v>
      </c>
      <c r="B295" s="70">
        <f t="shared" si="32"/>
        <v>279</v>
      </c>
      <c r="C295" s="65">
        <f t="shared" si="33"/>
        <v>359682.46208635275</v>
      </c>
      <c r="D295" s="71">
        <f t="shared" si="34"/>
        <v>1155.4759246643519</v>
      </c>
      <c r="E295" s="71">
        <f t="shared" si="28"/>
        <v>893.98225689949254</v>
      </c>
      <c r="F295" s="71">
        <f t="shared" si="29"/>
        <v>2049.4581815638444</v>
      </c>
      <c r="G295" s="65">
        <f t="shared" si="30"/>
        <v>358788.47982945328</v>
      </c>
    </row>
    <row r="296" spans="1:7" x14ac:dyDescent="0.25">
      <c r="A296" s="69">
        <f t="shared" si="31"/>
        <v>52902</v>
      </c>
      <c r="B296" s="70">
        <f t="shared" si="32"/>
        <v>280</v>
      </c>
      <c r="C296" s="65">
        <f t="shared" si="33"/>
        <v>358788.47982945328</v>
      </c>
      <c r="D296" s="71">
        <f t="shared" si="34"/>
        <v>1152.0489926795706</v>
      </c>
      <c r="E296" s="71">
        <f t="shared" si="28"/>
        <v>897.40918888427382</v>
      </c>
      <c r="F296" s="71">
        <f t="shared" si="29"/>
        <v>2049.4581815638444</v>
      </c>
      <c r="G296" s="65">
        <f t="shared" si="30"/>
        <v>357891.07064056903</v>
      </c>
    </row>
    <row r="297" spans="1:7" x14ac:dyDescent="0.25">
      <c r="A297" s="69">
        <f t="shared" si="31"/>
        <v>52932</v>
      </c>
      <c r="B297" s="70">
        <f t="shared" si="32"/>
        <v>281</v>
      </c>
      <c r="C297" s="65">
        <f t="shared" si="33"/>
        <v>357891.07064056903</v>
      </c>
      <c r="D297" s="71">
        <f t="shared" si="34"/>
        <v>1148.6089241221807</v>
      </c>
      <c r="E297" s="71">
        <f t="shared" si="28"/>
        <v>900.84925744166367</v>
      </c>
      <c r="F297" s="71">
        <f t="shared" si="29"/>
        <v>2049.4581815638444</v>
      </c>
      <c r="G297" s="65">
        <f t="shared" si="30"/>
        <v>356990.22138312738</v>
      </c>
    </row>
    <row r="298" spans="1:7" x14ac:dyDescent="0.25">
      <c r="A298" s="69">
        <f t="shared" si="31"/>
        <v>52963</v>
      </c>
      <c r="B298" s="70">
        <f t="shared" si="32"/>
        <v>282</v>
      </c>
      <c r="C298" s="65">
        <f t="shared" si="33"/>
        <v>356990.22138312738</v>
      </c>
      <c r="D298" s="71">
        <f t="shared" si="34"/>
        <v>1145.155668635321</v>
      </c>
      <c r="E298" s="71">
        <f t="shared" si="28"/>
        <v>904.30251292852336</v>
      </c>
      <c r="F298" s="71">
        <f t="shared" si="29"/>
        <v>2049.4581815638444</v>
      </c>
      <c r="G298" s="65">
        <f t="shared" si="30"/>
        <v>356085.91887019889</v>
      </c>
    </row>
    <row r="299" spans="1:7" x14ac:dyDescent="0.25">
      <c r="A299" s="69">
        <f t="shared" si="31"/>
        <v>52994</v>
      </c>
      <c r="B299" s="70">
        <f t="shared" si="32"/>
        <v>283</v>
      </c>
      <c r="C299" s="65">
        <f t="shared" si="33"/>
        <v>356085.91887019889</v>
      </c>
      <c r="D299" s="71">
        <f t="shared" si="34"/>
        <v>1141.689175669095</v>
      </c>
      <c r="E299" s="71">
        <f t="shared" si="28"/>
        <v>907.76900589474951</v>
      </c>
      <c r="F299" s="71">
        <f t="shared" si="29"/>
        <v>2049.4581815638444</v>
      </c>
      <c r="G299" s="65">
        <f t="shared" si="30"/>
        <v>355178.14986430411</v>
      </c>
    </row>
    <row r="300" spans="1:7" x14ac:dyDescent="0.25">
      <c r="A300" s="69">
        <f t="shared" si="31"/>
        <v>53022</v>
      </c>
      <c r="B300" s="70">
        <f t="shared" si="32"/>
        <v>284</v>
      </c>
      <c r="C300" s="65">
        <f t="shared" si="33"/>
        <v>355178.14986430411</v>
      </c>
      <c r="D300" s="71">
        <f t="shared" si="34"/>
        <v>1138.2093944798319</v>
      </c>
      <c r="E300" s="71">
        <f t="shared" si="28"/>
        <v>911.24878708401263</v>
      </c>
      <c r="F300" s="71">
        <f t="shared" si="29"/>
        <v>2049.4581815638444</v>
      </c>
      <c r="G300" s="65">
        <f t="shared" si="30"/>
        <v>354266.9010772201</v>
      </c>
    </row>
    <row r="301" spans="1:7" x14ac:dyDescent="0.25">
      <c r="A301" s="69">
        <f t="shared" si="31"/>
        <v>53053</v>
      </c>
      <c r="B301" s="70">
        <f t="shared" si="32"/>
        <v>285</v>
      </c>
      <c r="C301" s="65">
        <f t="shared" si="33"/>
        <v>354266.9010772201</v>
      </c>
      <c r="D301" s="71">
        <f t="shared" si="34"/>
        <v>1134.7162741293432</v>
      </c>
      <c r="E301" s="71">
        <f t="shared" si="28"/>
        <v>914.74190743450129</v>
      </c>
      <c r="F301" s="71">
        <f t="shared" si="29"/>
        <v>2049.4581815638444</v>
      </c>
      <c r="G301" s="65">
        <f t="shared" si="30"/>
        <v>353352.15916978562</v>
      </c>
    </row>
    <row r="302" spans="1:7" x14ac:dyDescent="0.25">
      <c r="A302" s="69">
        <f t="shared" si="31"/>
        <v>53083</v>
      </c>
      <c r="B302" s="70">
        <f t="shared" si="32"/>
        <v>286</v>
      </c>
      <c r="C302" s="65">
        <f t="shared" si="33"/>
        <v>353352.15916978562</v>
      </c>
      <c r="D302" s="71">
        <f t="shared" si="34"/>
        <v>1131.2097634841775</v>
      </c>
      <c r="E302" s="71">
        <f t="shared" si="28"/>
        <v>918.24841807966686</v>
      </c>
      <c r="F302" s="71">
        <f t="shared" si="29"/>
        <v>2049.4581815638444</v>
      </c>
      <c r="G302" s="65">
        <f t="shared" si="30"/>
        <v>352433.91075170593</v>
      </c>
    </row>
    <row r="303" spans="1:7" x14ac:dyDescent="0.25">
      <c r="A303" s="69">
        <f t="shared" si="31"/>
        <v>53114</v>
      </c>
      <c r="B303" s="70">
        <f t="shared" si="32"/>
        <v>287</v>
      </c>
      <c r="C303" s="65">
        <f t="shared" si="33"/>
        <v>352433.91075170593</v>
      </c>
      <c r="D303" s="71">
        <f t="shared" si="34"/>
        <v>1127.6898112148722</v>
      </c>
      <c r="E303" s="71">
        <f t="shared" si="28"/>
        <v>921.76837034897221</v>
      </c>
      <c r="F303" s="71">
        <f t="shared" si="29"/>
        <v>2049.4581815638444</v>
      </c>
      <c r="G303" s="65">
        <f t="shared" si="30"/>
        <v>351512.14238135697</v>
      </c>
    </row>
    <row r="304" spans="1:7" x14ac:dyDescent="0.25">
      <c r="A304" s="69">
        <f t="shared" si="31"/>
        <v>53144</v>
      </c>
      <c r="B304" s="70">
        <f t="shared" si="32"/>
        <v>288</v>
      </c>
      <c r="C304" s="65">
        <f t="shared" si="33"/>
        <v>351512.14238135697</v>
      </c>
      <c r="D304" s="71">
        <f t="shared" si="34"/>
        <v>1124.1563657952011</v>
      </c>
      <c r="E304" s="71">
        <f t="shared" si="28"/>
        <v>925.30181576864322</v>
      </c>
      <c r="F304" s="71">
        <f t="shared" si="29"/>
        <v>2049.4581815638444</v>
      </c>
      <c r="G304" s="65">
        <f t="shared" si="30"/>
        <v>350586.84056558833</v>
      </c>
    </row>
    <row r="305" spans="1:7" x14ac:dyDescent="0.25">
      <c r="A305" s="69">
        <f t="shared" si="31"/>
        <v>53175</v>
      </c>
      <c r="B305" s="70">
        <f t="shared" si="32"/>
        <v>289</v>
      </c>
      <c r="C305" s="65">
        <f t="shared" si="33"/>
        <v>350586.84056558833</v>
      </c>
      <c r="D305" s="71">
        <f t="shared" si="34"/>
        <v>1120.609375501421</v>
      </c>
      <c r="E305" s="71">
        <f t="shared" si="28"/>
        <v>928.84880606242302</v>
      </c>
      <c r="F305" s="71">
        <f t="shared" si="29"/>
        <v>2049.4581815638439</v>
      </c>
      <c r="G305" s="65">
        <f t="shared" si="30"/>
        <v>349657.9917595259</v>
      </c>
    </row>
    <row r="306" spans="1:7" x14ac:dyDescent="0.25">
      <c r="A306" s="69">
        <f t="shared" si="31"/>
        <v>53206</v>
      </c>
      <c r="B306" s="70">
        <f t="shared" si="32"/>
        <v>290</v>
      </c>
      <c r="C306" s="65">
        <f t="shared" si="33"/>
        <v>349657.9917595259</v>
      </c>
      <c r="D306" s="71">
        <f t="shared" si="34"/>
        <v>1117.0487884115153</v>
      </c>
      <c r="E306" s="71">
        <f t="shared" si="28"/>
        <v>932.40939315232913</v>
      </c>
      <c r="F306" s="71">
        <f t="shared" si="29"/>
        <v>2049.4581815638444</v>
      </c>
      <c r="G306" s="65">
        <f t="shared" si="30"/>
        <v>348725.58236637356</v>
      </c>
    </row>
    <row r="307" spans="1:7" x14ac:dyDescent="0.25">
      <c r="A307" s="69">
        <f t="shared" si="31"/>
        <v>53236</v>
      </c>
      <c r="B307" s="70">
        <f t="shared" si="32"/>
        <v>291</v>
      </c>
      <c r="C307" s="65">
        <f t="shared" si="33"/>
        <v>348725.58236637356</v>
      </c>
      <c r="D307" s="71">
        <f t="shared" si="34"/>
        <v>1113.4745524044315</v>
      </c>
      <c r="E307" s="71">
        <f t="shared" si="28"/>
        <v>935.983629159413</v>
      </c>
      <c r="F307" s="71">
        <f t="shared" si="29"/>
        <v>2049.4581815638444</v>
      </c>
      <c r="G307" s="65">
        <f t="shared" si="30"/>
        <v>347789.59873721417</v>
      </c>
    </row>
    <row r="308" spans="1:7" x14ac:dyDescent="0.25">
      <c r="A308" s="69">
        <f t="shared" si="31"/>
        <v>53267</v>
      </c>
      <c r="B308" s="70">
        <f t="shared" si="32"/>
        <v>292</v>
      </c>
      <c r="C308" s="65">
        <f t="shared" si="33"/>
        <v>347789.59873721417</v>
      </c>
      <c r="D308" s="71">
        <f t="shared" si="34"/>
        <v>1109.8866151593204</v>
      </c>
      <c r="E308" s="71">
        <f t="shared" si="28"/>
        <v>939.57156640452399</v>
      </c>
      <c r="F308" s="71">
        <f t="shared" si="29"/>
        <v>2049.4581815638444</v>
      </c>
      <c r="G308" s="65">
        <f t="shared" si="30"/>
        <v>346850.02717080963</v>
      </c>
    </row>
    <row r="309" spans="1:7" x14ac:dyDescent="0.25">
      <c r="A309" s="69">
        <f t="shared" si="31"/>
        <v>53297</v>
      </c>
      <c r="B309" s="70">
        <f t="shared" si="32"/>
        <v>293</v>
      </c>
      <c r="C309" s="65">
        <f t="shared" si="33"/>
        <v>346850.02717080963</v>
      </c>
      <c r="D309" s="71">
        <f t="shared" si="34"/>
        <v>1106.2849241547697</v>
      </c>
      <c r="E309" s="71">
        <f t="shared" si="28"/>
        <v>943.17325740907484</v>
      </c>
      <c r="F309" s="71">
        <f t="shared" si="29"/>
        <v>2049.4581815638444</v>
      </c>
      <c r="G309" s="65">
        <f t="shared" si="30"/>
        <v>345906.85391340056</v>
      </c>
    </row>
    <row r="310" spans="1:7" x14ac:dyDescent="0.25">
      <c r="A310" s="69">
        <f t="shared" si="31"/>
        <v>53328</v>
      </c>
      <c r="B310" s="70">
        <f t="shared" si="32"/>
        <v>294</v>
      </c>
      <c r="C310" s="65">
        <f t="shared" si="33"/>
        <v>345906.85391340056</v>
      </c>
      <c r="D310" s="71">
        <f t="shared" si="34"/>
        <v>1102.6694266680349</v>
      </c>
      <c r="E310" s="71">
        <f t="shared" si="28"/>
        <v>946.78875489580969</v>
      </c>
      <c r="F310" s="71">
        <f t="shared" si="29"/>
        <v>2049.4581815638448</v>
      </c>
      <c r="G310" s="65">
        <f t="shared" si="30"/>
        <v>344960.06515850476</v>
      </c>
    </row>
    <row r="311" spans="1:7" x14ac:dyDescent="0.25">
      <c r="A311" s="69">
        <f t="shared" si="31"/>
        <v>53359</v>
      </c>
      <c r="B311" s="70">
        <f t="shared" si="32"/>
        <v>295</v>
      </c>
      <c r="C311" s="65">
        <f t="shared" si="33"/>
        <v>344960.06515850476</v>
      </c>
      <c r="D311" s="71">
        <f t="shared" si="34"/>
        <v>1099.0400697742675</v>
      </c>
      <c r="E311" s="71">
        <f t="shared" si="28"/>
        <v>950.41811178957687</v>
      </c>
      <c r="F311" s="71">
        <f t="shared" si="29"/>
        <v>2049.4581815638444</v>
      </c>
      <c r="G311" s="65">
        <f t="shared" si="30"/>
        <v>344009.6470467152</v>
      </c>
    </row>
    <row r="312" spans="1:7" x14ac:dyDescent="0.25">
      <c r="A312" s="69">
        <f t="shared" si="31"/>
        <v>53387</v>
      </c>
      <c r="B312" s="70">
        <f t="shared" si="32"/>
        <v>296</v>
      </c>
      <c r="C312" s="65">
        <f t="shared" si="33"/>
        <v>344009.6470467152</v>
      </c>
      <c r="D312" s="71">
        <f t="shared" si="34"/>
        <v>1095.396800345741</v>
      </c>
      <c r="E312" s="71">
        <f t="shared" si="28"/>
        <v>954.06138121810352</v>
      </c>
      <c r="F312" s="71">
        <f t="shared" si="29"/>
        <v>2049.4581815638444</v>
      </c>
      <c r="G312" s="65">
        <f t="shared" si="30"/>
        <v>343055.58566549711</v>
      </c>
    </row>
    <row r="313" spans="1:7" x14ac:dyDescent="0.25">
      <c r="A313" s="69">
        <f t="shared" si="31"/>
        <v>53418</v>
      </c>
      <c r="B313" s="70">
        <f t="shared" si="32"/>
        <v>297</v>
      </c>
      <c r="C313" s="65">
        <f t="shared" si="33"/>
        <v>343055.58566549711</v>
      </c>
      <c r="D313" s="71">
        <f t="shared" si="34"/>
        <v>1091.7395650510714</v>
      </c>
      <c r="E313" s="71">
        <f t="shared" si="28"/>
        <v>957.71861651277288</v>
      </c>
      <c r="F313" s="71">
        <f t="shared" si="29"/>
        <v>2049.4581815638444</v>
      </c>
      <c r="G313" s="65">
        <f t="shared" si="30"/>
        <v>342097.86704898434</v>
      </c>
    </row>
    <row r="314" spans="1:7" x14ac:dyDescent="0.25">
      <c r="A314" s="69">
        <f t="shared" si="31"/>
        <v>53448</v>
      </c>
      <c r="B314" s="70">
        <f t="shared" si="32"/>
        <v>298</v>
      </c>
      <c r="C314" s="65">
        <f t="shared" si="33"/>
        <v>342097.86704898434</v>
      </c>
      <c r="D314" s="71">
        <f t="shared" si="34"/>
        <v>1088.0683103544391</v>
      </c>
      <c r="E314" s="71">
        <f t="shared" si="28"/>
        <v>961.3898712094051</v>
      </c>
      <c r="F314" s="71">
        <f t="shared" si="29"/>
        <v>2049.4581815638439</v>
      </c>
      <c r="G314" s="65">
        <f t="shared" si="30"/>
        <v>341136.47717777494</v>
      </c>
    </row>
    <row r="315" spans="1:7" x14ac:dyDescent="0.25">
      <c r="A315" s="69">
        <f t="shared" si="31"/>
        <v>53479</v>
      </c>
      <c r="B315" s="70">
        <f t="shared" si="32"/>
        <v>299</v>
      </c>
      <c r="C315" s="65">
        <f t="shared" si="33"/>
        <v>341136.47717777494</v>
      </c>
      <c r="D315" s="71">
        <f t="shared" si="34"/>
        <v>1084.3829825148032</v>
      </c>
      <c r="E315" s="71">
        <f t="shared" si="28"/>
        <v>965.07519904904132</v>
      </c>
      <c r="F315" s="71">
        <f t="shared" si="29"/>
        <v>2049.4581815638444</v>
      </c>
      <c r="G315" s="65">
        <f t="shared" si="30"/>
        <v>340171.40197872592</v>
      </c>
    </row>
    <row r="316" spans="1:7" x14ac:dyDescent="0.25">
      <c r="A316" s="69">
        <f t="shared" si="31"/>
        <v>53509</v>
      </c>
      <c r="B316" s="70">
        <f t="shared" si="32"/>
        <v>300</v>
      </c>
      <c r="C316" s="65">
        <f t="shared" si="33"/>
        <v>340171.40197872592</v>
      </c>
      <c r="D316" s="71">
        <f t="shared" si="34"/>
        <v>1080.6835275851151</v>
      </c>
      <c r="E316" s="71">
        <f t="shared" si="28"/>
        <v>968.77465397872925</v>
      </c>
      <c r="F316" s="71">
        <f t="shared" si="29"/>
        <v>2049.4581815638444</v>
      </c>
      <c r="G316" s="65">
        <f t="shared" si="30"/>
        <v>339202.62732474721</v>
      </c>
    </row>
    <row r="317" spans="1:7" x14ac:dyDescent="0.25">
      <c r="A317" s="69">
        <f t="shared" si="31"/>
        <v>53540</v>
      </c>
      <c r="B317" s="70">
        <f t="shared" si="32"/>
        <v>301</v>
      </c>
      <c r="C317" s="65">
        <f t="shared" si="33"/>
        <v>339202.62732474721</v>
      </c>
      <c r="D317" s="71">
        <f t="shared" si="34"/>
        <v>1076.9698914115299</v>
      </c>
      <c r="E317" s="71">
        <f t="shared" si="28"/>
        <v>972.48829015231445</v>
      </c>
      <c r="F317" s="71">
        <f t="shared" si="29"/>
        <v>2049.4581815638444</v>
      </c>
      <c r="G317" s="65">
        <f t="shared" si="30"/>
        <v>338230.13903459487</v>
      </c>
    </row>
    <row r="318" spans="1:7" x14ac:dyDescent="0.25">
      <c r="A318" s="69">
        <f t="shared" si="31"/>
        <v>53571</v>
      </c>
      <c r="B318" s="70">
        <f t="shared" si="32"/>
        <v>302</v>
      </c>
      <c r="C318" s="65">
        <f t="shared" si="33"/>
        <v>338230.13903459487</v>
      </c>
      <c r="D318" s="71">
        <f t="shared" si="34"/>
        <v>1073.2420196326129</v>
      </c>
      <c r="E318" s="71">
        <f t="shared" si="28"/>
        <v>976.21616193123157</v>
      </c>
      <c r="F318" s="71">
        <f t="shared" si="29"/>
        <v>2049.4581815638444</v>
      </c>
      <c r="G318" s="65">
        <f t="shared" si="30"/>
        <v>337253.92287266365</v>
      </c>
    </row>
    <row r="319" spans="1:7" x14ac:dyDescent="0.25">
      <c r="A319" s="69">
        <f t="shared" si="31"/>
        <v>53601</v>
      </c>
      <c r="B319" s="70">
        <f t="shared" si="32"/>
        <v>303</v>
      </c>
      <c r="C319" s="65">
        <f t="shared" si="33"/>
        <v>337253.92287266365</v>
      </c>
      <c r="D319" s="71">
        <f t="shared" si="34"/>
        <v>1069.4998576785431</v>
      </c>
      <c r="E319" s="71">
        <f t="shared" si="28"/>
        <v>979.9583238853013</v>
      </c>
      <c r="F319" s="71">
        <f t="shared" si="29"/>
        <v>2049.4581815638444</v>
      </c>
      <c r="G319" s="65">
        <f t="shared" si="30"/>
        <v>336273.96454877837</v>
      </c>
    </row>
    <row r="320" spans="1:7" x14ac:dyDescent="0.25">
      <c r="A320" s="69">
        <f t="shared" si="31"/>
        <v>53632</v>
      </c>
      <c r="B320" s="70">
        <f t="shared" si="32"/>
        <v>304</v>
      </c>
      <c r="C320" s="65">
        <f t="shared" si="33"/>
        <v>336273.96454877837</v>
      </c>
      <c r="D320" s="71">
        <f t="shared" si="34"/>
        <v>1065.7433507703161</v>
      </c>
      <c r="E320" s="71">
        <f t="shared" si="28"/>
        <v>983.71483079352834</v>
      </c>
      <c r="F320" s="71">
        <f t="shared" si="29"/>
        <v>2049.4581815638444</v>
      </c>
      <c r="G320" s="65">
        <f t="shared" si="30"/>
        <v>335290.24971798481</v>
      </c>
    </row>
    <row r="321" spans="1:7" x14ac:dyDescent="0.25">
      <c r="A321" s="69">
        <f t="shared" si="31"/>
        <v>53662</v>
      </c>
      <c r="B321" s="70">
        <f t="shared" si="32"/>
        <v>305</v>
      </c>
      <c r="C321" s="65">
        <f t="shared" si="33"/>
        <v>335290.24971798481</v>
      </c>
      <c r="D321" s="71">
        <f t="shared" si="34"/>
        <v>1061.9724439189411</v>
      </c>
      <c r="E321" s="71">
        <f t="shared" si="28"/>
        <v>987.48573764490357</v>
      </c>
      <c r="F321" s="71">
        <f t="shared" si="29"/>
        <v>2049.4581815638448</v>
      </c>
      <c r="G321" s="65">
        <f t="shared" si="30"/>
        <v>334302.76398033992</v>
      </c>
    </row>
    <row r="322" spans="1:7" x14ac:dyDescent="0.25">
      <c r="A322" s="69">
        <f t="shared" si="31"/>
        <v>53693</v>
      </c>
      <c r="B322" s="70">
        <f t="shared" si="32"/>
        <v>306</v>
      </c>
      <c r="C322" s="65">
        <f t="shared" si="33"/>
        <v>334302.76398033992</v>
      </c>
      <c r="D322" s="71">
        <f t="shared" si="34"/>
        <v>1058.1870819246353</v>
      </c>
      <c r="E322" s="71">
        <f t="shared" si="28"/>
        <v>991.27109963920907</v>
      </c>
      <c r="F322" s="71">
        <f t="shared" si="29"/>
        <v>2049.4581815638444</v>
      </c>
      <c r="G322" s="65">
        <f t="shared" si="30"/>
        <v>333311.49288070074</v>
      </c>
    </row>
    <row r="323" spans="1:7" x14ac:dyDescent="0.25">
      <c r="A323" s="69">
        <f t="shared" si="31"/>
        <v>53724</v>
      </c>
      <c r="B323" s="70">
        <f t="shared" si="32"/>
        <v>307</v>
      </c>
      <c r="C323" s="65">
        <f t="shared" si="33"/>
        <v>333311.49288070074</v>
      </c>
      <c r="D323" s="71">
        <f t="shared" si="34"/>
        <v>1054.3872093760185</v>
      </c>
      <c r="E323" s="71">
        <f t="shared" si="28"/>
        <v>995.07097218782587</v>
      </c>
      <c r="F323" s="71">
        <f t="shared" si="29"/>
        <v>2049.4581815638444</v>
      </c>
      <c r="G323" s="65">
        <f t="shared" si="30"/>
        <v>332316.42190851289</v>
      </c>
    </row>
    <row r="324" spans="1:7" x14ac:dyDescent="0.25">
      <c r="A324" s="69">
        <f t="shared" si="31"/>
        <v>53752</v>
      </c>
      <c r="B324" s="70">
        <f t="shared" si="32"/>
        <v>308</v>
      </c>
      <c r="C324" s="65">
        <f t="shared" si="33"/>
        <v>332316.42190851289</v>
      </c>
      <c r="D324" s="71">
        <f t="shared" si="34"/>
        <v>1050.5727706492983</v>
      </c>
      <c r="E324" s="71">
        <f t="shared" si="28"/>
        <v>998.8854109145459</v>
      </c>
      <c r="F324" s="71">
        <f t="shared" si="29"/>
        <v>2049.4581815638439</v>
      </c>
      <c r="G324" s="65">
        <f t="shared" si="30"/>
        <v>331317.53649759834</v>
      </c>
    </row>
    <row r="325" spans="1:7" x14ac:dyDescent="0.25">
      <c r="A325" s="69">
        <f t="shared" si="31"/>
        <v>53783</v>
      </c>
      <c r="B325" s="70">
        <f t="shared" si="32"/>
        <v>309</v>
      </c>
      <c r="C325" s="65">
        <f t="shared" si="33"/>
        <v>331317.53649759834</v>
      </c>
      <c r="D325" s="71">
        <f t="shared" si="34"/>
        <v>1046.7437099074596</v>
      </c>
      <c r="E325" s="71">
        <f t="shared" si="28"/>
        <v>1002.7144716563851</v>
      </c>
      <c r="F325" s="71">
        <f t="shared" si="29"/>
        <v>2049.4581815638448</v>
      </c>
      <c r="G325" s="65">
        <f t="shared" si="30"/>
        <v>330314.82202594198</v>
      </c>
    </row>
    <row r="326" spans="1:7" x14ac:dyDescent="0.25">
      <c r="A326" s="69">
        <f t="shared" si="31"/>
        <v>53813</v>
      </c>
      <c r="B326" s="70">
        <f t="shared" si="32"/>
        <v>310</v>
      </c>
      <c r="C326" s="65">
        <f t="shared" si="33"/>
        <v>330314.82202594198</v>
      </c>
      <c r="D326" s="71">
        <f t="shared" si="34"/>
        <v>1042.8999710994433</v>
      </c>
      <c r="E326" s="71">
        <f t="shared" si="28"/>
        <v>1006.5582104644012</v>
      </c>
      <c r="F326" s="71">
        <f t="shared" si="29"/>
        <v>2049.4581815638444</v>
      </c>
      <c r="G326" s="65">
        <f t="shared" si="30"/>
        <v>329308.26381547755</v>
      </c>
    </row>
    <row r="327" spans="1:7" x14ac:dyDescent="0.25">
      <c r="A327" s="69">
        <f t="shared" si="31"/>
        <v>53844</v>
      </c>
      <c r="B327" s="70">
        <f t="shared" si="32"/>
        <v>311</v>
      </c>
      <c r="C327" s="65">
        <f t="shared" si="33"/>
        <v>329308.26381547755</v>
      </c>
      <c r="D327" s="71">
        <f t="shared" si="34"/>
        <v>1039.0414979593295</v>
      </c>
      <c r="E327" s="71">
        <f t="shared" si="28"/>
        <v>1010.4166836045148</v>
      </c>
      <c r="F327" s="71">
        <f t="shared" si="29"/>
        <v>2049.4581815638444</v>
      </c>
      <c r="G327" s="65">
        <f t="shared" si="30"/>
        <v>328297.84713187302</v>
      </c>
    </row>
    <row r="328" spans="1:7" x14ac:dyDescent="0.25">
      <c r="A328" s="69">
        <f t="shared" si="31"/>
        <v>53874</v>
      </c>
      <c r="B328" s="70">
        <f t="shared" si="32"/>
        <v>312</v>
      </c>
      <c r="C328" s="65">
        <f t="shared" si="33"/>
        <v>328297.84713187302</v>
      </c>
      <c r="D328" s="71">
        <f t="shared" si="34"/>
        <v>1035.1682340055124</v>
      </c>
      <c r="E328" s="71">
        <f t="shared" si="28"/>
        <v>1014.289947558332</v>
      </c>
      <c r="F328" s="71">
        <f t="shared" si="29"/>
        <v>2049.4581815638444</v>
      </c>
      <c r="G328" s="65">
        <f t="shared" si="30"/>
        <v>327283.5571843147</v>
      </c>
    </row>
    <row r="329" spans="1:7" x14ac:dyDescent="0.25">
      <c r="A329" s="69">
        <f t="shared" si="31"/>
        <v>53905</v>
      </c>
      <c r="B329" s="70">
        <f t="shared" si="32"/>
        <v>313</v>
      </c>
      <c r="C329" s="65">
        <f t="shared" si="33"/>
        <v>327283.5571843147</v>
      </c>
      <c r="D329" s="71">
        <f t="shared" si="34"/>
        <v>1031.2801225398721</v>
      </c>
      <c r="E329" s="71">
        <f t="shared" si="28"/>
        <v>1018.1780590239724</v>
      </c>
      <c r="F329" s="71">
        <f t="shared" si="29"/>
        <v>2049.4581815638444</v>
      </c>
      <c r="G329" s="65">
        <f t="shared" si="30"/>
        <v>326265.37912529072</v>
      </c>
    </row>
    <row r="330" spans="1:7" x14ac:dyDescent="0.25">
      <c r="A330" s="69">
        <f t="shared" si="31"/>
        <v>53936</v>
      </c>
      <c r="B330" s="70">
        <f t="shared" si="32"/>
        <v>314</v>
      </c>
      <c r="C330" s="65">
        <f t="shared" si="33"/>
        <v>326265.37912529072</v>
      </c>
      <c r="D330" s="71">
        <f t="shared" si="34"/>
        <v>1027.3771066469467</v>
      </c>
      <c r="E330" s="71">
        <f t="shared" si="28"/>
        <v>1022.0810749168975</v>
      </c>
      <c r="F330" s="71">
        <f t="shared" si="29"/>
        <v>2049.4581815638439</v>
      </c>
      <c r="G330" s="65">
        <f t="shared" si="30"/>
        <v>325243.29805037385</v>
      </c>
    </row>
    <row r="331" spans="1:7" x14ac:dyDescent="0.25">
      <c r="A331" s="69">
        <f t="shared" si="31"/>
        <v>53966</v>
      </c>
      <c r="B331" s="70">
        <f t="shared" si="32"/>
        <v>315</v>
      </c>
      <c r="C331" s="65">
        <f t="shared" si="33"/>
        <v>325243.29805037385</v>
      </c>
      <c r="D331" s="71">
        <f t="shared" si="34"/>
        <v>1023.4591291930988</v>
      </c>
      <c r="E331" s="71">
        <f t="shared" si="28"/>
        <v>1025.9990523707456</v>
      </c>
      <c r="F331" s="71">
        <f t="shared" si="29"/>
        <v>2049.4581815638444</v>
      </c>
      <c r="G331" s="65">
        <f t="shared" si="30"/>
        <v>324217.29899800313</v>
      </c>
    </row>
    <row r="332" spans="1:7" x14ac:dyDescent="0.25">
      <c r="A332" s="69">
        <f t="shared" si="31"/>
        <v>53997</v>
      </c>
      <c r="B332" s="70">
        <f t="shared" si="32"/>
        <v>316</v>
      </c>
      <c r="C332" s="65">
        <f t="shared" si="33"/>
        <v>324217.29899800313</v>
      </c>
      <c r="D332" s="71">
        <f t="shared" si="34"/>
        <v>1019.5261328256777</v>
      </c>
      <c r="E332" s="71">
        <f t="shared" si="28"/>
        <v>1029.9320487381667</v>
      </c>
      <c r="F332" s="71">
        <f t="shared" si="29"/>
        <v>2049.4581815638444</v>
      </c>
      <c r="G332" s="65">
        <f t="shared" si="30"/>
        <v>323187.36694926495</v>
      </c>
    </row>
    <row r="333" spans="1:7" x14ac:dyDescent="0.25">
      <c r="A333" s="69">
        <f t="shared" si="31"/>
        <v>54027</v>
      </c>
      <c r="B333" s="70">
        <f t="shared" si="32"/>
        <v>317</v>
      </c>
      <c r="C333" s="65">
        <f t="shared" si="33"/>
        <v>323187.36694926495</v>
      </c>
      <c r="D333" s="71">
        <f t="shared" si="34"/>
        <v>1015.5780599721812</v>
      </c>
      <c r="E333" s="71">
        <f t="shared" si="28"/>
        <v>1033.8801215916631</v>
      </c>
      <c r="F333" s="71">
        <f t="shared" si="29"/>
        <v>2049.4581815638444</v>
      </c>
      <c r="G333" s="65">
        <f t="shared" si="30"/>
        <v>322153.48682767327</v>
      </c>
    </row>
    <row r="334" spans="1:7" x14ac:dyDescent="0.25">
      <c r="A334" s="69">
        <f t="shared" si="31"/>
        <v>54058</v>
      </c>
      <c r="B334" s="70">
        <f t="shared" si="32"/>
        <v>318</v>
      </c>
      <c r="C334" s="65">
        <f t="shared" si="33"/>
        <v>322153.48682767327</v>
      </c>
      <c r="D334" s="71">
        <f t="shared" si="34"/>
        <v>1011.6148528394132</v>
      </c>
      <c r="E334" s="71">
        <f t="shared" si="28"/>
        <v>1037.8433287244311</v>
      </c>
      <c r="F334" s="71">
        <f t="shared" si="29"/>
        <v>2049.4581815638444</v>
      </c>
      <c r="G334" s="65">
        <f t="shared" si="30"/>
        <v>321115.64349894883</v>
      </c>
    </row>
    <row r="335" spans="1:7" x14ac:dyDescent="0.25">
      <c r="A335" s="69">
        <f t="shared" si="31"/>
        <v>54089</v>
      </c>
      <c r="B335" s="70">
        <f t="shared" si="32"/>
        <v>319</v>
      </c>
      <c r="C335" s="65">
        <f t="shared" si="33"/>
        <v>321115.64349894883</v>
      </c>
      <c r="D335" s="71">
        <f t="shared" si="34"/>
        <v>1007.6364534126361</v>
      </c>
      <c r="E335" s="71">
        <f t="shared" si="28"/>
        <v>1041.8217281512082</v>
      </c>
      <c r="F335" s="71">
        <f t="shared" si="29"/>
        <v>2049.4581815638444</v>
      </c>
      <c r="G335" s="65">
        <f t="shared" si="30"/>
        <v>320073.8217707976</v>
      </c>
    </row>
    <row r="336" spans="1:7" x14ac:dyDescent="0.25">
      <c r="A336" s="69">
        <f t="shared" si="31"/>
        <v>54118</v>
      </c>
      <c r="B336" s="70">
        <f t="shared" si="32"/>
        <v>320</v>
      </c>
      <c r="C336" s="65">
        <f t="shared" si="33"/>
        <v>320073.8217707976</v>
      </c>
      <c r="D336" s="71">
        <f t="shared" si="34"/>
        <v>1003.6428034547233</v>
      </c>
      <c r="E336" s="71">
        <f t="shared" si="28"/>
        <v>1045.815378109121</v>
      </c>
      <c r="F336" s="71">
        <f t="shared" si="29"/>
        <v>2049.4581815638444</v>
      </c>
      <c r="G336" s="65">
        <f t="shared" si="30"/>
        <v>319028.00639268849</v>
      </c>
    </row>
    <row r="337" spans="1:7" x14ac:dyDescent="0.25">
      <c r="A337" s="69">
        <f t="shared" si="31"/>
        <v>54149</v>
      </c>
      <c r="B337" s="70">
        <f t="shared" si="32"/>
        <v>321</v>
      </c>
      <c r="C337" s="65">
        <f t="shared" si="33"/>
        <v>319028.00639268849</v>
      </c>
      <c r="D337" s="71">
        <f t="shared" si="34"/>
        <v>999.63384450530498</v>
      </c>
      <c r="E337" s="71">
        <f t="shared" si="28"/>
        <v>1049.8243370585394</v>
      </c>
      <c r="F337" s="71">
        <f t="shared" si="29"/>
        <v>2049.4581815638444</v>
      </c>
      <c r="G337" s="65">
        <f t="shared" si="30"/>
        <v>317978.18205562996</v>
      </c>
    </row>
    <row r="338" spans="1:7" x14ac:dyDescent="0.25">
      <c r="A338" s="69">
        <f t="shared" si="31"/>
        <v>54179</v>
      </c>
      <c r="B338" s="70">
        <f t="shared" si="32"/>
        <v>322</v>
      </c>
      <c r="C338" s="65">
        <f t="shared" si="33"/>
        <v>317978.18205562996</v>
      </c>
      <c r="D338" s="71">
        <f t="shared" si="34"/>
        <v>995.60951787991382</v>
      </c>
      <c r="E338" s="71">
        <f t="shared" ref="E338:E401" si="35">IF(B338="","",PPMT($E$13/12,B338,$E$7,-$E$11,$E$12,0))</f>
        <v>1053.8486636839305</v>
      </c>
      <c r="F338" s="71">
        <f t="shared" ref="F338:F401" si="36">IF(B338="","",SUM(D338:E338))</f>
        <v>2049.4581815638444</v>
      </c>
      <c r="G338" s="65">
        <f t="shared" ref="G338:G401" si="37">IF(B338="","",SUM(C338)-SUM(E338))</f>
        <v>316924.33339194604</v>
      </c>
    </row>
    <row r="339" spans="1:7" x14ac:dyDescent="0.25">
      <c r="A339" s="69">
        <f t="shared" ref="A339:A402" si="38">IF(B339="","",EDATE(A338,1))</f>
        <v>54210</v>
      </c>
      <c r="B339" s="70">
        <f t="shared" ref="B339:B402" si="39">IF(B338="","",IF(SUM(B338)+1&lt;=$E$7,SUM(B338)+1,""))</f>
        <v>323</v>
      </c>
      <c r="C339" s="65">
        <f t="shared" ref="C339:C402" si="40">IF(B339="","",G338)</f>
        <v>316924.33339194604</v>
      </c>
      <c r="D339" s="71">
        <f t="shared" ref="D339:D402" si="41">IF(B339="","",IPMT($E$13/12,B339,$E$7,-$E$11,$E$12,0))</f>
        <v>991.56976466912545</v>
      </c>
      <c r="E339" s="71">
        <f t="shared" si="35"/>
        <v>1057.8884168947188</v>
      </c>
      <c r="F339" s="71">
        <f t="shared" si="36"/>
        <v>2049.4581815638444</v>
      </c>
      <c r="G339" s="65">
        <f t="shared" si="37"/>
        <v>315866.44497505133</v>
      </c>
    </row>
    <row r="340" spans="1:7" x14ac:dyDescent="0.25">
      <c r="A340" s="69">
        <f t="shared" si="38"/>
        <v>54240</v>
      </c>
      <c r="B340" s="70">
        <f t="shared" si="39"/>
        <v>324</v>
      </c>
      <c r="C340" s="65">
        <f t="shared" si="40"/>
        <v>315866.44497505133</v>
      </c>
      <c r="D340" s="71">
        <f t="shared" si="41"/>
        <v>987.51452573769575</v>
      </c>
      <c r="E340" s="71">
        <f t="shared" si="35"/>
        <v>1061.9436558261486</v>
      </c>
      <c r="F340" s="71">
        <f t="shared" si="36"/>
        <v>2049.4581815638444</v>
      </c>
      <c r="G340" s="65">
        <f t="shared" si="37"/>
        <v>314804.50131922518</v>
      </c>
    </row>
    <row r="341" spans="1:7" x14ac:dyDescent="0.25">
      <c r="A341" s="69">
        <f t="shared" si="38"/>
        <v>54271</v>
      </c>
      <c r="B341" s="70">
        <f t="shared" si="39"/>
        <v>325</v>
      </c>
      <c r="C341" s="65">
        <f t="shared" si="40"/>
        <v>314804.50131922518</v>
      </c>
      <c r="D341" s="71">
        <f t="shared" si="41"/>
        <v>983.44374172369544</v>
      </c>
      <c r="E341" s="71">
        <f t="shared" si="35"/>
        <v>1066.014439840149</v>
      </c>
      <c r="F341" s="71">
        <f t="shared" si="36"/>
        <v>2049.4581815638444</v>
      </c>
      <c r="G341" s="65">
        <f t="shared" si="37"/>
        <v>313738.48687938502</v>
      </c>
    </row>
    <row r="342" spans="1:7" x14ac:dyDescent="0.25">
      <c r="A342" s="69">
        <f t="shared" si="38"/>
        <v>54302</v>
      </c>
      <c r="B342" s="70">
        <f t="shared" si="39"/>
        <v>326</v>
      </c>
      <c r="C342" s="65">
        <f t="shared" si="40"/>
        <v>313738.48687938502</v>
      </c>
      <c r="D342" s="71">
        <f t="shared" si="41"/>
        <v>979.3573530376417</v>
      </c>
      <c r="E342" s="71">
        <f t="shared" si="35"/>
        <v>1070.1008285262028</v>
      </c>
      <c r="F342" s="71">
        <f t="shared" si="36"/>
        <v>2049.4581815638444</v>
      </c>
      <c r="G342" s="65">
        <f t="shared" si="37"/>
        <v>312668.38605085883</v>
      </c>
    </row>
    <row r="343" spans="1:7" x14ac:dyDescent="0.25">
      <c r="A343" s="69">
        <f t="shared" si="38"/>
        <v>54332</v>
      </c>
      <c r="B343" s="70">
        <f t="shared" si="39"/>
        <v>327</v>
      </c>
      <c r="C343" s="65">
        <f t="shared" si="40"/>
        <v>312668.38605085883</v>
      </c>
      <c r="D343" s="71">
        <f t="shared" si="41"/>
        <v>975.25529986162451</v>
      </c>
      <c r="E343" s="71">
        <f t="shared" si="35"/>
        <v>1074.2028817022199</v>
      </c>
      <c r="F343" s="71">
        <f t="shared" si="36"/>
        <v>2049.4581815638444</v>
      </c>
      <c r="G343" s="65">
        <f t="shared" si="37"/>
        <v>311594.1831691566</v>
      </c>
    </row>
    <row r="344" spans="1:7" x14ac:dyDescent="0.25">
      <c r="A344" s="69">
        <f t="shared" si="38"/>
        <v>54363</v>
      </c>
      <c r="B344" s="70">
        <f t="shared" si="39"/>
        <v>328</v>
      </c>
      <c r="C344" s="65">
        <f t="shared" si="40"/>
        <v>311594.1831691566</v>
      </c>
      <c r="D344" s="71">
        <f t="shared" si="41"/>
        <v>971.13752214843259</v>
      </c>
      <c r="E344" s="71">
        <f t="shared" si="35"/>
        <v>1078.3206594154117</v>
      </c>
      <c r="F344" s="71">
        <f t="shared" si="36"/>
        <v>2049.4581815638444</v>
      </c>
      <c r="G344" s="65">
        <f t="shared" si="37"/>
        <v>310515.86250974122</v>
      </c>
    </row>
    <row r="345" spans="1:7" x14ac:dyDescent="0.25">
      <c r="A345" s="69">
        <f t="shared" si="38"/>
        <v>54393</v>
      </c>
      <c r="B345" s="70">
        <f t="shared" si="39"/>
        <v>329</v>
      </c>
      <c r="C345" s="65">
        <f t="shared" si="40"/>
        <v>310515.86250974122</v>
      </c>
      <c r="D345" s="71">
        <f t="shared" si="41"/>
        <v>967.00395962067364</v>
      </c>
      <c r="E345" s="71">
        <f t="shared" si="35"/>
        <v>1082.4542219431708</v>
      </c>
      <c r="F345" s="71">
        <f t="shared" si="36"/>
        <v>2049.4581815638444</v>
      </c>
      <c r="G345" s="65">
        <f t="shared" si="37"/>
        <v>309433.40828779805</v>
      </c>
    </row>
    <row r="346" spans="1:7" x14ac:dyDescent="0.25">
      <c r="A346" s="69">
        <f t="shared" si="38"/>
        <v>54424</v>
      </c>
      <c r="B346" s="70">
        <f t="shared" si="39"/>
        <v>330</v>
      </c>
      <c r="C346" s="65">
        <f t="shared" si="40"/>
        <v>309433.40828779805</v>
      </c>
      <c r="D346" s="71">
        <f t="shared" si="41"/>
        <v>962.85455176989137</v>
      </c>
      <c r="E346" s="71">
        <f t="shared" si="35"/>
        <v>1086.6036297939529</v>
      </c>
      <c r="F346" s="71">
        <f t="shared" si="36"/>
        <v>2049.4581815638444</v>
      </c>
      <c r="G346" s="65">
        <f t="shared" si="37"/>
        <v>308346.80465800408</v>
      </c>
    </row>
    <row r="347" spans="1:7" x14ac:dyDescent="0.25">
      <c r="A347" s="69">
        <f t="shared" si="38"/>
        <v>54455</v>
      </c>
      <c r="B347" s="70">
        <f t="shared" si="39"/>
        <v>331</v>
      </c>
      <c r="C347" s="65">
        <f t="shared" si="40"/>
        <v>308346.80465800408</v>
      </c>
      <c r="D347" s="71">
        <f t="shared" si="41"/>
        <v>958.68923785568131</v>
      </c>
      <c r="E347" s="71">
        <f t="shared" si="35"/>
        <v>1090.7689437081631</v>
      </c>
      <c r="F347" s="71">
        <f t="shared" si="36"/>
        <v>2049.4581815638444</v>
      </c>
      <c r="G347" s="65">
        <f t="shared" si="37"/>
        <v>307256.03571429593</v>
      </c>
    </row>
    <row r="348" spans="1:7" x14ac:dyDescent="0.25">
      <c r="A348" s="69">
        <f t="shared" si="38"/>
        <v>54483</v>
      </c>
      <c r="B348" s="70">
        <f t="shared" si="39"/>
        <v>332</v>
      </c>
      <c r="C348" s="65">
        <f t="shared" si="40"/>
        <v>307256.03571429593</v>
      </c>
      <c r="D348" s="71">
        <f t="shared" si="41"/>
        <v>954.50795690480004</v>
      </c>
      <c r="E348" s="71">
        <f t="shared" si="35"/>
        <v>1094.9502246590444</v>
      </c>
      <c r="F348" s="71">
        <f t="shared" si="36"/>
        <v>2049.4581815638444</v>
      </c>
      <c r="G348" s="65">
        <f t="shared" si="37"/>
        <v>306161.08548963687</v>
      </c>
    </row>
    <row r="349" spans="1:7" x14ac:dyDescent="0.25">
      <c r="A349" s="69">
        <f t="shared" si="38"/>
        <v>54514</v>
      </c>
      <c r="B349" s="70">
        <f t="shared" si="39"/>
        <v>333</v>
      </c>
      <c r="C349" s="65">
        <f t="shared" si="40"/>
        <v>306161.08548963687</v>
      </c>
      <c r="D349" s="71">
        <f t="shared" si="41"/>
        <v>950.31064771027366</v>
      </c>
      <c r="E349" s="71">
        <f t="shared" si="35"/>
        <v>1099.1475338535708</v>
      </c>
      <c r="F349" s="71">
        <f t="shared" si="36"/>
        <v>2049.4581815638444</v>
      </c>
      <c r="G349" s="65">
        <f t="shared" si="37"/>
        <v>305061.93795578327</v>
      </c>
    </row>
    <row r="350" spans="1:7" x14ac:dyDescent="0.25">
      <c r="A350" s="69">
        <f t="shared" si="38"/>
        <v>54544</v>
      </c>
      <c r="B350" s="70">
        <f t="shared" si="39"/>
        <v>334</v>
      </c>
      <c r="C350" s="65">
        <f t="shared" si="40"/>
        <v>305061.93795578327</v>
      </c>
      <c r="D350" s="71">
        <f t="shared" si="41"/>
        <v>946.0972488305016</v>
      </c>
      <c r="E350" s="71">
        <f t="shared" si="35"/>
        <v>1103.3609327333427</v>
      </c>
      <c r="F350" s="71">
        <f t="shared" si="36"/>
        <v>2049.4581815638444</v>
      </c>
      <c r="G350" s="65">
        <f t="shared" si="37"/>
        <v>303958.57702304993</v>
      </c>
    </row>
    <row r="351" spans="1:7" x14ac:dyDescent="0.25">
      <c r="A351" s="69">
        <f t="shared" si="38"/>
        <v>54575</v>
      </c>
      <c r="B351" s="70">
        <f t="shared" si="39"/>
        <v>335</v>
      </c>
      <c r="C351" s="65">
        <f t="shared" si="40"/>
        <v>303958.57702304993</v>
      </c>
      <c r="D351" s="71">
        <f t="shared" si="41"/>
        <v>941.86769858835714</v>
      </c>
      <c r="E351" s="71">
        <f t="shared" si="35"/>
        <v>1107.590482975487</v>
      </c>
      <c r="F351" s="71">
        <f t="shared" si="36"/>
        <v>2049.4581815638439</v>
      </c>
      <c r="G351" s="65">
        <f t="shared" si="37"/>
        <v>302850.98654007446</v>
      </c>
    </row>
    <row r="352" spans="1:7" x14ac:dyDescent="0.25">
      <c r="A352" s="69">
        <f t="shared" si="38"/>
        <v>54605</v>
      </c>
      <c r="B352" s="70">
        <f t="shared" si="39"/>
        <v>336</v>
      </c>
      <c r="C352" s="65">
        <f t="shared" si="40"/>
        <v>302850.98654007446</v>
      </c>
      <c r="D352" s="71">
        <f t="shared" si="41"/>
        <v>937.62193507028439</v>
      </c>
      <c r="E352" s="71">
        <f t="shared" si="35"/>
        <v>1111.8362464935599</v>
      </c>
      <c r="F352" s="71">
        <f t="shared" si="36"/>
        <v>2049.4581815638444</v>
      </c>
      <c r="G352" s="65">
        <f t="shared" si="37"/>
        <v>301739.1502935809</v>
      </c>
    </row>
    <row r="353" spans="1:7" x14ac:dyDescent="0.25">
      <c r="A353" s="69">
        <f t="shared" si="38"/>
        <v>54636</v>
      </c>
      <c r="B353" s="70">
        <f t="shared" si="39"/>
        <v>337</v>
      </c>
      <c r="C353" s="65">
        <f t="shared" si="40"/>
        <v>301739.1502935809</v>
      </c>
      <c r="D353" s="71">
        <f t="shared" si="41"/>
        <v>933.35989612539242</v>
      </c>
      <c r="E353" s="71">
        <f t="shared" si="35"/>
        <v>1116.098285438452</v>
      </c>
      <c r="F353" s="71">
        <f t="shared" si="36"/>
        <v>2049.4581815638444</v>
      </c>
      <c r="G353" s="65">
        <f t="shared" si="37"/>
        <v>300623.05200814246</v>
      </c>
    </row>
    <row r="354" spans="1:7" x14ac:dyDescent="0.25">
      <c r="A354" s="69">
        <f t="shared" si="38"/>
        <v>54667</v>
      </c>
      <c r="B354" s="70">
        <f t="shared" si="39"/>
        <v>338</v>
      </c>
      <c r="C354" s="65">
        <f t="shared" si="40"/>
        <v>300623.05200814246</v>
      </c>
      <c r="D354" s="71">
        <f t="shared" si="41"/>
        <v>929.0815193645451</v>
      </c>
      <c r="E354" s="71">
        <f t="shared" si="35"/>
        <v>1120.3766621992993</v>
      </c>
      <c r="F354" s="71">
        <f t="shared" si="36"/>
        <v>2049.4581815638444</v>
      </c>
      <c r="G354" s="65">
        <f t="shared" si="37"/>
        <v>299502.67534594313</v>
      </c>
    </row>
    <row r="355" spans="1:7" x14ac:dyDescent="0.25">
      <c r="A355" s="69">
        <f t="shared" si="38"/>
        <v>54697</v>
      </c>
      <c r="B355" s="70">
        <f t="shared" si="39"/>
        <v>339</v>
      </c>
      <c r="C355" s="65">
        <f t="shared" si="40"/>
        <v>299502.67534594313</v>
      </c>
      <c r="D355" s="71">
        <f t="shared" si="41"/>
        <v>924.78674215944773</v>
      </c>
      <c r="E355" s="71">
        <f t="shared" si="35"/>
        <v>1124.6714394043968</v>
      </c>
      <c r="F355" s="71">
        <f t="shared" si="36"/>
        <v>2049.4581815638444</v>
      </c>
      <c r="G355" s="65">
        <f t="shared" si="37"/>
        <v>298378.00390653871</v>
      </c>
    </row>
    <row r="356" spans="1:7" x14ac:dyDescent="0.25">
      <c r="A356" s="69">
        <f t="shared" si="38"/>
        <v>54728</v>
      </c>
      <c r="B356" s="70">
        <f t="shared" si="39"/>
        <v>340</v>
      </c>
      <c r="C356" s="65">
        <f t="shared" si="40"/>
        <v>298378.00390653871</v>
      </c>
      <c r="D356" s="71">
        <f t="shared" si="41"/>
        <v>920.47550164173094</v>
      </c>
      <c r="E356" s="71">
        <f t="shared" si="35"/>
        <v>1128.9826799221134</v>
      </c>
      <c r="F356" s="71">
        <f t="shared" si="36"/>
        <v>2049.4581815638444</v>
      </c>
      <c r="G356" s="65">
        <f t="shared" si="37"/>
        <v>297249.02122661658</v>
      </c>
    </row>
    <row r="357" spans="1:7" x14ac:dyDescent="0.25">
      <c r="A357" s="69">
        <f t="shared" si="38"/>
        <v>54758</v>
      </c>
      <c r="B357" s="70">
        <f t="shared" si="39"/>
        <v>341</v>
      </c>
      <c r="C357" s="65">
        <f t="shared" si="40"/>
        <v>297249.02122661658</v>
      </c>
      <c r="D357" s="71">
        <f t="shared" si="41"/>
        <v>916.14773470202942</v>
      </c>
      <c r="E357" s="71">
        <f t="shared" si="35"/>
        <v>1133.3104468618151</v>
      </c>
      <c r="F357" s="71">
        <f t="shared" si="36"/>
        <v>2049.4581815638444</v>
      </c>
      <c r="G357" s="65">
        <f t="shared" si="37"/>
        <v>296115.71077975474</v>
      </c>
    </row>
    <row r="358" spans="1:7" x14ac:dyDescent="0.25">
      <c r="A358" s="69">
        <f t="shared" si="38"/>
        <v>54789</v>
      </c>
      <c r="B358" s="70">
        <f t="shared" si="39"/>
        <v>342</v>
      </c>
      <c r="C358" s="65">
        <f t="shared" si="40"/>
        <v>296115.71077975474</v>
      </c>
      <c r="D358" s="71">
        <f t="shared" si="41"/>
        <v>911.80337798905919</v>
      </c>
      <c r="E358" s="71">
        <f t="shared" si="35"/>
        <v>1137.6548035747851</v>
      </c>
      <c r="F358" s="71">
        <f t="shared" si="36"/>
        <v>2049.4581815638444</v>
      </c>
      <c r="G358" s="65">
        <f t="shared" si="37"/>
        <v>294978.05597617995</v>
      </c>
    </row>
    <row r="359" spans="1:7" x14ac:dyDescent="0.25">
      <c r="A359" s="69">
        <f t="shared" si="38"/>
        <v>54820</v>
      </c>
      <c r="B359" s="70">
        <f t="shared" si="39"/>
        <v>343</v>
      </c>
      <c r="C359" s="65">
        <f t="shared" si="40"/>
        <v>294978.05597617995</v>
      </c>
      <c r="D359" s="71">
        <f t="shared" si="41"/>
        <v>907.44236790868911</v>
      </c>
      <c r="E359" s="71">
        <f t="shared" si="35"/>
        <v>1142.0158136551552</v>
      </c>
      <c r="F359" s="71">
        <f t="shared" si="36"/>
        <v>2049.4581815638444</v>
      </c>
      <c r="G359" s="65">
        <f t="shared" si="37"/>
        <v>293836.04016252479</v>
      </c>
    </row>
    <row r="360" spans="1:7" x14ac:dyDescent="0.25">
      <c r="A360" s="69">
        <f t="shared" si="38"/>
        <v>54848</v>
      </c>
      <c r="B360" s="70">
        <f t="shared" si="39"/>
        <v>344</v>
      </c>
      <c r="C360" s="65">
        <f t="shared" si="40"/>
        <v>293836.04016252479</v>
      </c>
      <c r="D360" s="71">
        <f t="shared" si="41"/>
        <v>903.06464062301097</v>
      </c>
      <c r="E360" s="71">
        <f t="shared" si="35"/>
        <v>1146.3935409408332</v>
      </c>
      <c r="F360" s="71">
        <f t="shared" si="36"/>
        <v>2049.4581815638439</v>
      </c>
      <c r="G360" s="65">
        <f t="shared" si="37"/>
        <v>292689.64662158396</v>
      </c>
    </row>
    <row r="361" spans="1:7" x14ac:dyDescent="0.25">
      <c r="A361" s="69">
        <f t="shared" si="38"/>
        <v>54879</v>
      </c>
      <c r="B361" s="70">
        <f t="shared" si="39"/>
        <v>345</v>
      </c>
      <c r="C361" s="65">
        <f t="shared" si="40"/>
        <v>292689.64662158396</v>
      </c>
      <c r="D361" s="71">
        <f t="shared" si="41"/>
        <v>898.67013204940451</v>
      </c>
      <c r="E361" s="71">
        <f t="shared" si="35"/>
        <v>1150.7880495144398</v>
      </c>
      <c r="F361" s="71">
        <f t="shared" si="36"/>
        <v>2049.4581815638444</v>
      </c>
      <c r="G361" s="65">
        <f t="shared" si="37"/>
        <v>291538.8585720695</v>
      </c>
    </row>
    <row r="362" spans="1:7" x14ac:dyDescent="0.25">
      <c r="A362" s="69">
        <f t="shared" si="38"/>
        <v>54909</v>
      </c>
      <c r="B362" s="70">
        <f t="shared" si="39"/>
        <v>346</v>
      </c>
      <c r="C362" s="65">
        <f t="shared" si="40"/>
        <v>291538.8585720695</v>
      </c>
      <c r="D362" s="71">
        <f t="shared" si="41"/>
        <v>894.25877785959915</v>
      </c>
      <c r="E362" s="71">
        <f t="shared" si="35"/>
        <v>1155.1994037042452</v>
      </c>
      <c r="F362" s="71">
        <f t="shared" si="36"/>
        <v>2049.4581815638444</v>
      </c>
      <c r="G362" s="65">
        <f t="shared" si="37"/>
        <v>290383.65916836524</v>
      </c>
    </row>
    <row r="363" spans="1:7" x14ac:dyDescent="0.25">
      <c r="A363" s="69">
        <f t="shared" si="38"/>
        <v>54940</v>
      </c>
      <c r="B363" s="70">
        <f t="shared" si="39"/>
        <v>347</v>
      </c>
      <c r="C363" s="65">
        <f t="shared" si="40"/>
        <v>290383.65916836524</v>
      </c>
      <c r="D363" s="71">
        <f t="shared" si="41"/>
        <v>889.830513478733</v>
      </c>
      <c r="E363" s="71">
        <f t="shared" si="35"/>
        <v>1159.6276680851115</v>
      </c>
      <c r="F363" s="71">
        <f t="shared" si="36"/>
        <v>2049.4581815638444</v>
      </c>
      <c r="G363" s="65">
        <f t="shared" si="37"/>
        <v>289224.03150028014</v>
      </c>
    </row>
    <row r="364" spans="1:7" x14ac:dyDescent="0.25">
      <c r="A364" s="69">
        <f t="shared" si="38"/>
        <v>54970</v>
      </c>
      <c r="B364" s="70">
        <f t="shared" si="39"/>
        <v>348</v>
      </c>
      <c r="C364" s="65">
        <f t="shared" si="40"/>
        <v>289224.03150028014</v>
      </c>
      <c r="D364" s="71">
        <f t="shared" si="41"/>
        <v>885.38527408440666</v>
      </c>
      <c r="E364" s="71">
        <f t="shared" si="35"/>
        <v>1164.0729074794378</v>
      </c>
      <c r="F364" s="71">
        <f t="shared" si="36"/>
        <v>2049.4581815638444</v>
      </c>
      <c r="G364" s="65">
        <f t="shared" si="37"/>
        <v>288059.95859280071</v>
      </c>
    </row>
    <row r="365" spans="1:7" x14ac:dyDescent="0.25">
      <c r="A365" s="69">
        <f t="shared" si="38"/>
        <v>55001</v>
      </c>
      <c r="B365" s="70">
        <f t="shared" si="39"/>
        <v>349</v>
      </c>
      <c r="C365" s="65">
        <f t="shared" si="40"/>
        <v>288059.95859280071</v>
      </c>
      <c r="D365" s="71">
        <f t="shared" si="41"/>
        <v>880.92299460573554</v>
      </c>
      <c r="E365" s="71">
        <f t="shared" si="35"/>
        <v>1168.5351869581089</v>
      </c>
      <c r="F365" s="71">
        <f t="shared" si="36"/>
        <v>2049.4581815638444</v>
      </c>
      <c r="G365" s="65">
        <f t="shared" si="37"/>
        <v>286891.42340584262</v>
      </c>
    </row>
    <row r="366" spans="1:7" x14ac:dyDescent="0.25">
      <c r="A366" s="69">
        <f t="shared" si="38"/>
        <v>55032</v>
      </c>
      <c r="B366" s="70">
        <f t="shared" si="39"/>
        <v>350</v>
      </c>
      <c r="C366" s="65">
        <f t="shared" si="40"/>
        <v>286891.42340584262</v>
      </c>
      <c r="D366" s="71">
        <f t="shared" si="41"/>
        <v>876.44360972239599</v>
      </c>
      <c r="E366" s="71">
        <f t="shared" si="35"/>
        <v>1173.0145718414485</v>
      </c>
      <c r="F366" s="71">
        <f t="shared" si="36"/>
        <v>2049.4581815638444</v>
      </c>
      <c r="G366" s="65">
        <f t="shared" si="37"/>
        <v>285718.40883400117</v>
      </c>
    </row>
    <row r="367" spans="1:7" x14ac:dyDescent="0.25">
      <c r="A367" s="69">
        <f t="shared" si="38"/>
        <v>55062</v>
      </c>
      <c r="B367" s="70">
        <f t="shared" si="39"/>
        <v>351</v>
      </c>
      <c r="C367" s="65">
        <f t="shared" si="40"/>
        <v>285718.40883400117</v>
      </c>
      <c r="D367" s="71">
        <f t="shared" si="41"/>
        <v>871.94705386367048</v>
      </c>
      <c r="E367" s="71">
        <f t="shared" si="35"/>
        <v>1177.5111277001738</v>
      </c>
      <c r="F367" s="71">
        <f t="shared" si="36"/>
        <v>2049.4581815638444</v>
      </c>
      <c r="G367" s="65">
        <f t="shared" si="37"/>
        <v>284540.89770630101</v>
      </c>
    </row>
    <row r="368" spans="1:7" x14ac:dyDescent="0.25">
      <c r="A368" s="69">
        <f t="shared" si="38"/>
        <v>55093</v>
      </c>
      <c r="B368" s="70">
        <f t="shared" si="39"/>
        <v>352</v>
      </c>
      <c r="C368" s="65">
        <f t="shared" si="40"/>
        <v>284540.89770630101</v>
      </c>
      <c r="D368" s="71">
        <f t="shared" si="41"/>
        <v>867.43326120748657</v>
      </c>
      <c r="E368" s="71">
        <f t="shared" si="35"/>
        <v>1182.0249203563578</v>
      </c>
      <c r="F368" s="71">
        <f t="shared" si="36"/>
        <v>2049.4581815638444</v>
      </c>
      <c r="G368" s="65">
        <f t="shared" si="37"/>
        <v>283358.87278594467</v>
      </c>
    </row>
    <row r="369" spans="1:7" x14ac:dyDescent="0.25">
      <c r="A369" s="69">
        <f t="shared" si="38"/>
        <v>55123</v>
      </c>
      <c r="B369" s="70">
        <f t="shared" si="39"/>
        <v>353</v>
      </c>
      <c r="C369" s="65">
        <f t="shared" si="40"/>
        <v>283358.87278594467</v>
      </c>
      <c r="D369" s="71">
        <f t="shared" si="41"/>
        <v>862.90216567945379</v>
      </c>
      <c r="E369" s="71">
        <f t="shared" si="35"/>
        <v>1186.5560158843907</v>
      </c>
      <c r="F369" s="71">
        <f t="shared" si="36"/>
        <v>2049.4581815638444</v>
      </c>
      <c r="G369" s="65">
        <f t="shared" si="37"/>
        <v>282172.31677006028</v>
      </c>
    </row>
    <row r="370" spans="1:7" x14ac:dyDescent="0.25">
      <c r="A370" s="69">
        <f t="shared" si="38"/>
        <v>55154</v>
      </c>
      <c r="B370" s="70">
        <f t="shared" si="39"/>
        <v>354</v>
      </c>
      <c r="C370" s="65">
        <f t="shared" si="40"/>
        <v>282172.31677006028</v>
      </c>
      <c r="D370" s="71">
        <f t="shared" si="41"/>
        <v>858.35370095189694</v>
      </c>
      <c r="E370" s="71">
        <f t="shared" si="35"/>
        <v>1191.1044806119476</v>
      </c>
      <c r="F370" s="71">
        <f t="shared" si="36"/>
        <v>2049.4581815638444</v>
      </c>
      <c r="G370" s="65">
        <f t="shared" si="37"/>
        <v>280981.2122894483</v>
      </c>
    </row>
    <row r="371" spans="1:7" x14ac:dyDescent="0.25">
      <c r="A371" s="69">
        <f t="shared" si="38"/>
        <v>55185</v>
      </c>
      <c r="B371" s="70">
        <f t="shared" si="39"/>
        <v>355</v>
      </c>
      <c r="C371" s="65">
        <f t="shared" si="40"/>
        <v>280981.2122894483</v>
      </c>
      <c r="D371" s="71">
        <f t="shared" si="41"/>
        <v>853.78780044288453</v>
      </c>
      <c r="E371" s="71">
        <f t="shared" si="35"/>
        <v>1195.67038112096</v>
      </c>
      <c r="F371" s="71">
        <f t="shared" si="36"/>
        <v>2049.4581815638444</v>
      </c>
      <c r="G371" s="65">
        <f t="shared" si="37"/>
        <v>279785.54190832732</v>
      </c>
    </row>
    <row r="372" spans="1:7" x14ac:dyDescent="0.25">
      <c r="A372" s="69">
        <f t="shared" si="38"/>
        <v>55213</v>
      </c>
      <c r="B372" s="70">
        <f t="shared" si="39"/>
        <v>356</v>
      </c>
      <c r="C372" s="65">
        <f t="shared" si="40"/>
        <v>279785.54190832732</v>
      </c>
      <c r="D372" s="71">
        <f t="shared" si="41"/>
        <v>849.20439731525414</v>
      </c>
      <c r="E372" s="71">
        <f t="shared" si="35"/>
        <v>1200.2537842485904</v>
      </c>
      <c r="F372" s="71">
        <f t="shared" si="36"/>
        <v>2049.4581815638444</v>
      </c>
      <c r="G372" s="65">
        <f t="shared" si="37"/>
        <v>278585.28812407871</v>
      </c>
    </row>
    <row r="373" spans="1:7" x14ac:dyDescent="0.25">
      <c r="A373" s="69">
        <f t="shared" si="38"/>
        <v>55244</v>
      </c>
      <c r="B373" s="70">
        <f t="shared" si="39"/>
        <v>357</v>
      </c>
      <c r="C373" s="65">
        <f t="shared" si="40"/>
        <v>278585.28812407871</v>
      </c>
      <c r="D373" s="71">
        <f t="shared" si="41"/>
        <v>844.6034244756346</v>
      </c>
      <c r="E373" s="71">
        <f t="shared" si="35"/>
        <v>1204.8547570882097</v>
      </c>
      <c r="F373" s="71">
        <f t="shared" si="36"/>
        <v>2049.4581815638444</v>
      </c>
      <c r="G373" s="65">
        <f t="shared" si="37"/>
        <v>277380.43336699047</v>
      </c>
    </row>
    <row r="374" spans="1:7" x14ac:dyDescent="0.25">
      <c r="A374" s="69">
        <f t="shared" si="38"/>
        <v>55274</v>
      </c>
      <c r="B374" s="70">
        <f t="shared" si="39"/>
        <v>358</v>
      </c>
      <c r="C374" s="65">
        <f t="shared" si="40"/>
        <v>277380.43336699047</v>
      </c>
      <c r="D374" s="71">
        <f t="shared" si="41"/>
        <v>839.98481457346315</v>
      </c>
      <c r="E374" s="71">
        <f t="shared" si="35"/>
        <v>1209.4733669903812</v>
      </c>
      <c r="F374" s="71">
        <f t="shared" si="36"/>
        <v>2049.4581815638444</v>
      </c>
      <c r="G374" s="65">
        <f t="shared" si="37"/>
        <v>276170.96000000008</v>
      </c>
    </row>
    <row r="375" spans="1:7" x14ac:dyDescent="0.25">
      <c r="A375" s="69" t="str">
        <f t="shared" si="38"/>
        <v/>
      </c>
      <c r="B375" s="70" t="str">
        <f t="shared" si="39"/>
        <v/>
      </c>
      <c r="C375" s="65" t="str">
        <f t="shared" si="40"/>
        <v/>
      </c>
      <c r="D375" s="71" t="str">
        <f t="shared" si="41"/>
        <v/>
      </c>
      <c r="E375" s="71" t="str">
        <f t="shared" si="35"/>
        <v/>
      </c>
      <c r="F375" s="71" t="str">
        <f t="shared" si="36"/>
        <v/>
      </c>
      <c r="G375" s="65" t="str">
        <f t="shared" si="37"/>
        <v/>
      </c>
    </row>
    <row r="376" spans="1:7" x14ac:dyDescent="0.25">
      <c r="A376" s="69" t="str">
        <f t="shared" si="38"/>
        <v/>
      </c>
      <c r="B376" s="70" t="str">
        <f t="shared" si="39"/>
        <v/>
      </c>
      <c r="C376" s="65" t="str">
        <f t="shared" si="40"/>
        <v/>
      </c>
      <c r="D376" s="71" t="str">
        <f t="shared" si="41"/>
        <v/>
      </c>
      <c r="E376" s="71" t="str">
        <f t="shared" si="35"/>
        <v/>
      </c>
      <c r="F376" s="71" t="str">
        <f t="shared" si="36"/>
        <v/>
      </c>
      <c r="G376" s="65" t="str">
        <f t="shared" si="37"/>
        <v/>
      </c>
    </row>
    <row r="377" spans="1:7" x14ac:dyDescent="0.25">
      <c r="A377" s="69" t="str">
        <f t="shared" si="38"/>
        <v/>
      </c>
      <c r="B377" s="70" t="str">
        <f t="shared" si="39"/>
        <v/>
      </c>
      <c r="C377" s="65" t="str">
        <f t="shared" si="40"/>
        <v/>
      </c>
      <c r="D377" s="71" t="str">
        <f t="shared" si="41"/>
        <v/>
      </c>
      <c r="E377" s="71" t="str">
        <f t="shared" si="35"/>
        <v/>
      </c>
      <c r="F377" s="71" t="str">
        <f t="shared" si="36"/>
        <v/>
      </c>
      <c r="G377" s="65" t="str">
        <f t="shared" si="37"/>
        <v/>
      </c>
    </row>
    <row r="378" spans="1:7" x14ac:dyDescent="0.25">
      <c r="A378" s="69" t="str">
        <f t="shared" si="38"/>
        <v/>
      </c>
      <c r="B378" s="70" t="str">
        <f t="shared" si="39"/>
        <v/>
      </c>
      <c r="C378" s="65" t="str">
        <f t="shared" si="40"/>
        <v/>
      </c>
      <c r="D378" s="71" t="str">
        <f t="shared" si="41"/>
        <v/>
      </c>
      <c r="E378" s="71" t="str">
        <f t="shared" si="35"/>
        <v/>
      </c>
      <c r="F378" s="71" t="str">
        <f t="shared" si="36"/>
        <v/>
      </c>
      <c r="G378" s="65" t="str">
        <f t="shared" si="37"/>
        <v/>
      </c>
    </row>
    <row r="379" spans="1:7" x14ac:dyDescent="0.25">
      <c r="A379" s="69" t="str">
        <f t="shared" si="38"/>
        <v/>
      </c>
      <c r="B379" s="70" t="str">
        <f t="shared" si="39"/>
        <v/>
      </c>
      <c r="C379" s="65" t="str">
        <f t="shared" si="40"/>
        <v/>
      </c>
      <c r="D379" s="71" t="str">
        <f t="shared" si="41"/>
        <v/>
      </c>
      <c r="E379" s="71" t="str">
        <f t="shared" si="35"/>
        <v/>
      </c>
      <c r="F379" s="71" t="str">
        <f t="shared" si="36"/>
        <v/>
      </c>
      <c r="G379" s="65" t="str">
        <f t="shared" si="37"/>
        <v/>
      </c>
    </row>
    <row r="380" spans="1:7" x14ac:dyDescent="0.25">
      <c r="A380" s="69" t="str">
        <f t="shared" si="38"/>
        <v/>
      </c>
      <c r="B380" s="70" t="str">
        <f t="shared" si="39"/>
        <v/>
      </c>
      <c r="C380" s="65" t="str">
        <f t="shared" si="40"/>
        <v/>
      </c>
      <c r="D380" s="71" t="str">
        <f t="shared" si="41"/>
        <v/>
      </c>
      <c r="E380" s="71" t="str">
        <f t="shared" si="35"/>
        <v/>
      </c>
      <c r="F380" s="71" t="str">
        <f t="shared" si="36"/>
        <v/>
      </c>
      <c r="G380" s="65" t="str">
        <f t="shared" si="37"/>
        <v/>
      </c>
    </row>
    <row r="381" spans="1:7" x14ac:dyDescent="0.25">
      <c r="A381" s="69" t="str">
        <f t="shared" si="38"/>
        <v/>
      </c>
      <c r="B381" s="70" t="str">
        <f t="shared" si="39"/>
        <v/>
      </c>
      <c r="C381" s="65" t="str">
        <f t="shared" si="40"/>
        <v/>
      </c>
      <c r="D381" s="71" t="str">
        <f t="shared" si="41"/>
        <v/>
      </c>
      <c r="E381" s="71" t="str">
        <f t="shared" si="35"/>
        <v/>
      </c>
      <c r="F381" s="71" t="str">
        <f t="shared" si="36"/>
        <v/>
      </c>
      <c r="G381" s="65" t="str">
        <f t="shared" si="37"/>
        <v/>
      </c>
    </row>
    <row r="382" spans="1:7" x14ac:dyDescent="0.25">
      <c r="A382" s="69" t="str">
        <f t="shared" si="38"/>
        <v/>
      </c>
      <c r="B382" s="70" t="str">
        <f t="shared" si="39"/>
        <v/>
      </c>
      <c r="C382" s="65" t="str">
        <f t="shared" si="40"/>
        <v/>
      </c>
      <c r="D382" s="71" t="str">
        <f t="shared" si="41"/>
        <v/>
      </c>
      <c r="E382" s="71" t="str">
        <f t="shared" si="35"/>
        <v/>
      </c>
      <c r="F382" s="71" t="str">
        <f t="shared" si="36"/>
        <v/>
      </c>
      <c r="G382" s="65" t="str">
        <f t="shared" si="37"/>
        <v/>
      </c>
    </row>
    <row r="383" spans="1:7" x14ac:dyDescent="0.25">
      <c r="A383" s="69" t="str">
        <f t="shared" si="38"/>
        <v/>
      </c>
      <c r="B383" s="70" t="str">
        <f t="shared" si="39"/>
        <v/>
      </c>
      <c r="C383" s="65" t="str">
        <f t="shared" si="40"/>
        <v/>
      </c>
      <c r="D383" s="71" t="str">
        <f t="shared" si="41"/>
        <v/>
      </c>
      <c r="E383" s="71" t="str">
        <f t="shared" si="35"/>
        <v/>
      </c>
      <c r="F383" s="71" t="str">
        <f t="shared" si="36"/>
        <v/>
      </c>
      <c r="G383" s="65" t="str">
        <f t="shared" si="37"/>
        <v/>
      </c>
    </row>
    <row r="384" spans="1:7" x14ac:dyDescent="0.25">
      <c r="A384" s="69" t="str">
        <f t="shared" si="38"/>
        <v/>
      </c>
      <c r="B384" s="70" t="str">
        <f t="shared" si="39"/>
        <v/>
      </c>
      <c r="C384" s="65" t="str">
        <f t="shared" si="40"/>
        <v/>
      </c>
      <c r="D384" s="71" t="str">
        <f t="shared" si="41"/>
        <v/>
      </c>
      <c r="E384" s="71" t="str">
        <f t="shared" si="35"/>
        <v/>
      </c>
      <c r="F384" s="71" t="str">
        <f t="shared" si="36"/>
        <v/>
      </c>
      <c r="G384" s="65" t="str">
        <f t="shared" si="37"/>
        <v/>
      </c>
    </row>
    <row r="385" spans="1:7" x14ac:dyDescent="0.25">
      <c r="A385" s="69" t="str">
        <f t="shared" si="38"/>
        <v/>
      </c>
      <c r="B385" s="70" t="str">
        <f t="shared" si="39"/>
        <v/>
      </c>
      <c r="C385" s="65" t="str">
        <f t="shared" si="40"/>
        <v/>
      </c>
      <c r="D385" s="71" t="str">
        <f t="shared" si="41"/>
        <v/>
      </c>
      <c r="E385" s="71" t="str">
        <f t="shared" si="35"/>
        <v/>
      </c>
      <c r="F385" s="71" t="str">
        <f t="shared" si="36"/>
        <v/>
      </c>
      <c r="G385" s="65" t="str">
        <f t="shared" si="37"/>
        <v/>
      </c>
    </row>
    <row r="386" spans="1:7" x14ac:dyDescent="0.25">
      <c r="A386" s="69" t="str">
        <f t="shared" si="38"/>
        <v/>
      </c>
      <c r="B386" s="70" t="str">
        <f t="shared" si="39"/>
        <v/>
      </c>
      <c r="C386" s="65" t="str">
        <f t="shared" si="40"/>
        <v/>
      </c>
      <c r="D386" s="71" t="str">
        <f t="shared" si="41"/>
        <v/>
      </c>
      <c r="E386" s="71" t="str">
        <f t="shared" si="35"/>
        <v/>
      </c>
      <c r="F386" s="71" t="str">
        <f t="shared" si="36"/>
        <v/>
      </c>
      <c r="G386" s="65" t="str">
        <f t="shared" si="37"/>
        <v/>
      </c>
    </row>
    <row r="387" spans="1:7" x14ac:dyDescent="0.25">
      <c r="A387" s="69" t="str">
        <f t="shared" si="38"/>
        <v/>
      </c>
      <c r="B387" s="70" t="str">
        <f t="shared" si="39"/>
        <v/>
      </c>
      <c r="C387" s="65" t="str">
        <f t="shared" si="40"/>
        <v/>
      </c>
      <c r="D387" s="71" t="str">
        <f t="shared" si="41"/>
        <v/>
      </c>
      <c r="E387" s="71" t="str">
        <f t="shared" si="35"/>
        <v/>
      </c>
      <c r="F387" s="71" t="str">
        <f t="shared" si="36"/>
        <v/>
      </c>
      <c r="G387" s="65" t="str">
        <f t="shared" si="37"/>
        <v/>
      </c>
    </row>
    <row r="388" spans="1:7" x14ac:dyDescent="0.25">
      <c r="A388" s="69" t="str">
        <f t="shared" si="38"/>
        <v/>
      </c>
      <c r="B388" s="70" t="str">
        <f t="shared" si="39"/>
        <v/>
      </c>
      <c r="C388" s="65" t="str">
        <f t="shared" si="40"/>
        <v/>
      </c>
      <c r="D388" s="71" t="str">
        <f t="shared" si="41"/>
        <v/>
      </c>
      <c r="E388" s="71" t="str">
        <f t="shared" si="35"/>
        <v/>
      </c>
      <c r="F388" s="71" t="str">
        <f t="shared" si="36"/>
        <v/>
      </c>
      <c r="G388" s="65" t="str">
        <f t="shared" si="37"/>
        <v/>
      </c>
    </row>
    <row r="389" spans="1:7" x14ac:dyDescent="0.25">
      <c r="A389" s="69" t="str">
        <f t="shared" si="38"/>
        <v/>
      </c>
      <c r="B389" s="70" t="str">
        <f t="shared" si="39"/>
        <v/>
      </c>
      <c r="C389" s="65" t="str">
        <f t="shared" si="40"/>
        <v/>
      </c>
      <c r="D389" s="71" t="str">
        <f t="shared" si="41"/>
        <v/>
      </c>
      <c r="E389" s="71" t="str">
        <f t="shared" si="35"/>
        <v/>
      </c>
      <c r="F389" s="71" t="str">
        <f t="shared" si="36"/>
        <v/>
      </c>
      <c r="G389" s="65" t="str">
        <f t="shared" si="37"/>
        <v/>
      </c>
    </row>
    <row r="390" spans="1:7" x14ac:dyDescent="0.25">
      <c r="A390" s="69" t="str">
        <f t="shared" si="38"/>
        <v/>
      </c>
      <c r="B390" s="70" t="str">
        <f t="shared" si="39"/>
        <v/>
      </c>
      <c r="C390" s="65" t="str">
        <f t="shared" si="40"/>
        <v/>
      </c>
      <c r="D390" s="71" t="str">
        <f t="shared" si="41"/>
        <v/>
      </c>
      <c r="E390" s="71" t="str">
        <f t="shared" si="35"/>
        <v/>
      </c>
      <c r="F390" s="71" t="str">
        <f t="shared" si="36"/>
        <v/>
      </c>
      <c r="G390" s="65" t="str">
        <f t="shared" si="37"/>
        <v/>
      </c>
    </row>
    <row r="391" spans="1:7" x14ac:dyDescent="0.25">
      <c r="A391" s="69" t="str">
        <f t="shared" si="38"/>
        <v/>
      </c>
      <c r="B391" s="70" t="str">
        <f t="shared" si="39"/>
        <v/>
      </c>
      <c r="C391" s="65" t="str">
        <f t="shared" si="40"/>
        <v/>
      </c>
      <c r="D391" s="71" t="str">
        <f t="shared" si="41"/>
        <v/>
      </c>
      <c r="E391" s="71" t="str">
        <f t="shared" si="35"/>
        <v/>
      </c>
      <c r="F391" s="71" t="str">
        <f t="shared" si="36"/>
        <v/>
      </c>
      <c r="G391" s="65" t="str">
        <f t="shared" si="37"/>
        <v/>
      </c>
    </row>
    <row r="392" spans="1:7" x14ac:dyDescent="0.25">
      <c r="A392" s="69" t="str">
        <f t="shared" si="38"/>
        <v/>
      </c>
      <c r="B392" s="70" t="str">
        <f t="shared" si="39"/>
        <v/>
      </c>
      <c r="C392" s="65" t="str">
        <f t="shared" si="40"/>
        <v/>
      </c>
      <c r="D392" s="71" t="str">
        <f t="shared" si="41"/>
        <v/>
      </c>
      <c r="E392" s="71" t="str">
        <f t="shared" si="35"/>
        <v/>
      </c>
      <c r="F392" s="71" t="str">
        <f t="shared" si="36"/>
        <v/>
      </c>
      <c r="G392" s="65" t="str">
        <f t="shared" si="37"/>
        <v/>
      </c>
    </row>
    <row r="393" spans="1:7" x14ac:dyDescent="0.25">
      <c r="A393" s="69" t="str">
        <f t="shared" si="38"/>
        <v/>
      </c>
      <c r="B393" s="70" t="str">
        <f t="shared" si="39"/>
        <v/>
      </c>
      <c r="C393" s="65" t="str">
        <f t="shared" si="40"/>
        <v/>
      </c>
      <c r="D393" s="71" t="str">
        <f t="shared" si="41"/>
        <v/>
      </c>
      <c r="E393" s="71" t="str">
        <f t="shared" si="35"/>
        <v/>
      </c>
      <c r="F393" s="71" t="str">
        <f t="shared" si="36"/>
        <v/>
      </c>
      <c r="G393" s="65" t="str">
        <f t="shared" si="37"/>
        <v/>
      </c>
    </row>
    <row r="394" spans="1:7" x14ac:dyDescent="0.25">
      <c r="A394" s="69" t="str">
        <f t="shared" si="38"/>
        <v/>
      </c>
      <c r="B394" s="70" t="str">
        <f t="shared" si="39"/>
        <v/>
      </c>
      <c r="C394" s="65" t="str">
        <f t="shared" si="40"/>
        <v/>
      </c>
      <c r="D394" s="71" t="str">
        <f t="shared" si="41"/>
        <v/>
      </c>
      <c r="E394" s="71" t="str">
        <f t="shared" si="35"/>
        <v/>
      </c>
      <c r="F394" s="71" t="str">
        <f t="shared" si="36"/>
        <v/>
      </c>
      <c r="G394" s="65" t="str">
        <f t="shared" si="37"/>
        <v/>
      </c>
    </row>
    <row r="395" spans="1:7" x14ac:dyDescent="0.25">
      <c r="A395" s="69" t="str">
        <f t="shared" si="38"/>
        <v/>
      </c>
      <c r="B395" s="70" t="str">
        <f t="shared" si="39"/>
        <v/>
      </c>
      <c r="C395" s="65" t="str">
        <f t="shared" si="40"/>
        <v/>
      </c>
      <c r="D395" s="71" t="str">
        <f t="shared" si="41"/>
        <v/>
      </c>
      <c r="E395" s="71" t="str">
        <f t="shared" si="35"/>
        <v/>
      </c>
      <c r="F395" s="71" t="str">
        <f t="shared" si="36"/>
        <v/>
      </c>
      <c r="G395" s="65" t="str">
        <f t="shared" si="37"/>
        <v/>
      </c>
    </row>
    <row r="396" spans="1:7" x14ac:dyDescent="0.25">
      <c r="A396" s="69" t="str">
        <f t="shared" si="38"/>
        <v/>
      </c>
      <c r="B396" s="70" t="str">
        <f t="shared" si="39"/>
        <v/>
      </c>
      <c r="C396" s="65" t="str">
        <f t="shared" si="40"/>
        <v/>
      </c>
      <c r="D396" s="71" t="str">
        <f t="shared" si="41"/>
        <v/>
      </c>
      <c r="E396" s="71" t="str">
        <f t="shared" si="35"/>
        <v/>
      </c>
      <c r="F396" s="71" t="str">
        <f t="shared" si="36"/>
        <v/>
      </c>
      <c r="G396" s="65" t="str">
        <f t="shared" si="37"/>
        <v/>
      </c>
    </row>
    <row r="397" spans="1:7" x14ac:dyDescent="0.25">
      <c r="A397" s="69" t="str">
        <f t="shared" si="38"/>
        <v/>
      </c>
      <c r="B397" s="70" t="str">
        <f t="shared" si="39"/>
        <v/>
      </c>
      <c r="C397" s="65" t="str">
        <f t="shared" si="40"/>
        <v/>
      </c>
      <c r="D397" s="71" t="str">
        <f t="shared" si="41"/>
        <v/>
      </c>
      <c r="E397" s="71" t="str">
        <f t="shared" si="35"/>
        <v/>
      </c>
      <c r="F397" s="71" t="str">
        <f t="shared" si="36"/>
        <v/>
      </c>
      <c r="G397" s="65" t="str">
        <f t="shared" si="37"/>
        <v/>
      </c>
    </row>
    <row r="398" spans="1:7" x14ac:dyDescent="0.25">
      <c r="A398" s="69" t="str">
        <f t="shared" si="38"/>
        <v/>
      </c>
      <c r="B398" s="70" t="str">
        <f t="shared" si="39"/>
        <v/>
      </c>
      <c r="C398" s="65" t="str">
        <f t="shared" si="40"/>
        <v/>
      </c>
      <c r="D398" s="71" t="str">
        <f t="shared" si="41"/>
        <v/>
      </c>
      <c r="E398" s="71" t="str">
        <f t="shared" si="35"/>
        <v/>
      </c>
      <c r="F398" s="71" t="str">
        <f t="shared" si="36"/>
        <v/>
      </c>
      <c r="G398" s="65" t="str">
        <f t="shared" si="37"/>
        <v/>
      </c>
    </row>
    <row r="399" spans="1:7" x14ac:dyDescent="0.25">
      <c r="A399" s="69" t="str">
        <f t="shared" si="38"/>
        <v/>
      </c>
      <c r="B399" s="70" t="str">
        <f t="shared" si="39"/>
        <v/>
      </c>
      <c r="C399" s="65" t="str">
        <f t="shared" si="40"/>
        <v/>
      </c>
      <c r="D399" s="71" t="str">
        <f t="shared" si="41"/>
        <v/>
      </c>
      <c r="E399" s="71" t="str">
        <f t="shared" si="35"/>
        <v/>
      </c>
      <c r="F399" s="71" t="str">
        <f t="shared" si="36"/>
        <v/>
      </c>
      <c r="G399" s="65" t="str">
        <f t="shared" si="37"/>
        <v/>
      </c>
    </row>
    <row r="400" spans="1:7" x14ac:dyDescent="0.25">
      <c r="A400" s="69" t="str">
        <f t="shared" si="38"/>
        <v/>
      </c>
      <c r="B400" s="70" t="str">
        <f t="shared" si="39"/>
        <v/>
      </c>
      <c r="C400" s="65" t="str">
        <f t="shared" si="40"/>
        <v/>
      </c>
      <c r="D400" s="71" t="str">
        <f t="shared" si="41"/>
        <v/>
      </c>
      <c r="E400" s="71" t="str">
        <f t="shared" si="35"/>
        <v/>
      </c>
      <c r="F400" s="71" t="str">
        <f t="shared" si="36"/>
        <v/>
      </c>
      <c r="G400" s="65" t="str">
        <f t="shared" si="37"/>
        <v/>
      </c>
    </row>
    <row r="401" spans="1:7" x14ac:dyDescent="0.25">
      <c r="A401" s="69" t="str">
        <f t="shared" si="38"/>
        <v/>
      </c>
      <c r="B401" s="70" t="str">
        <f t="shared" si="39"/>
        <v/>
      </c>
      <c r="C401" s="65" t="str">
        <f t="shared" si="40"/>
        <v/>
      </c>
      <c r="D401" s="71" t="str">
        <f t="shared" si="41"/>
        <v/>
      </c>
      <c r="E401" s="71" t="str">
        <f t="shared" si="35"/>
        <v/>
      </c>
      <c r="F401" s="71" t="str">
        <f t="shared" si="36"/>
        <v/>
      </c>
      <c r="G401" s="65" t="str">
        <f t="shared" si="37"/>
        <v/>
      </c>
    </row>
    <row r="402" spans="1:7" x14ac:dyDescent="0.25">
      <c r="A402" s="69" t="str">
        <f t="shared" si="38"/>
        <v/>
      </c>
      <c r="B402" s="70" t="str">
        <f t="shared" si="39"/>
        <v/>
      </c>
      <c r="C402" s="65" t="str">
        <f t="shared" si="40"/>
        <v/>
      </c>
      <c r="D402" s="71" t="str">
        <f t="shared" si="41"/>
        <v/>
      </c>
      <c r="E402" s="71" t="str">
        <f t="shared" ref="E402:E465" si="42">IF(B402="","",PPMT($E$13/12,B402,$E$7,-$E$11,$E$12,0))</f>
        <v/>
      </c>
      <c r="F402" s="71" t="str">
        <f t="shared" ref="F402:F465" si="43">IF(B402="","",SUM(D402:E402))</f>
        <v/>
      </c>
      <c r="G402" s="65" t="str">
        <f t="shared" ref="G402:G465" si="44">IF(B402="","",SUM(C402)-SUM(E402))</f>
        <v/>
      </c>
    </row>
    <row r="403" spans="1:7" x14ac:dyDescent="0.25">
      <c r="A403" s="69" t="str">
        <f t="shared" ref="A403:A466" si="45">IF(B403="","",EDATE(A402,1))</f>
        <v/>
      </c>
      <c r="B403" s="70" t="str">
        <f t="shared" ref="B403:B466" si="46">IF(B402="","",IF(SUM(B402)+1&lt;=$E$7,SUM(B402)+1,""))</f>
        <v/>
      </c>
      <c r="C403" s="65" t="str">
        <f t="shared" ref="C403:C466" si="47">IF(B403="","",G402)</f>
        <v/>
      </c>
      <c r="D403" s="71" t="str">
        <f t="shared" ref="D403:D466" si="48">IF(B403="","",IPMT($E$13/12,B403,$E$7,-$E$11,$E$12,0))</f>
        <v/>
      </c>
      <c r="E403" s="71" t="str">
        <f t="shared" si="42"/>
        <v/>
      </c>
      <c r="F403" s="71" t="str">
        <f t="shared" si="43"/>
        <v/>
      </c>
      <c r="G403" s="65" t="str">
        <f t="shared" si="44"/>
        <v/>
      </c>
    </row>
    <row r="404" spans="1:7" x14ac:dyDescent="0.25">
      <c r="A404" s="69" t="str">
        <f t="shared" si="45"/>
        <v/>
      </c>
      <c r="B404" s="70" t="str">
        <f t="shared" si="46"/>
        <v/>
      </c>
      <c r="C404" s="65" t="str">
        <f t="shared" si="47"/>
        <v/>
      </c>
      <c r="D404" s="71" t="str">
        <f t="shared" si="48"/>
        <v/>
      </c>
      <c r="E404" s="71" t="str">
        <f t="shared" si="42"/>
        <v/>
      </c>
      <c r="F404" s="71" t="str">
        <f t="shared" si="43"/>
        <v/>
      </c>
      <c r="G404" s="65" t="str">
        <f t="shared" si="44"/>
        <v/>
      </c>
    </row>
    <row r="405" spans="1:7" x14ac:dyDescent="0.25">
      <c r="A405" s="69" t="str">
        <f t="shared" si="45"/>
        <v/>
      </c>
      <c r="B405" s="70" t="str">
        <f t="shared" si="46"/>
        <v/>
      </c>
      <c r="C405" s="65" t="str">
        <f t="shared" si="47"/>
        <v/>
      </c>
      <c r="D405" s="71" t="str">
        <f t="shared" si="48"/>
        <v/>
      </c>
      <c r="E405" s="71" t="str">
        <f t="shared" si="42"/>
        <v/>
      </c>
      <c r="F405" s="71" t="str">
        <f t="shared" si="43"/>
        <v/>
      </c>
      <c r="G405" s="65" t="str">
        <f t="shared" si="44"/>
        <v/>
      </c>
    </row>
    <row r="406" spans="1:7" x14ac:dyDescent="0.25">
      <c r="A406" s="69" t="str">
        <f t="shared" si="45"/>
        <v/>
      </c>
      <c r="B406" s="70" t="str">
        <f t="shared" si="46"/>
        <v/>
      </c>
      <c r="C406" s="65" t="str">
        <f t="shared" si="47"/>
        <v/>
      </c>
      <c r="D406" s="71" t="str">
        <f t="shared" si="48"/>
        <v/>
      </c>
      <c r="E406" s="71" t="str">
        <f t="shared" si="42"/>
        <v/>
      </c>
      <c r="F406" s="71" t="str">
        <f t="shared" si="43"/>
        <v/>
      </c>
      <c r="G406" s="65" t="str">
        <f t="shared" si="44"/>
        <v/>
      </c>
    </row>
    <row r="407" spans="1:7" x14ac:dyDescent="0.25">
      <c r="A407" s="69" t="str">
        <f t="shared" si="45"/>
        <v/>
      </c>
      <c r="B407" s="70" t="str">
        <f t="shared" si="46"/>
        <v/>
      </c>
      <c r="C407" s="65" t="str">
        <f t="shared" si="47"/>
        <v/>
      </c>
      <c r="D407" s="71" t="str">
        <f t="shared" si="48"/>
        <v/>
      </c>
      <c r="E407" s="71" t="str">
        <f t="shared" si="42"/>
        <v/>
      </c>
      <c r="F407" s="71" t="str">
        <f t="shared" si="43"/>
        <v/>
      </c>
      <c r="G407" s="65" t="str">
        <f t="shared" si="44"/>
        <v/>
      </c>
    </row>
    <row r="408" spans="1:7" x14ac:dyDescent="0.25">
      <c r="A408" s="69" t="str">
        <f t="shared" si="45"/>
        <v/>
      </c>
      <c r="B408" s="70" t="str">
        <f t="shared" si="46"/>
        <v/>
      </c>
      <c r="C408" s="65" t="str">
        <f t="shared" si="47"/>
        <v/>
      </c>
      <c r="D408" s="71" t="str">
        <f t="shared" si="48"/>
        <v/>
      </c>
      <c r="E408" s="71" t="str">
        <f t="shared" si="42"/>
        <v/>
      </c>
      <c r="F408" s="71" t="str">
        <f t="shared" si="43"/>
        <v/>
      </c>
      <c r="G408" s="65" t="str">
        <f t="shared" si="44"/>
        <v/>
      </c>
    </row>
    <row r="409" spans="1:7" x14ac:dyDescent="0.25">
      <c r="A409" s="69" t="str">
        <f t="shared" si="45"/>
        <v/>
      </c>
      <c r="B409" s="70" t="str">
        <f t="shared" si="46"/>
        <v/>
      </c>
      <c r="C409" s="65" t="str">
        <f t="shared" si="47"/>
        <v/>
      </c>
      <c r="D409" s="71" t="str">
        <f t="shared" si="48"/>
        <v/>
      </c>
      <c r="E409" s="71" t="str">
        <f t="shared" si="42"/>
        <v/>
      </c>
      <c r="F409" s="71" t="str">
        <f t="shared" si="43"/>
        <v/>
      </c>
      <c r="G409" s="65" t="str">
        <f t="shared" si="44"/>
        <v/>
      </c>
    </row>
    <row r="410" spans="1:7" x14ac:dyDescent="0.25">
      <c r="A410" s="69" t="str">
        <f t="shared" si="45"/>
        <v/>
      </c>
      <c r="B410" s="70" t="str">
        <f t="shared" si="46"/>
        <v/>
      </c>
      <c r="C410" s="65" t="str">
        <f t="shared" si="47"/>
        <v/>
      </c>
      <c r="D410" s="71" t="str">
        <f t="shared" si="48"/>
        <v/>
      </c>
      <c r="E410" s="71" t="str">
        <f t="shared" si="42"/>
        <v/>
      </c>
      <c r="F410" s="71" t="str">
        <f t="shared" si="43"/>
        <v/>
      </c>
      <c r="G410" s="65" t="str">
        <f t="shared" si="44"/>
        <v/>
      </c>
    </row>
    <row r="411" spans="1:7" x14ac:dyDescent="0.25">
      <c r="A411" s="69" t="str">
        <f t="shared" si="45"/>
        <v/>
      </c>
      <c r="B411" s="70" t="str">
        <f t="shared" si="46"/>
        <v/>
      </c>
      <c r="C411" s="65" t="str">
        <f t="shared" si="47"/>
        <v/>
      </c>
      <c r="D411" s="71" t="str">
        <f t="shared" si="48"/>
        <v/>
      </c>
      <c r="E411" s="71" t="str">
        <f t="shared" si="42"/>
        <v/>
      </c>
      <c r="F411" s="71" t="str">
        <f t="shared" si="43"/>
        <v/>
      </c>
      <c r="G411" s="65" t="str">
        <f t="shared" si="44"/>
        <v/>
      </c>
    </row>
    <row r="412" spans="1:7" x14ac:dyDescent="0.25">
      <c r="A412" s="69" t="str">
        <f t="shared" si="45"/>
        <v/>
      </c>
      <c r="B412" s="70" t="str">
        <f t="shared" si="46"/>
        <v/>
      </c>
      <c r="C412" s="65" t="str">
        <f t="shared" si="47"/>
        <v/>
      </c>
      <c r="D412" s="71" t="str">
        <f t="shared" si="48"/>
        <v/>
      </c>
      <c r="E412" s="71" t="str">
        <f t="shared" si="42"/>
        <v/>
      </c>
      <c r="F412" s="71" t="str">
        <f t="shared" si="43"/>
        <v/>
      </c>
      <c r="G412" s="65" t="str">
        <f t="shared" si="44"/>
        <v/>
      </c>
    </row>
    <row r="413" spans="1:7" x14ac:dyDescent="0.25">
      <c r="A413" s="69" t="str">
        <f t="shared" si="45"/>
        <v/>
      </c>
      <c r="B413" s="70" t="str">
        <f t="shared" si="46"/>
        <v/>
      </c>
      <c r="C413" s="65" t="str">
        <f t="shared" si="47"/>
        <v/>
      </c>
      <c r="D413" s="71" t="str">
        <f t="shared" si="48"/>
        <v/>
      </c>
      <c r="E413" s="71" t="str">
        <f t="shared" si="42"/>
        <v/>
      </c>
      <c r="F413" s="71" t="str">
        <f t="shared" si="43"/>
        <v/>
      </c>
      <c r="G413" s="65" t="str">
        <f t="shared" si="44"/>
        <v/>
      </c>
    </row>
    <row r="414" spans="1:7" x14ac:dyDescent="0.25">
      <c r="A414" s="69" t="str">
        <f t="shared" si="45"/>
        <v/>
      </c>
      <c r="B414" s="70" t="str">
        <f t="shared" si="46"/>
        <v/>
      </c>
      <c r="C414" s="65" t="str">
        <f t="shared" si="47"/>
        <v/>
      </c>
      <c r="D414" s="71" t="str">
        <f t="shared" si="48"/>
        <v/>
      </c>
      <c r="E414" s="71" t="str">
        <f t="shared" si="42"/>
        <v/>
      </c>
      <c r="F414" s="71" t="str">
        <f t="shared" si="43"/>
        <v/>
      </c>
      <c r="G414" s="65" t="str">
        <f t="shared" si="44"/>
        <v/>
      </c>
    </row>
    <row r="415" spans="1:7" x14ac:dyDescent="0.25">
      <c r="A415" s="69" t="str">
        <f t="shared" si="45"/>
        <v/>
      </c>
      <c r="B415" s="70" t="str">
        <f t="shared" si="46"/>
        <v/>
      </c>
      <c r="C415" s="65" t="str">
        <f t="shared" si="47"/>
        <v/>
      </c>
      <c r="D415" s="71" t="str">
        <f t="shared" si="48"/>
        <v/>
      </c>
      <c r="E415" s="71" t="str">
        <f t="shared" si="42"/>
        <v/>
      </c>
      <c r="F415" s="71" t="str">
        <f t="shared" si="43"/>
        <v/>
      </c>
      <c r="G415" s="65" t="str">
        <f t="shared" si="44"/>
        <v/>
      </c>
    </row>
    <row r="416" spans="1:7" x14ac:dyDescent="0.25">
      <c r="A416" s="69" t="str">
        <f t="shared" si="45"/>
        <v/>
      </c>
      <c r="B416" s="70" t="str">
        <f t="shared" si="46"/>
        <v/>
      </c>
      <c r="C416" s="65" t="str">
        <f t="shared" si="47"/>
        <v/>
      </c>
      <c r="D416" s="71" t="str">
        <f t="shared" si="48"/>
        <v/>
      </c>
      <c r="E416" s="71" t="str">
        <f t="shared" si="42"/>
        <v/>
      </c>
      <c r="F416" s="71" t="str">
        <f t="shared" si="43"/>
        <v/>
      </c>
      <c r="G416" s="65" t="str">
        <f t="shared" si="44"/>
        <v/>
      </c>
    </row>
    <row r="417" spans="1:7" x14ac:dyDescent="0.25">
      <c r="A417" s="69" t="str">
        <f t="shared" si="45"/>
        <v/>
      </c>
      <c r="B417" s="70" t="str">
        <f t="shared" si="46"/>
        <v/>
      </c>
      <c r="C417" s="65" t="str">
        <f t="shared" si="47"/>
        <v/>
      </c>
      <c r="D417" s="71" t="str">
        <f t="shared" si="48"/>
        <v/>
      </c>
      <c r="E417" s="71" t="str">
        <f t="shared" si="42"/>
        <v/>
      </c>
      <c r="F417" s="71" t="str">
        <f t="shared" si="43"/>
        <v/>
      </c>
      <c r="G417" s="65" t="str">
        <f t="shared" si="44"/>
        <v/>
      </c>
    </row>
    <row r="418" spans="1:7" x14ac:dyDescent="0.25">
      <c r="A418" s="69" t="str">
        <f t="shared" si="45"/>
        <v/>
      </c>
      <c r="B418" s="70" t="str">
        <f t="shared" si="46"/>
        <v/>
      </c>
      <c r="C418" s="65" t="str">
        <f t="shared" si="47"/>
        <v/>
      </c>
      <c r="D418" s="71" t="str">
        <f t="shared" si="48"/>
        <v/>
      </c>
      <c r="E418" s="71" t="str">
        <f t="shared" si="42"/>
        <v/>
      </c>
      <c r="F418" s="71" t="str">
        <f t="shared" si="43"/>
        <v/>
      </c>
      <c r="G418" s="65" t="str">
        <f t="shared" si="44"/>
        <v/>
      </c>
    </row>
    <row r="419" spans="1:7" x14ac:dyDescent="0.25">
      <c r="A419" s="69" t="str">
        <f t="shared" si="45"/>
        <v/>
      </c>
      <c r="B419" s="70" t="str">
        <f t="shared" si="46"/>
        <v/>
      </c>
      <c r="C419" s="65" t="str">
        <f t="shared" si="47"/>
        <v/>
      </c>
      <c r="D419" s="71" t="str">
        <f t="shared" si="48"/>
        <v/>
      </c>
      <c r="E419" s="71" t="str">
        <f t="shared" si="42"/>
        <v/>
      </c>
      <c r="F419" s="71" t="str">
        <f t="shared" si="43"/>
        <v/>
      </c>
      <c r="G419" s="65" t="str">
        <f t="shared" si="44"/>
        <v/>
      </c>
    </row>
    <row r="420" spans="1:7" x14ac:dyDescent="0.25">
      <c r="A420" s="69" t="str">
        <f t="shared" si="45"/>
        <v/>
      </c>
      <c r="B420" s="70" t="str">
        <f t="shared" si="46"/>
        <v/>
      </c>
      <c r="C420" s="65" t="str">
        <f t="shared" si="47"/>
        <v/>
      </c>
      <c r="D420" s="71" t="str">
        <f t="shared" si="48"/>
        <v/>
      </c>
      <c r="E420" s="71" t="str">
        <f t="shared" si="42"/>
        <v/>
      </c>
      <c r="F420" s="71" t="str">
        <f t="shared" si="43"/>
        <v/>
      </c>
      <c r="G420" s="65" t="str">
        <f t="shared" si="44"/>
        <v/>
      </c>
    </row>
    <row r="421" spans="1:7" x14ac:dyDescent="0.25">
      <c r="A421" s="69" t="str">
        <f t="shared" si="45"/>
        <v/>
      </c>
      <c r="B421" s="70" t="str">
        <f t="shared" si="46"/>
        <v/>
      </c>
      <c r="C421" s="65" t="str">
        <f t="shared" si="47"/>
        <v/>
      </c>
      <c r="D421" s="71" t="str">
        <f t="shared" si="48"/>
        <v/>
      </c>
      <c r="E421" s="71" t="str">
        <f t="shared" si="42"/>
        <v/>
      </c>
      <c r="F421" s="71" t="str">
        <f t="shared" si="43"/>
        <v/>
      </c>
      <c r="G421" s="65" t="str">
        <f t="shared" si="44"/>
        <v/>
      </c>
    </row>
    <row r="422" spans="1:7" x14ac:dyDescent="0.25">
      <c r="A422" s="69" t="str">
        <f t="shared" si="45"/>
        <v/>
      </c>
      <c r="B422" s="70" t="str">
        <f t="shared" si="46"/>
        <v/>
      </c>
      <c r="C422" s="65" t="str">
        <f t="shared" si="47"/>
        <v/>
      </c>
      <c r="D422" s="71" t="str">
        <f t="shared" si="48"/>
        <v/>
      </c>
      <c r="E422" s="71" t="str">
        <f t="shared" si="42"/>
        <v/>
      </c>
      <c r="F422" s="71" t="str">
        <f t="shared" si="43"/>
        <v/>
      </c>
      <c r="G422" s="65" t="str">
        <f t="shared" si="44"/>
        <v/>
      </c>
    </row>
    <row r="423" spans="1:7" x14ac:dyDescent="0.25">
      <c r="A423" s="69" t="str">
        <f t="shared" si="45"/>
        <v/>
      </c>
      <c r="B423" s="70" t="str">
        <f t="shared" si="46"/>
        <v/>
      </c>
      <c r="C423" s="65" t="str">
        <f t="shared" si="47"/>
        <v/>
      </c>
      <c r="D423" s="71" t="str">
        <f t="shared" si="48"/>
        <v/>
      </c>
      <c r="E423" s="71" t="str">
        <f t="shared" si="42"/>
        <v/>
      </c>
      <c r="F423" s="71" t="str">
        <f t="shared" si="43"/>
        <v/>
      </c>
      <c r="G423" s="65" t="str">
        <f t="shared" si="44"/>
        <v/>
      </c>
    </row>
    <row r="424" spans="1:7" x14ac:dyDescent="0.25">
      <c r="A424" s="69" t="str">
        <f t="shared" si="45"/>
        <v/>
      </c>
      <c r="B424" s="70" t="str">
        <f t="shared" si="46"/>
        <v/>
      </c>
      <c r="C424" s="65" t="str">
        <f t="shared" si="47"/>
        <v/>
      </c>
      <c r="D424" s="71" t="str">
        <f t="shared" si="48"/>
        <v/>
      </c>
      <c r="E424" s="71" t="str">
        <f t="shared" si="42"/>
        <v/>
      </c>
      <c r="F424" s="71" t="str">
        <f t="shared" si="43"/>
        <v/>
      </c>
      <c r="G424" s="65" t="str">
        <f t="shared" si="44"/>
        <v/>
      </c>
    </row>
    <row r="425" spans="1:7" x14ac:dyDescent="0.25">
      <c r="A425" s="69" t="str">
        <f t="shared" si="45"/>
        <v/>
      </c>
      <c r="B425" s="70" t="str">
        <f t="shared" si="46"/>
        <v/>
      </c>
      <c r="C425" s="65" t="str">
        <f t="shared" si="47"/>
        <v/>
      </c>
      <c r="D425" s="71" t="str">
        <f t="shared" si="48"/>
        <v/>
      </c>
      <c r="E425" s="71" t="str">
        <f t="shared" si="42"/>
        <v/>
      </c>
      <c r="F425" s="71" t="str">
        <f t="shared" si="43"/>
        <v/>
      </c>
      <c r="G425" s="65" t="str">
        <f t="shared" si="44"/>
        <v/>
      </c>
    </row>
    <row r="426" spans="1:7" x14ac:dyDescent="0.25">
      <c r="A426" s="69" t="str">
        <f t="shared" si="45"/>
        <v/>
      </c>
      <c r="B426" s="70" t="str">
        <f t="shared" si="46"/>
        <v/>
      </c>
      <c r="C426" s="65" t="str">
        <f t="shared" si="47"/>
        <v/>
      </c>
      <c r="D426" s="71" t="str">
        <f t="shared" si="48"/>
        <v/>
      </c>
      <c r="E426" s="71" t="str">
        <f t="shared" si="42"/>
        <v/>
      </c>
      <c r="F426" s="71" t="str">
        <f t="shared" si="43"/>
        <v/>
      </c>
      <c r="G426" s="65" t="str">
        <f t="shared" si="44"/>
        <v/>
      </c>
    </row>
    <row r="427" spans="1:7" x14ac:dyDescent="0.25">
      <c r="A427" s="69" t="str">
        <f t="shared" si="45"/>
        <v/>
      </c>
      <c r="B427" s="70" t="str">
        <f t="shared" si="46"/>
        <v/>
      </c>
      <c r="C427" s="65" t="str">
        <f t="shared" si="47"/>
        <v/>
      </c>
      <c r="D427" s="71" t="str">
        <f t="shared" si="48"/>
        <v/>
      </c>
      <c r="E427" s="71" t="str">
        <f t="shared" si="42"/>
        <v/>
      </c>
      <c r="F427" s="71" t="str">
        <f t="shared" si="43"/>
        <v/>
      </c>
      <c r="G427" s="65" t="str">
        <f t="shared" si="44"/>
        <v/>
      </c>
    </row>
    <row r="428" spans="1:7" x14ac:dyDescent="0.25">
      <c r="A428" s="69" t="str">
        <f t="shared" si="45"/>
        <v/>
      </c>
      <c r="B428" s="70" t="str">
        <f t="shared" si="46"/>
        <v/>
      </c>
      <c r="C428" s="65" t="str">
        <f t="shared" si="47"/>
        <v/>
      </c>
      <c r="D428" s="71" t="str">
        <f t="shared" si="48"/>
        <v/>
      </c>
      <c r="E428" s="71" t="str">
        <f t="shared" si="42"/>
        <v/>
      </c>
      <c r="F428" s="71" t="str">
        <f t="shared" si="43"/>
        <v/>
      </c>
      <c r="G428" s="65" t="str">
        <f t="shared" si="44"/>
        <v/>
      </c>
    </row>
    <row r="429" spans="1:7" x14ac:dyDescent="0.25">
      <c r="A429" s="69" t="str">
        <f t="shared" si="45"/>
        <v/>
      </c>
      <c r="B429" s="70" t="str">
        <f t="shared" si="46"/>
        <v/>
      </c>
      <c r="C429" s="65" t="str">
        <f t="shared" si="47"/>
        <v/>
      </c>
      <c r="D429" s="71" t="str">
        <f t="shared" si="48"/>
        <v/>
      </c>
      <c r="E429" s="71" t="str">
        <f t="shared" si="42"/>
        <v/>
      </c>
      <c r="F429" s="71" t="str">
        <f t="shared" si="43"/>
        <v/>
      </c>
      <c r="G429" s="65" t="str">
        <f t="shared" si="44"/>
        <v/>
      </c>
    </row>
    <row r="430" spans="1:7" x14ac:dyDescent="0.25">
      <c r="A430" s="69" t="str">
        <f t="shared" si="45"/>
        <v/>
      </c>
      <c r="B430" s="70" t="str">
        <f t="shared" si="46"/>
        <v/>
      </c>
      <c r="C430" s="65" t="str">
        <f t="shared" si="47"/>
        <v/>
      </c>
      <c r="D430" s="71" t="str">
        <f t="shared" si="48"/>
        <v/>
      </c>
      <c r="E430" s="71" t="str">
        <f t="shared" si="42"/>
        <v/>
      </c>
      <c r="F430" s="71" t="str">
        <f t="shared" si="43"/>
        <v/>
      </c>
      <c r="G430" s="65" t="str">
        <f t="shared" si="44"/>
        <v/>
      </c>
    </row>
    <row r="431" spans="1:7" x14ac:dyDescent="0.25">
      <c r="A431" s="69" t="str">
        <f t="shared" si="45"/>
        <v/>
      </c>
      <c r="B431" s="70" t="str">
        <f t="shared" si="46"/>
        <v/>
      </c>
      <c r="C431" s="65" t="str">
        <f t="shared" si="47"/>
        <v/>
      </c>
      <c r="D431" s="71" t="str">
        <f t="shared" si="48"/>
        <v/>
      </c>
      <c r="E431" s="71" t="str">
        <f t="shared" si="42"/>
        <v/>
      </c>
      <c r="F431" s="71" t="str">
        <f t="shared" si="43"/>
        <v/>
      </c>
      <c r="G431" s="65" t="str">
        <f t="shared" si="44"/>
        <v/>
      </c>
    </row>
    <row r="432" spans="1:7" x14ac:dyDescent="0.25">
      <c r="A432" s="69" t="str">
        <f t="shared" si="45"/>
        <v/>
      </c>
      <c r="B432" s="70" t="str">
        <f t="shared" si="46"/>
        <v/>
      </c>
      <c r="C432" s="65" t="str">
        <f t="shared" si="47"/>
        <v/>
      </c>
      <c r="D432" s="71" t="str">
        <f t="shared" si="48"/>
        <v/>
      </c>
      <c r="E432" s="71" t="str">
        <f t="shared" si="42"/>
        <v/>
      </c>
      <c r="F432" s="71" t="str">
        <f t="shared" si="43"/>
        <v/>
      </c>
      <c r="G432" s="65" t="str">
        <f t="shared" si="44"/>
        <v/>
      </c>
    </row>
    <row r="433" spans="1:7" x14ac:dyDescent="0.25">
      <c r="A433" s="69" t="str">
        <f t="shared" si="45"/>
        <v/>
      </c>
      <c r="B433" s="70" t="str">
        <f t="shared" si="46"/>
        <v/>
      </c>
      <c r="C433" s="65" t="str">
        <f t="shared" si="47"/>
        <v/>
      </c>
      <c r="D433" s="71" t="str">
        <f t="shared" si="48"/>
        <v/>
      </c>
      <c r="E433" s="71" t="str">
        <f t="shared" si="42"/>
        <v/>
      </c>
      <c r="F433" s="71" t="str">
        <f t="shared" si="43"/>
        <v/>
      </c>
      <c r="G433" s="65" t="str">
        <f t="shared" si="44"/>
        <v/>
      </c>
    </row>
    <row r="434" spans="1:7" x14ac:dyDescent="0.25">
      <c r="A434" s="69" t="str">
        <f t="shared" si="45"/>
        <v/>
      </c>
      <c r="B434" s="70" t="str">
        <f t="shared" si="46"/>
        <v/>
      </c>
      <c r="C434" s="65" t="str">
        <f t="shared" si="47"/>
        <v/>
      </c>
      <c r="D434" s="71" t="str">
        <f t="shared" si="48"/>
        <v/>
      </c>
      <c r="E434" s="71" t="str">
        <f t="shared" si="42"/>
        <v/>
      </c>
      <c r="F434" s="71" t="str">
        <f t="shared" si="43"/>
        <v/>
      </c>
      <c r="G434" s="65" t="str">
        <f t="shared" si="44"/>
        <v/>
      </c>
    </row>
    <row r="435" spans="1:7" x14ac:dyDescent="0.25">
      <c r="A435" s="69" t="str">
        <f t="shared" si="45"/>
        <v/>
      </c>
      <c r="B435" s="70" t="str">
        <f t="shared" si="46"/>
        <v/>
      </c>
      <c r="C435" s="65" t="str">
        <f t="shared" si="47"/>
        <v/>
      </c>
      <c r="D435" s="71" t="str">
        <f t="shared" si="48"/>
        <v/>
      </c>
      <c r="E435" s="71" t="str">
        <f t="shared" si="42"/>
        <v/>
      </c>
      <c r="F435" s="71" t="str">
        <f t="shared" si="43"/>
        <v/>
      </c>
      <c r="G435" s="65" t="str">
        <f t="shared" si="44"/>
        <v/>
      </c>
    </row>
    <row r="436" spans="1:7" x14ac:dyDescent="0.25">
      <c r="A436" s="69" t="str">
        <f t="shared" si="45"/>
        <v/>
      </c>
      <c r="B436" s="70" t="str">
        <f t="shared" si="46"/>
        <v/>
      </c>
      <c r="C436" s="65" t="str">
        <f t="shared" si="47"/>
        <v/>
      </c>
      <c r="D436" s="71" t="str">
        <f t="shared" si="48"/>
        <v/>
      </c>
      <c r="E436" s="71" t="str">
        <f t="shared" si="42"/>
        <v/>
      </c>
      <c r="F436" s="71" t="str">
        <f t="shared" si="43"/>
        <v/>
      </c>
      <c r="G436" s="65" t="str">
        <f t="shared" si="44"/>
        <v/>
      </c>
    </row>
    <row r="437" spans="1:7" x14ac:dyDescent="0.25">
      <c r="A437" s="69" t="str">
        <f t="shared" si="45"/>
        <v/>
      </c>
      <c r="B437" s="70" t="str">
        <f t="shared" si="46"/>
        <v/>
      </c>
      <c r="C437" s="65" t="str">
        <f t="shared" si="47"/>
        <v/>
      </c>
      <c r="D437" s="71" t="str">
        <f t="shared" si="48"/>
        <v/>
      </c>
      <c r="E437" s="71" t="str">
        <f t="shared" si="42"/>
        <v/>
      </c>
      <c r="F437" s="71" t="str">
        <f t="shared" si="43"/>
        <v/>
      </c>
      <c r="G437" s="65" t="str">
        <f t="shared" si="44"/>
        <v/>
      </c>
    </row>
    <row r="438" spans="1:7" x14ac:dyDescent="0.25">
      <c r="A438" s="69" t="str">
        <f t="shared" si="45"/>
        <v/>
      </c>
      <c r="B438" s="70" t="str">
        <f t="shared" si="46"/>
        <v/>
      </c>
      <c r="C438" s="65" t="str">
        <f t="shared" si="47"/>
        <v/>
      </c>
      <c r="D438" s="71" t="str">
        <f t="shared" si="48"/>
        <v/>
      </c>
      <c r="E438" s="71" t="str">
        <f t="shared" si="42"/>
        <v/>
      </c>
      <c r="F438" s="71" t="str">
        <f t="shared" si="43"/>
        <v/>
      </c>
      <c r="G438" s="65" t="str">
        <f t="shared" si="44"/>
        <v/>
      </c>
    </row>
    <row r="439" spans="1:7" x14ac:dyDescent="0.25">
      <c r="A439" s="69" t="str">
        <f t="shared" si="45"/>
        <v/>
      </c>
      <c r="B439" s="70" t="str">
        <f t="shared" si="46"/>
        <v/>
      </c>
      <c r="C439" s="65" t="str">
        <f t="shared" si="47"/>
        <v/>
      </c>
      <c r="D439" s="71" t="str">
        <f t="shared" si="48"/>
        <v/>
      </c>
      <c r="E439" s="71" t="str">
        <f t="shared" si="42"/>
        <v/>
      </c>
      <c r="F439" s="71" t="str">
        <f t="shared" si="43"/>
        <v/>
      </c>
      <c r="G439" s="65" t="str">
        <f t="shared" si="44"/>
        <v/>
      </c>
    </row>
    <row r="440" spans="1:7" x14ac:dyDescent="0.25">
      <c r="A440" s="69" t="str">
        <f t="shared" si="45"/>
        <v/>
      </c>
      <c r="B440" s="70" t="str">
        <f t="shared" si="46"/>
        <v/>
      </c>
      <c r="C440" s="65" t="str">
        <f t="shared" si="47"/>
        <v/>
      </c>
      <c r="D440" s="71" t="str">
        <f t="shared" si="48"/>
        <v/>
      </c>
      <c r="E440" s="71" t="str">
        <f t="shared" si="42"/>
        <v/>
      </c>
      <c r="F440" s="71" t="str">
        <f t="shared" si="43"/>
        <v/>
      </c>
      <c r="G440" s="65" t="str">
        <f t="shared" si="44"/>
        <v/>
      </c>
    </row>
    <row r="441" spans="1:7" x14ac:dyDescent="0.25">
      <c r="A441" s="69" t="str">
        <f t="shared" si="45"/>
        <v/>
      </c>
      <c r="B441" s="70" t="str">
        <f t="shared" si="46"/>
        <v/>
      </c>
      <c r="C441" s="65" t="str">
        <f t="shared" si="47"/>
        <v/>
      </c>
      <c r="D441" s="71" t="str">
        <f t="shared" si="48"/>
        <v/>
      </c>
      <c r="E441" s="71" t="str">
        <f t="shared" si="42"/>
        <v/>
      </c>
      <c r="F441" s="71" t="str">
        <f t="shared" si="43"/>
        <v/>
      </c>
      <c r="G441" s="65" t="str">
        <f t="shared" si="44"/>
        <v/>
      </c>
    </row>
    <row r="442" spans="1:7" x14ac:dyDescent="0.25">
      <c r="A442" s="69" t="str">
        <f t="shared" si="45"/>
        <v/>
      </c>
      <c r="B442" s="70" t="str">
        <f t="shared" si="46"/>
        <v/>
      </c>
      <c r="C442" s="65" t="str">
        <f t="shared" si="47"/>
        <v/>
      </c>
      <c r="D442" s="71" t="str">
        <f t="shared" si="48"/>
        <v/>
      </c>
      <c r="E442" s="71" t="str">
        <f t="shared" si="42"/>
        <v/>
      </c>
      <c r="F442" s="71" t="str">
        <f t="shared" si="43"/>
        <v/>
      </c>
      <c r="G442" s="65" t="str">
        <f t="shared" si="44"/>
        <v/>
      </c>
    </row>
    <row r="443" spans="1:7" x14ac:dyDescent="0.25">
      <c r="A443" s="69" t="str">
        <f t="shared" si="45"/>
        <v/>
      </c>
      <c r="B443" s="70" t="str">
        <f t="shared" si="46"/>
        <v/>
      </c>
      <c r="C443" s="65" t="str">
        <f t="shared" si="47"/>
        <v/>
      </c>
      <c r="D443" s="71" t="str">
        <f t="shared" si="48"/>
        <v/>
      </c>
      <c r="E443" s="71" t="str">
        <f t="shared" si="42"/>
        <v/>
      </c>
      <c r="F443" s="71" t="str">
        <f t="shared" si="43"/>
        <v/>
      </c>
      <c r="G443" s="65" t="str">
        <f t="shared" si="44"/>
        <v/>
      </c>
    </row>
    <row r="444" spans="1:7" x14ac:dyDescent="0.25">
      <c r="A444" s="69" t="str">
        <f t="shared" si="45"/>
        <v/>
      </c>
      <c r="B444" s="70" t="str">
        <f t="shared" si="46"/>
        <v/>
      </c>
      <c r="C444" s="65" t="str">
        <f t="shared" si="47"/>
        <v/>
      </c>
      <c r="D444" s="71" t="str">
        <f t="shared" si="48"/>
        <v/>
      </c>
      <c r="E444" s="71" t="str">
        <f t="shared" si="42"/>
        <v/>
      </c>
      <c r="F444" s="71" t="str">
        <f t="shared" si="43"/>
        <v/>
      </c>
      <c r="G444" s="65" t="str">
        <f t="shared" si="44"/>
        <v/>
      </c>
    </row>
    <row r="445" spans="1:7" x14ac:dyDescent="0.25">
      <c r="A445" s="69" t="str">
        <f t="shared" si="45"/>
        <v/>
      </c>
      <c r="B445" s="70" t="str">
        <f t="shared" si="46"/>
        <v/>
      </c>
      <c r="C445" s="65" t="str">
        <f t="shared" si="47"/>
        <v/>
      </c>
      <c r="D445" s="71" t="str">
        <f t="shared" si="48"/>
        <v/>
      </c>
      <c r="E445" s="71" t="str">
        <f t="shared" si="42"/>
        <v/>
      </c>
      <c r="F445" s="71" t="str">
        <f t="shared" si="43"/>
        <v/>
      </c>
      <c r="G445" s="65" t="str">
        <f t="shared" si="44"/>
        <v/>
      </c>
    </row>
    <row r="446" spans="1:7" x14ac:dyDescent="0.25">
      <c r="A446" s="69" t="str">
        <f t="shared" si="45"/>
        <v/>
      </c>
      <c r="B446" s="70" t="str">
        <f t="shared" si="46"/>
        <v/>
      </c>
      <c r="C446" s="65" t="str">
        <f t="shared" si="47"/>
        <v/>
      </c>
      <c r="D446" s="71" t="str">
        <f t="shared" si="48"/>
        <v/>
      </c>
      <c r="E446" s="71" t="str">
        <f t="shared" si="42"/>
        <v/>
      </c>
      <c r="F446" s="71" t="str">
        <f t="shared" si="43"/>
        <v/>
      </c>
      <c r="G446" s="65" t="str">
        <f t="shared" si="44"/>
        <v/>
      </c>
    </row>
    <row r="447" spans="1:7" x14ac:dyDescent="0.25">
      <c r="A447" s="69" t="str">
        <f t="shared" si="45"/>
        <v/>
      </c>
      <c r="B447" s="70" t="str">
        <f t="shared" si="46"/>
        <v/>
      </c>
      <c r="C447" s="65" t="str">
        <f t="shared" si="47"/>
        <v/>
      </c>
      <c r="D447" s="71" t="str">
        <f t="shared" si="48"/>
        <v/>
      </c>
      <c r="E447" s="71" t="str">
        <f t="shared" si="42"/>
        <v/>
      </c>
      <c r="F447" s="71" t="str">
        <f t="shared" si="43"/>
        <v/>
      </c>
      <c r="G447" s="65" t="str">
        <f t="shared" si="44"/>
        <v/>
      </c>
    </row>
    <row r="448" spans="1:7" x14ac:dyDescent="0.25">
      <c r="A448" s="69" t="str">
        <f t="shared" si="45"/>
        <v/>
      </c>
      <c r="B448" s="70" t="str">
        <f t="shared" si="46"/>
        <v/>
      </c>
      <c r="C448" s="65" t="str">
        <f t="shared" si="47"/>
        <v/>
      </c>
      <c r="D448" s="71" t="str">
        <f t="shared" si="48"/>
        <v/>
      </c>
      <c r="E448" s="71" t="str">
        <f t="shared" si="42"/>
        <v/>
      </c>
      <c r="F448" s="71" t="str">
        <f t="shared" si="43"/>
        <v/>
      </c>
      <c r="G448" s="65" t="str">
        <f t="shared" si="44"/>
        <v/>
      </c>
    </row>
    <row r="449" spans="1:7" x14ac:dyDescent="0.25">
      <c r="A449" s="69" t="str">
        <f t="shared" si="45"/>
        <v/>
      </c>
      <c r="B449" s="70" t="str">
        <f t="shared" si="46"/>
        <v/>
      </c>
      <c r="C449" s="65" t="str">
        <f t="shared" si="47"/>
        <v/>
      </c>
      <c r="D449" s="71" t="str">
        <f t="shared" si="48"/>
        <v/>
      </c>
      <c r="E449" s="71" t="str">
        <f t="shared" si="42"/>
        <v/>
      </c>
      <c r="F449" s="71" t="str">
        <f t="shared" si="43"/>
        <v/>
      </c>
      <c r="G449" s="65" t="str">
        <f t="shared" si="44"/>
        <v/>
      </c>
    </row>
    <row r="450" spans="1:7" x14ac:dyDescent="0.25">
      <c r="A450" s="69" t="str">
        <f t="shared" si="45"/>
        <v/>
      </c>
      <c r="B450" s="70" t="str">
        <f t="shared" si="46"/>
        <v/>
      </c>
      <c r="C450" s="65" t="str">
        <f t="shared" si="47"/>
        <v/>
      </c>
      <c r="D450" s="71" t="str">
        <f t="shared" si="48"/>
        <v/>
      </c>
      <c r="E450" s="71" t="str">
        <f t="shared" si="42"/>
        <v/>
      </c>
      <c r="F450" s="71" t="str">
        <f t="shared" si="43"/>
        <v/>
      </c>
      <c r="G450" s="65" t="str">
        <f t="shared" si="44"/>
        <v/>
      </c>
    </row>
    <row r="451" spans="1:7" x14ac:dyDescent="0.25">
      <c r="A451" s="69" t="str">
        <f t="shared" si="45"/>
        <v/>
      </c>
      <c r="B451" s="70" t="str">
        <f t="shared" si="46"/>
        <v/>
      </c>
      <c r="C451" s="65" t="str">
        <f t="shared" si="47"/>
        <v/>
      </c>
      <c r="D451" s="71" t="str">
        <f t="shared" si="48"/>
        <v/>
      </c>
      <c r="E451" s="71" t="str">
        <f t="shared" si="42"/>
        <v/>
      </c>
      <c r="F451" s="71" t="str">
        <f t="shared" si="43"/>
        <v/>
      </c>
      <c r="G451" s="65" t="str">
        <f t="shared" si="44"/>
        <v/>
      </c>
    </row>
    <row r="452" spans="1:7" x14ac:dyDescent="0.25">
      <c r="A452" s="69" t="str">
        <f t="shared" si="45"/>
        <v/>
      </c>
      <c r="B452" s="70" t="str">
        <f t="shared" si="46"/>
        <v/>
      </c>
      <c r="C452" s="65" t="str">
        <f t="shared" si="47"/>
        <v/>
      </c>
      <c r="D452" s="71" t="str">
        <f t="shared" si="48"/>
        <v/>
      </c>
      <c r="E452" s="71" t="str">
        <f t="shared" si="42"/>
        <v/>
      </c>
      <c r="F452" s="71" t="str">
        <f t="shared" si="43"/>
        <v/>
      </c>
      <c r="G452" s="65" t="str">
        <f t="shared" si="44"/>
        <v/>
      </c>
    </row>
    <row r="453" spans="1:7" x14ac:dyDescent="0.25">
      <c r="A453" s="69" t="str">
        <f t="shared" si="45"/>
        <v/>
      </c>
      <c r="B453" s="70" t="str">
        <f t="shared" si="46"/>
        <v/>
      </c>
      <c r="C453" s="65" t="str">
        <f t="shared" si="47"/>
        <v/>
      </c>
      <c r="D453" s="71" t="str">
        <f t="shared" si="48"/>
        <v/>
      </c>
      <c r="E453" s="71" t="str">
        <f t="shared" si="42"/>
        <v/>
      </c>
      <c r="F453" s="71" t="str">
        <f t="shared" si="43"/>
        <v/>
      </c>
      <c r="G453" s="65" t="str">
        <f t="shared" si="44"/>
        <v/>
      </c>
    </row>
    <row r="454" spans="1:7" x14ac:dyDescent="0.25">
      <c r="A454" s="69" t="str">
        <f t="shared" si="45"/>
        <v/>
      </c>
      <c r="B454" s="70" t="str">
        <f t="shared" si="46"/>
        <v/>
      </c>
      <c r="C454" s="65" t="str">
        <f t="shared" si="47"/>
        <v/>
      </c>
      <c r="D454" s="71" t="str">
        <f t="shared" si="48"/>
        <v/>
      </c>
      <c r="E454" s="71" t="str">
        <f t="shared" si="42"/>
        <v/>
      </c>
      <c r="F454" s="71" t="str">
        <f t="shared" si="43"/>
        <v/>
      </c>
      <c r="G454" s="65" t="str">
        <f t="shared" si="44"/>
        <v/>
      </c>
    </row>
    <row r="455" spans="1:7" x14ac:dyDescent="0.25">
      <c r="A455" s="69" t="str">
        <f t="shared" si="45"/>
        <v/>
      </c>
      <c r="B455" s="70" t="str">
        <f t="shared" si="46"/>
        <v/>
      </c>
      <c r="C455" s="65" t="str">
        <f t="shared" si="47"/>
        <v/>
      </c>
      <c r="D455" s="71" t="str">
        <f t="shared" si="48"/>
        <v/>
      </c>
      <c r="E455" s="71" t="str">
        <f t="shared" si="42"/>
        <v/>
      </c>
      <c r="F455" s="71" t="str">
        <f t="shared" si="43"/>
        <v/>
      </c>
      <c r="G455" s="65" t="str">
        <f t="shared" si="44"/>
        <v/>
      </c>
    </row>
    <row r="456" spans="1:7" x14ac:dyDescent="0.25">
      <c r="A456" s="69" t="str">
        <f t="shared" si="45"/>
        <v/>
      </c>
      <c r="B456" s="70" t="str">
        <f t="shared" si="46"/>
        <v/>
      </c>
      <c r="C456" s="65" t="str">
        <f t="shared" si="47"/>
        <v/>
      </c>
      <c r="D456" s="71" t="str">
        <f t="shared" si="48"/>
        <v/>
      </c>
      <c r="E456" s="71" t="str">
        <f t="shared" si="42"/>
        <v/>
      </c>
      <c r="F456" s="71" t="str">
        <f t="shared" si="43"/>
        <v/>
      </c>
      <c r="G456" s="65" t="str">
        <f t="shared" si="44"/>
        <v/>
      </c>
    </row>
    <row r="457" spans="1:7" x14ac:dyDescent="0.25">
      <c r="A457" s="69" t="str">
        <f t="shared" si="45"/>
        <v/>
      </c>
      <c r="B457" s="70" t="str">
        <f t="shared" si="46"/>
        <v/>
      </c>
      <c r="C457" s="65" t="str">
        <f t="shared" si="47"/>
        <v/>
      </c>
      <c r="D457" s="71" t="str">
        <f t="shared" si="48"/>
        <v/>
      </c>
      <c r="E457" s="71" t="str">
        <f t="shared" si="42"/>
        <v/>
      </c>
      <c r="F457" s="71" t="str">
        <f t="shared" si="43"/>
        <v/>
      </c>
      <c r="G457" s="65" t="str">
        <f t="shared" si="44"/>
        <v/>
      </c>
    </row>
    <row r="458" spans="1:7" x14ac:dyDescent="0.25">
      <c r="A458" s="69" t="str">
        <f t="shared" si="45"/>
        <v/>
      </c>
      <c r="B458" s="70" t="str">
        <f t="shared" si="46"/>
        <v/>
      </c>
      <c r="C458" s="65" t="str">
        <f t="shared" si="47"/>
        <v/>
      </c>
      <c r="D458" s="71" t="str">
        <f t="shared" si="48"/>
        <v/>
      </c>
      <c r="E458" s="71" t="str">
        <f t="shared" si="42"/>
        <v/>
      </c>
      <c r="F458" s="71" t="str">
        <f t="shared" si="43"/>
        <v/>
      </c>
      <c r="G458" s="65" t="str">
        <f t="shared" si="44"/>
        <v/>
      </c>
    </row>
    <row r="459" spans="1:7" x14ac:dyDescent="0.25">
      <c r="A459" s="69" t="str">
        <f t="shared" si="45"/>
        <v/>
      </c>
      <c r="B459" s="70" t="str">
        <f t="shared" si="46"/>
        <v/>
      </c>
      <c r="C459" s="65" t="str">
        <f t="shared" si="47"/>
        <v/>
      </c>
      <c r="D459" s="71" t="str">
        <f t="shared" si="48"/>
        <v/>
      </c>
      <c r="E459" s="71" t="str">
        <f t="shared" si="42"/>
        <v/>
      </c>
      <c r="F459" s="71" t="str">
        <f t="shared" si="43"/>
        <v/>
      </c>
      <c r="G459" s="65" t="str">
        <f t="shared" si="44"/>
        <v/>
      </c>
    </row>
    <row r="460" spans="1:7" x14ac:dyDescent="0.25">
      <c r="A460" s="69" t="str">
        <f t="shared" si="45"/>
        <v/>
      </c>
      <c r="B460" s="70" t="str">
        <f t="shared" si="46"/>
        <v/>
      </c>
      <c r="C460" s="65" t="str">
        <f t="shared" si="47"/>
        <v/>
      </c>
      <c r="D460" s="71" t="str">
        <f t="shared" si="48"/>
        <v/>
      </c>
      <c r="E460" s="71" t="str">
        <f t="shared" si="42"/>
        <v/>
      </c>
      <c r="F460" s="71" t="str">
        <f t="shared" si="43"/>
        <v/>
      </c>
      <c r="G460" s="65" t="str">
        <f t="shared" si="44"/>
        <v/>
      </c>
    </row>
    <row r="461" spans="1:7" x14ac:dyDescent="0.25">
      <c r="A461" s="69" t="str">
        <f t="shared" si="45"/>
        <v/>
      </c>
      <c r="B461" s="70" t="str">
        <f t="shared" si="46"/>
        <v/>
      </c>
      <c r="C461" s="65" t="str">
        <f t="shared" si="47"/>
        <v/>
      </c>
      <c r="D461" s="71" t="str">
        <f t="shared" si="48"/>
        <v/>
      </c>
      <c r="E461" s="71" t="str">
        <f t="shared" si="42"/>
        <v/>
      </c>
      <c r="F461" s="71" t="str">
        <f t="shared" si="43"/>
        <v/>
      </c>
      <c r="G461" s="65" t="str">
        <f t="shared" si="44"/>
        <v/>
      </c>
    </row>
    <row r="462" spans="1:7" x14ac:dyDescent="0.25">
      <c r="A462" s="69" t="str">
        <f t="shared" si="45"/>
        <v/>
      </c>
      <c r="B462" s="70" t="str">
        <f t="shared" si="46"/>
        <v/>
      </c>
      <c r="C462" s="65" t="str">
        <f t="shared" si="47"/>
        <v/>
      </c>
      <c r="D462" s="71" t="str">
        <f t="shared" si="48"/>
        <v/>
      </c>
      <c r="E462" s="71" t="str">
        <f t="shared" si="42"/>
        <v/>
      </c>
      <c r="F462" s="71" t="str">
        <f t="shared" si="43"/>
        <v/>
      </c>
      <c r="G462" s="65" t="str">
        <f t="shared" si="44"/>
        <v/>
      </c>
    </row>
    <row r="463" spans="1:7" x14ac:dyDescent="0.25">
      <c r="A463" s="69" t="str">
        <f t="shared" si="45"/>
        <v/>
      </c>
      <c r="B463" s="70" t="str">
        <f t="shared" si="46"/>
        <v/>
      </c>
      <c r="C463" s="65" t="str">
        <f t="shared" si="47"/>
        <v/>
      </c>
      <c r="D463" s="71" t="str">
        <f t="shared" si="48"/>
        <v/>
      </c>
      <c r="E463" s="71" t="str">
        <f t="shared" si="42"/>
        <v/>
      </c>
      <c r="F463" s="71" t="str">
        <f t="shared" si="43"/>
        <v/>
      </c>
      <c r="G463" s="65" t="str">
        <f t="shared" si="44"/>
        <v/>
      </c>
    </row>
    <row r="464" spans="1:7" x14ac:dyDescent="0.25">
      <c r="A464" s="69" t="str">
        <f t="shared" si="45"/>
        <v/>
      </c>
      <c r="B464" s="70" t="str">
        <f t="shared" si="46"/>
        <v/>
      </c>
      <c r="C464" s="65" t="str">
        <f t="shared" si="47"/>
        <v/>
      </c>
      <c r="D464" s="71" t="str">
        <f t="shared" si="48"/>
        <v/>
      </c>
      <c r="E464" s="71" t="str">
        <f t="shared" si="42"/>
        <v/>
      </c>
      <c r="F464" s="71" t="str">
        <f t="shared" si="43"/>
        <v/>
      </c>
      <c r="G464" s="65" t="str">
        <f t="shared" si="44"/>
        <v/>
      </c>
    </row>
    <row r="465" spans="1:7" x14ac:dyDescent="0.25">
      <c r="A465" s="69" t="str">
        <f t="shared" si="45"/>
        <v/>
      </c>
      <c r="B465" s="70" t="str">
        <f t="shared" si="46"/>
        <v/>
      </c>
      <c r="C465" s="65" t="str">
        <f t="shared" si="47"/>
        <v/>
      </c>
      <c r="D465" s="71" t="str">
        <f t="shared" si="48"/>
        <v/>
      </c>
      <c r="E465" s="71" t="str">
        <f t="shared" si="42"/>
        <v/>
      </c>
      <c r="F465" s="71" t="str">
        <f t="shared" si="43"/>
        <v/>
      </c>
      <c r="G465" s="65" t="str">
        <f t="shared" si="44"/>
        <v/>
      </c>
    </row>
    <row r="466" spans="1:7" x14ac:dyDescent="0.25">
      <c r="A466" s="69" t="str">
        <f t="shared" si="45"/>
        <v/>
      </c>
      <c r="B466" s="70" t="str">
        <f t="shared" si="46"/>
        <v/>
      </c>
      <c r="C466" s="65" t="str">
        <f t="shared" si="47"/>
        <v/>
      </c>
      <c r="D466" s="71" t="str">
        <f t="shared" si="48"/>
        <v/>
      </c>
      <c r="E466" s="71" t="str">
        <f t="shared" ref="E466:E500" si="49">IF(B466="","",PPMT($E$13/12,B466,$E$7,-$E$11,$E$12,0))</f>
        <v/>
      </c>
      <c r="F466" s="71" t="str">
        <f t="shared" ref="F466:F500" si="50">IF(B466="","",SUM(D466:E466))</f>
        <v/>
      </c>
      <c r="G466" s="65" t="str">
        <f t="shared" ref="G466:G500" si="51">IF(B466="","",SUM(C466)-SUM(E466))</f>
        <v/>
      </c>
    </row>
    <row r="467" spans="1:7" x14ac:dyDescent="0.25">
      <c r="A467" s="69" t="str">
        <f t="shared" ref="A467:A500" si="52">IF(B467="","",EDATE(A466,1))</f>
        <v/>
      </c>
      <c r="B467" s="70" t="str">
        <f t="shared" ref="B467:B500" si="53">IF(B466="","",IF(SUM(B466)+1&lt;=$E$7,SUM(B466)+1,""))</f>
        <v/>
      </c>
      <c r="C467" s="65" t="str">
        <f t="shared" ref="C467:C500" si="54">IF(B467="","",G466)</f>
        <v/>
      </c>
      <c r="D467" s="71" t="str">
        <f t="shared" ref="D467:D500" si="55">IF(B467="","",IPMT($E$13/12,B467,$E$7,-$E$11,$E$12,0))</f>
        <v/>
      </c>
      <c r="E467" s="71" t="str">
        <f t="shared" si="49"/>
        <v/>
      </c>
      <c r="F467" s="71" t="str">
        <f t="shared" si="50"/>
        <v/>
      </c>
      <c r="G467" s="65" t="str">
        <f t="shared" si="51"/>
        <v/>
      </c>
    </row>
    <row r="468" spans="1:7" x14ac:dyDescent="0.25">
      <c r="A468" s="69" t="str">
        <f t="shared" si="52"/>
        <v/>
      </c>
      <c r="B468" s="70" t="str">
        <f t="shared" si="53"/>
        <v/>
      </c>
      <c r="C468" s="65" t="str">
        <f t="shared" si="54"/>
        <v/>
      </c>
      <c r="D468" s="71" t="str">
        <f t="shared" si="55"/>
        <v/>
      </c>
      <c r="E468" s="71" t="str">
        <f t="shared" si="49"/>
        <v/>
      </c>
      <c r="F468" s="71" t="str">
        <f t="shared" si="50"/>
        <v/>
      </c>
      <c r="G468" s="65" t="str">
        <f t="shared" si="51"/>
        <v/>
      </c>
    </row>
    <row r="469" spans="1:7" x14ac:dyDescent="0.25">
      <c r="A469" s="69" t="str">
        <f t="shared" si="52"/>
        <v/>
      </c>
      <c r="B469" s="70" t="str">
        <f t="shared" si="53"/>
        <v/>
      </c>
      <c r="C469" s="65" t="str">
        <f t="shared" si="54"/>
        <v/>
      </c>
      <c r="D469" s="71" t="str">
        <f t="shared" si="55"/>
        <v/>
      </c>
      <c r="E469" s="71" t="str">
        <f t="shared" si="49"/>
        <v/>
      </c>
      <c r="F469" s="71" t="str">
        <f t="shared" si="50"/>
        <v/>
      </c>
      <c r="G469" s="65" t="str">
        <f t="shared" si="51"/>
        <v/>
      </c>
    </row>
    <row r="470" spans="1:7" x14ac:dyDescent="0.25">
      <c r="A470" s="69" t="str">
        <f t="shared" si="52"/>
        <v/>
      </c>
      <c r="B470" s="70" t="str">
        <f t="shared" si="53"/>
        <v/>
      </c>
      <c r="C470" s="65" t="str">
        <f t="shared" si="54"/>
        <v/>
      </c>
      <c r="D470" s="71" t="str">
        <f t="shared" si="55"/>
        <v/>
      </c>
      <c r="E470" s="71" t="str">
        <f t="shared" si="49"/>
        <v/>
      </c>
      <c r="F470" s="71" t="str">
        <f t="shared" si="50"/>
        <v/>
      </c>
      <c r="G470" s="65" t="str">
        <f t="shared" si="51"/>
        <v/>
      </c>
    </row>
    <row r="471" spans="1:7" x14ac:dyDescent="0.25">
      <c r="A471" s="69" t="str">
        <f t="shared" si="52"/>
        <v/>
      </c>
      <c r="B471" s="70" t="str">
        <f t="shared" si="53"/>
        <v/>
      </c>
      <c r="C471" s="65" t="str">
        <f t="shared" si="54"/>
        <v/>
      </c>
      <c r="D471" s="71" t="str">
        <f t="shared" si="55"/>
        <v/>
      </c>
      <c r="E471" s="71" t="str">
        <f t="shared" si="49"/>
        <v/>
      </c>
      <c r="F471" s="71" t="str">
        <f t="shared" si="50"/>
        <v/>
      </c>
      <c r="G471" s="65" t="str">
        <f t="shared" si="51"/>
        <v/>
      </c>
    </row>
    <row r="472" spans="1:7" x14ac:dyDescent="0.25">
      <c r="A472" s="69" t="str">
        <f t="shared" si="52"/>
        <v/>
      </c>
      <c r="B472" s="70" t="str">
        <f t="shared" si="53"/>
        <v/>
      </c>
      <c r="C472" s="65" t="str">
        <f t="shared" si="54"/>
        <v/>
      </c>
      <c r="D472" s="71" t="str">
        <f t="shared" si="55"/>
        <v/>
      </c>
      <c r="E472" s="71" t="str">
        <f t="shared" si="49"/>
        <v/>
      </c>
      <c r="F472" s="71" t="str">
        <f t="shared" si="50"/>
        <v/>
      </c>
      <c r="G472" s="65" t="str">
        <f t="shared" si="51"/>
        <v/>
      </c>
    </row>
    <row r="473" spans="1:7" x14ac:dyDescent="0.25">
      <c r="A473" s="69" t="str">
        <f t="shared" si="52"/>
        <v/>
      </c>
      <c r="B473" s="70" t="str">
        <f t="shared" si="53"/>
        <v/>
      </c>
      <c r="C473" s="65" t="str">
        <f t="shared" si="54"/>
        <v/>
      </c>
      <c r="D473" s="71" t="str">
        <f t="shared" si="55"/>
        <v/>
      </c>
      <c r="E473" s="71" t="str">
        <f t="shared" si="49"/>
        <v/>
      </c>
      <c r="F473" s="71" t="str">
        <f t="shared" si="50"/>
        <v/>
      </c>
      <c r="G473" s="65" t="str">
        <f t="shared" si="51"/>
        <v/>
      </c>
    </row>
    <row r="474" spans="1:7" x14ac:dyDescent="0.25">
      <c r="A474" s="69" t="str">
        <f t="shared" si="52"/>
        <v/>
      </c>
      <c r="B474" s="70" t="str">
        <f t="shared" si="53"/>
        <v/>
      </c>
      <c r="C474" s="65" t="str">
        <f t="shared" si="54"/>
        <v/>
      </c>
      <c r="D474" s="71" t="str">
        <f t="shared" si="55"/>
        <v/>
      </c>
      <c r="E474" s="71" t="str">
        <f t="shared" si="49"/>
        <v/>
      </c>
      <c r="F474" s="71" t="str">
        <f t="shared" si="50"/>
        <v/>
      </c>
      <c r="G474" s="65" t="str">
        <f t="shared" si="51"/>
        <v/>
      </c>
    </row>
    <row r="475" spans="1:7" x14ac:dyDescent="0.25">
      <c r="A475" s="69" t="str">
        <f t="shared" si="52"/>
        <v/>
      </c>
      <c r="B475" s="70" t="str">
        <f t="shared" si="53"/>
        <v/>
      </c>
      <c r="C475" s="65" t="str">
        <f t="shared" si="54"/>
        <v/>
      </c>
      <c r="D475" s="71" t="str">
        <f t="shared" si="55"/>
        <v/>
      </c>
      <c r="E475" s="71" t="str">
        <f t="shared" si="49"/>
        <v/>
      </c>
      <c r="F475" s="71" t="str">
        <f t="shared" si="50"/>
        <v/>
      </c>
      <c r="G475" s="65" t="str">
        <f t="shared" si="51"/>
        <v/>
      </c>
    </row>
    <row r="476" spans="1:7" x14ac:dyDescent="0.25">
      <c r="A476" s="69" t="str">
        <f t="shared" si="52"/>
        <v/>
      </c>
      <c r="B476" s="70" t="str">
        <f t="shared" si="53"/>
        <v/>
      </c>
      <c r="C476" s="65" t="str">
        <f t="shared" si="54"/>
        <v/>
      </c>
      <c r="D476" s="71" t="str">
        <f t="shared" si="55"/>
        <v/>
      </c>
      <c r="E476" s="71" t="str">
        <f t="shared" si="49"/>
        <v/>
      </c>
      <c r="F476" s="71" t="str">
        <f t="shared" si="50"/>
        <v/>
      </c>
      <c r="G476" s="65" t="str">
        <f t="shared" si="51"/>
        <v/>
      </c>
    </row>
    <row r="477" spans="1:7" x14ac:dyDescent="0.25">
      <c r="A477" s="69" t="str">
        <f t="shared" si="52"/>
        <v/>
      </c>
      <c r="B477" s="70" t="str">
        <f t="shared" si="53"/>
        <v/>
      </c>
      <c r="C477" s="65" t="str">
        <f t="shared" si="54"/>
        <v/>
      </c>
      <c r="D477" s="71" t="str">
        <f t="shared" si="55"/>
        <v/>
      </c>
      <c r="E477" s="71" t="str">
        <f t="shared" si="49"/>
        <v/>
      </c>
      <c r="F477" s="71" t="str">
        <f t="shared" si="50"/>
        <v/>
      </c>
      <c r="G477" s="65" t="str">
        <f t="shared" si="51"/>
        <v/>
      </c>
    </row>
    <row r="478" spans="1:7" x14ac:dyDescent="0.25">
      <c r="A478" s="69" t="str">
        <f t="shared" si="52"/>
        <v/>
      </c>
      <c r="B478" s="70" t="str">
        <f t="shared" si="53"/>
        <v/>
      </c>
      <c r="C478" s="65" t="str">
        <f t="shared" si="54"/>
        <v/>
      </c>
      <c r="D478" s="71" t="str">
        <f t="shared" si="55"/>
        <v/>
      </c>
      <c r="E478" s="71" t="str">
        <f t="shared" si="49"/>
        <v/>
      </c>
      <c r="F478" s="71" t="str">
        <f t="shared" si="50"/>
        <v/>
      </c>
      <c r="G478" s="65" t="str">
        <f t="shared" si="51"/>
        <v/>
      </c>
    </row>
    <row r="479" spans="1:7" x14ac:dyDescent="0.25">
      <c r="A479" s="69" t="str">
        <f t="shared" si="52"/>
        <v/>
      </c>
      <c r="B479" s="70" t="str">
        <f t="shared" si="53"/>
        <v/>
      </c>
      <c r="C479" s="65" t="str">
        <f t="shared" si="54"/>
        <v/>
      </c>
      <c r="D479" s="71" t="str">
        <f t="shared" si="55"/>
        <v/>
      </c>
      <c r="E479" s="71" t="str">
        <f t="shared" si="49"/>
        <v/>
      </c>
      <c r="F479" s="71" t="str">
        <f t="shared" si="50"/>
        <v/>
      </c>
      <c r="G479" s="65" t="str">
        <f t="shared" si="51"/>
        <v/>
      </c>
    </row>
    <row r="480" spans="1:7" x14ac:dyDescent="0.25">
      <c r="A480" s="69" t="str">
        <f t="shared" si="52"/>
        <v/>
      </c>
      <c r="B480" s="70" t="str">
        <f t="shared" si="53"/>
        <v/>
      </c>
      <c r="C480" s="65" t="str">
        <f t="shared" si="54"/>
        <v/>
      </c>
      <c r="D480" s="71" t="str">
        <f t="shared" si="55"/>
        <v/>
      </c>
      <c r="E480" s="71" t="str">
        <f t="shared" si="49"/>
        <v/>
      </c>
      <c r="F480" s="71" t="str">
        <f t="shared" si="50"/>
        <v/>
      </c>
      <c r="G480" s="65" t="str">
        <f t="shared" si="51"/>
        <v/>
      </c>
    </row>
    <row r="481" spans="1:7" x14ac:dyDescent="0.25">
      <c r="A481" s="69" t="str">
        <f t="shared" si="52"/>
        <v/>
      </c>
      <c r="B481" s="70" t="str">
        <f t="shared" si="53"/>
        <v/>
      </c>
      <c r="C481" s="65" t="str">
        <f t="shared" si="54"/>
        <v/>
      </c>
      <c r="D481" s="71" t="str">
        <f t="shared" si="55"/>
        <v/>
      </c>
      <c r="E481" s="71" t="str">
        <f t="shared" si="49"/>
        <v/>
      </c>
      <c r="F481" s="71" t="str">
        <f t="shared" si="50"/>
        <v/>
      </c>
      <c r="G481" s="65" t="str">
        <f t="shared" si="51"/>
        <v/>
      </c>
    </row>
    <row r="482" spans="1:7" x14ac:dyDescent="0.25">
      <c r="A482" s="69" t="str">
        <f t="shared" si="52"/>
        <v/>
      </c>
      <c r="B482" s="70" t="str">
        <f t="shared" si="53"/>
        <v/>
      </c>
      <c r="C482" s="65" t="str">
        <f t="shared" si="54"/>
        <v/>
      </c>
      <c r="D482" s="71" t="str">
        <f t="shared" si="55"/>
        <v/>
      </c>
      <c r="E482" s="71" t="str">
        <f t="shared" si="49"/>
        <v/>
      </c>
      <c r="F482" s="71" t="str">
        <f t="shared" si="50"/>
        <v/>
      </c>
      <c r="G482" s="65" t="str">
        <f t="shared" si="51"/>
        <v/>
      </c>
    </row>
    <row r="483" spans="1:7" x14ac:dyDescent="0.25">
      <c r="A483" s="69" t="str">
        <f t="shared" si="52"/>
        <v/>
      </c>
      <c r="B483" s="70" t="str">
        <f t="shared" si="53"/>
        <v/>
      </c>
      <c r="C483" s="65" t="str">
        <f t="shared" si="54"/>
        <v/>
      </c>
      <c r="D483" s="71" t="str">
        <f t="shared" si="55"/>
        <v/>
      </c>
      <c r="E483" s="71" t="str">
        <f t="shared" si="49"/>
        <v/>
      </c>
      <c r="F483" s="71" t="str">
        <f t="shared" si="50"/>
        <v/>
      </c>
      <c r="G483" s="65" t="str">
        <f t="shared" si="51"/>
        <v/>
      </c>
    </row>
    <row r="484" spans="1:7" x14ac:dyDescent="0.25">
      <c r="A484" s="69" t="str">
        <f t="shared" si="52"/>
        <v/>
      </c>
      <c r="B484" s="70" t="str">
        <f t="shared" si="53"/>
        <v/>
      </c>
      <c r="C484" s="65" t="str">
        <f t="shared" si="54"/>
        <v/>
      </c>
      <c r="D484" s="71" t="str">
        <f t="shared" si="55"/>
        <v/>
      </c>
      <c r="E484" s="71" t="str">
        <f t="shared" si="49"/>
        <v/>
      </c>
      <c r="F484" s="71" t="str">
        <f t="shared" si="50"/>
        <v/>
      </c>
      <c r="G484" s="65" t="str">
        <f t="shared" si="51"/>
        <v/>
      </c>
    </row>
    <row r="485" spans="1:7" x14ac:dyDescent="0.25">
      <c r="A485" s="69" t="str">
        <f t="shared" si="52"/>
        <v/>
      </c>
      <c r="B485" s="70" t="str">
        <f t="shared" si="53"/>
        <v/>
      </c>
      <c r="C485" s="65" t="str">
        <f t="shared" si="54"/>
        <v/>
      </c>
      <c r="D485" s="71" t="str">
        <f t="shared" si="55"/>
        <v/>
      </c>
      <c r="E485" s="71" t="str">
        <f t="shared" si="49"/>
        <v/>
      </c>
      <c r="F485" s="71" t="str">
        <f t="shared" si="50"/>
        <v/>
      </c>
      <c r="G485" s="65" t="str">
        <f t="shared" si="51"/>
        <v/>
      </c>
    </row>
    <row r="486" spans="1:7" x14ac:dyDescent="0.25">
      <c r="A486" s="69" t="str">
        <f t="shared" si="52"/>
        <v/>
      </c>
      <c r="B486" s="70" t="str">
        <f t="shared" si="53"/>
        <v/>
      </c>
      <c r="C486" s="65" t="str">
        <f t="shared" si="54"/>
        <v/>
      </c>
      <c r="D486" s="71" t="str">
        <f t="shared" si="55"/>
        <v/>
      </c>
      <c r="E486" s="71" t="str">
        <f t="shared" si="49"/>
        <v/>
      </c>
      <c r="F486" s="71" t="str">
        <f t="shared" si="50"/>
        <v/>
      </c>
      <c r="G486" s="65" t="str">
        <f t="shared" si="51"/>
        <v/>
      </c>
    </row>
    <row r="487" spans="1:7" x14ac:dyDescent="0.25">
      <c r="A487" s="69" t="str">
        <f t="shared" si="52"/>
        <v/>
      </c>
      <c r="B487" s="70" t="str">
        <f t="shared" si="53"/>
        <v/>
      </c>
      <c r="C487" s="65" t="str">
        <f t="shared" si="54"/>
        <v/>
      </c>
      <c r="D487" s="71" t="str">
        <f t="shared" si="55"/>
        <v/>
      </c>
      <c r="E487" s="71" t="str">
        <f t="shared" si="49"/>
        <v/>
      </c>
      <c r="F487" s="71" t="str">
        <f t="shared" si="50"/>
        <v/>
      </c>
      <c r="G487" s="65" t="str">
        <f t="shared" si="51"/>
        <v/>
      </c>
    </row>
    <row r="488" spans="1:7" x14ac:dyDescent="0.25">
      <c r="A488" s="69" t="str">
        <f t="shared" si="52"/>
        <v/>
      </c>
      <c r="B488" s="70" t="str">
        <f t="shared" si="53"/>
        <v/>
      </c>
      <c r="C488" s="65" t="str">
        <f t="shared" si="54"/>
        <v/>
      </c>
      <c r="D488" s="71" t="str">
        <f t="shared" si="55"/>
        <v/>
      </c>
      <c r="E488" s="71" t="str">
        <f t="shared" si="49"/>
        <v/>
      </c>
      <c r="F488" s="71" t="str">
        <f t="shared" si="50"/>
        <v/>
      </c>
      <c r="G488" s="65" t="str">
        <f t="shared" si="51"/>
        <v/>
      </c>
    </row>
    <row r="489" spans="1:7" x14ac:dyDescent="0.25">
      <c r="A489" s="69" t="str">
        <f t="shared" si="52"/>
        <v/>
      </c>
      <c r="B489" s="70" t="str">
        <f t="shared" si="53"/>
        <v/>
      </c>
      <c r="C489" s="65" t="str">
        <f t="shared" si="54"/>
        <v/>
      </c>
      <c r="D489" s="71" t="str">
        <f t="shared" si="55"/>
        <v/>
      </c>
      <c r="E489" s="71" t="str">
        <f t="shared" si="49"/>
        <v/>
      </c>
      <c r="F489" s="71" t="str">
        <f t="shared" si="50"/>
        <v/>
      </c>
      <c r="G489" s="65" t="str">
        <f t="shared" si="51"/>
        <v/>
      </c>
    </row>
    <row r="490" spans="1:7" x14ac:dyDescent="0.25">
      <c r="A490" s="69" t="str">
        <f t="shared" si="52"/>
        <v/>
      </c>
      <c r="B490" s="70" t="str">
        <f t="shared" si="53"/>
        <v/>
      </c>
      <c r="C490" s="65" t="str">
        <f t="shared" si="54"/>
        <v/>
      </c>
      <c r="D490" s="71" t="str">
        <f t="shared" si="55"/>
        <v/>
      </c>
      <c r="E490" s="71" t="str">
        <f t="shared" si="49"/>
        <v/>
      </c>
      <c r="F490" s="71" t="str">
        <f t="shared" si="50"/>
        <v/>
      </c>
      <c r="G490" s="65" t="str">
        <f t="shared" si="51"/>
        <v/>
      </c>
    </row>
    <row r="491" spans="1:7" x14ac:dyDescent="0.25">
      <c r="A491" s="69" t="str">
        <f t="shared" si="52"/>
        <v/>
      </c>
      <c r="B491" s="70" t="str">
        <f t="shared" si="53"/>
        <v/>
      </c>
      <c r="C491" s="65" t="str">
        <f t="shared" si="54"/>
        <v/>
      </c>
      <c r="D491" s="71" t="str">
        <f t="shared" si="55"/>
        <v/>
      </c>
      <c r="E491" s="71" t="str">
        <f t="shared" si="49"/>
        <v/>
      </c>
      <c r="F491" s="71" t="str">
        <f t="shared" si="50"/>
        <v/>
      </c>
      <c r="G491" s="65" t="str">
        <f t="shared" si="51"/>
        <v/>
      </c>
    </row>
    <row r="492" spans="1:7" x14ac:dyDescent="0.25">
      <c r="A492" s="69" t="str">
        <f t="shared" si="52"/>
        <v/>
      </c>
      <c r="B492" s="70" t="str">
        <f t="shared" si="53"/>
        <v/>
      </c>
      <c r="C492" s="65" t="str">
        <f t="shared" si="54"/>
        <v/>
      </c>
      <c r="D492" s="71" t="str">
        <f t="shared" si="55"/>
        <v/>
      </c>
      <c r="E492" s="71" t="str">
        <f t="shared" si="49"/>
        <v/>
      </c>
      <c r="F492" s="71" t="str">
        <f t="shared" si="50"/>
        <v/>
      </c>
      <c r="G492" s="65" t="str">
        <f t="shared" si="51"/>
        <v/>
      </c>
    </row>
    <row r="493" spans="1:7" x14ac:dyDescent="0.25">
      <c r="A493" s="69" t="str">
        <f t="shared" si="52"/>
        <v/>
      </c>
      <c r="B493" s="70" t="str">
        <f t="shared" si="53"/>
        <v/>
      </c>
      <c r="C493" s="65" t="str">
        <f t="shared" si="54"/>
        <v/>
      </c>
      <c r="D493" s="71" t="str">
        <f t="shared" si="55"/>
        <v/>
      </c>
      <c r="E493" s="71" t="str">
        <f t="shared" si="49"/>
        <v/>
      </c>
      <c r="F493" s="71" t="str">
        <f t="shared" si="50"/>
        <v/>
      </c>
      <c r="G493" s="65" t="str">
        <f t="shared" si="51"/>
        <v/>
      </c>
    </row>
    <row r="494" spans="1:7" x14ac:dyDescent="0.25">
      <c r="A494" s="69" t="str">
        <f t="shared" si="52"/>
        <v/>
      </c>
      <c r="B494" s="70" t="str">
        <f t="shared" si="53"/>
        <v/>
      </c>
      <c r="C494" s="65" t="str">
        <f t="shared" si="54"/>
        <v/>
      </c>
      <c r="D494" s="71" t="str">
        <f t="shared" si="55"/>
        <v/>
      </c>
      <c r="E494" s="71" t="str">
        <f t="shared" si="49"/>
        <v/>
      </c>
      <c r="F494" s="71" t="str">
        <f t="shared" si="50"/>
        <v/>
      </c>
      <c r="G494" s="65" t="str">
        <f t="shared" si="51"/>
        <v/>
      </c>
    </row>
    <row r="495" spans="1:7" x14ac:dyDescent="0.25">
      <c r="A495" s="69" t="str">
        <f t="shared" si="52"/>
        <v/>
      </c>
      <c r="B495" s="70" t="str">
        <f t="shared" si="53"/>
        <v/>
      </c>
      <c r="C495" s="65" t="str">
        <f t="shared" si="54"/>
        <v/>
      </c>
      <c r="D495" s="71" t="str">
        <f t="shared" si="55"/>
        <v/>
      </c>
      <c r="E495" s="71" t="str">
        <f t="shared" si="49"/>
        <v/>
      </c>
      <c r="F495" s="71" t="str">
        <f t="shared" si="50"/>
        <v/>
      </c>
      <c r="G495" s="65" t="str">
        <f t="shared" si="51"/>
        <v/>
      </c>
    </row>
    <row r="496" spans="1:7" x14ac:dyDescent="0.25">
      <c r="A496" s="69" t="str">
        <f t="shared" si="52"/>
        <v/>
      </c>
      <c r="B496" s="70" t="str">
        <f t="shared" si="53"/>
        <v/>
      </c>
      <c r="C496" s="65" t="str">
        <f t="shared" si="54"/>
        <v/>
      </c>
      <c r="D496" s="71" t="str">
        <f t="shared" si="55"/>
        <v/>
      </c>
      <c r="E496" s="71" t="str">
        <f t="shared" si="49"/>
        <v/>
      </c>
      <c r="F496" s="71" t="str">
        <f t="shared" si="50"/>
        <v/>
      </c>
      <c r="G496" s="65" t="str">
        <f t="shared" si="51"/>
        <v/>
      </c>
    </row>
    <row r="497" spans="1:7" x14ac:dyDescent="0.25">
      <c r="A497" s="69" t="str">
        <f t="shared" si="52"/>
        <v/>
      </c>
      <c r="B497" s="70" t="str">
        <f t="shared" si="53"/>
        <v/>
      </c>
      <c r="C497" s="65" t="str">
        <f t="shared" si="54"/>
        <v/>
      </c>
      <c r="D497" s="71" t="str">
        <f t="shared" si="55"/>
        <v/>
      </c>
      <c r="E497" s="71" t="str">
        <f t="shared" si="49"/>
        <v/>
      </c>
      <c r="F497" s="71" t="str">
        <f t="shared" si="50"/>
        <v/>
      </c>
      <c r="G497" s="65" t="str">
        <f t="shared" si="51"/>
        <v/>
      </c>
    </row>
    <row r="498" spans="1:7" x14ac:dyDescent="0.25">
      <c r="A498" s="69" t="str">
        <f t="shared" si="52"/>
        <v/>
      </c>
      <c r="B498" s="70" t="str">
        <f t="shared" si="53"/>
        <v/>
      </c>
      <c r="C498" s="65" t="str">
        <f t="shared" si="54"/>
        <v/>
      </c>
      <c r="D498" s="71" t="str">
        <f t="shared" si="55"/>
        <v/>
      </c>
      <c r="E498" s="71" t="str">
        <f t="shared" si="49"/>
        <v/>
      </c>
      <c r="F498" s="71" t="str">
        <f t="shared" si="50"/>
        <v/>
      </c>
      <c r="G498" s="65" t="str">
        <f t="shared" si="51"/>
        <v/>
      </c>
    </row>
    <row r="499" spans="1:7" x14ac:dyDescent="0.25">
      <c r="A499" s="69" t="str">
        <f t="shared" si="52"/>
        <v/>
      </c>
      <c r="B499" s="70" t="str">
        <f t="shared" si="53"/>
        <v/>
      </c>
      <c r="C499" s="65" t="str">
        <f t="shared" si="54"/>
        <v/>
      </c>
      <c r="D499" s="71" t="str">
        <f t="shared" si="55"/>
        <v/>
      </c>
      <c r="E499" s="71" t="str">
        <f t="shared" si="49"/>
        <v/>
      </c>
      <c r="F499" s="71" t="str">
        <f t="shared" si="50"/>
        <v/>
      </c>
      <c r="G499" s="65" t="str">
        <f t="shared" si="51"/>
        <v/>
      </c>
    </row>
    <row r="500" spans="1:7" x14ac:dyDescent="0.25">
      <c r="A500" s="69" t="str">
        <f t="shared" si="52"/>
        <v/>
      </c>
      <c r="B500" s="70" t="str">
        <f t="shared" si="53"/>
        <v/>
      </c>
      <c r="C500" s="65" t="str">
        <f t="shared" si="54"/>
        <v/>
      </c>
      <c r="D500" s="71" t="str">
        <f t="shared" si="55"/>
        <v/>
      </c>
      <c r="E500" s="71" t="str">
        <f t="shared" si="49"/>
        <v/>
      </c>
      <c r="F500" s="71" t="str">
        <f t="shared" si="50"/>
        <v/>
      </c>
      <c r="G500" s="65" t="str">
        <f t="shared" si="51"/>
        <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03"/>
  <sheetViews>
    <sheetView showOutlineSymbols="0" showWhiteSpace="0" workbookViewId="0">
      <selection activeCell="O34" sqref="O34"/>
    </sheetView>
  </sheetViews>
  <sheetFormatPr defaultColWidth="9.140625" defaultRowHeight="15" x14ac:dyDescent="0.25"/>
  <cols>
    <col min="1" max="1" width="10.28515625" style="67" bestFit="1" customWidth="1"/>
    <col min="2" max="2" width="7.85546875" style="67" customWidth="1"/>
    <col min="3" max="3" width="14.7109375" style="67" customWidth="1"/>
    <col min="4" max="4" width="14.28515625" style="67" customWidth="1"/>
    <col min="5" max="6" width="14.7109375" style="67" customWidth="1"/>
    <col min="7" max="7" width="14.7109375" style="76" customWidth="1"/>
    <col min="8" max="9" width="9.140625" style="67"/>
    <col min="10" max="10" width="10.28515625" style="67" bestFit="1" customWidth="1"/>
    <col min="11" max="11" width="10.5703125" style="67" bestFit="1" customWidth="1"/>
    <col min="12"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c r="K3" s="198"/>
      <c r="L3" s="198"/>
      <c r="M3" s="123"/>
    </row>
    <row r="4" spans="1:13" ht="21" x14ac:dyDescent="0.35">
      <c r="A4" s="61"/>
      <c r="B4" s="111" t="s">
        <v>49</v>
      </c>
      <c r="C4" s="110"/>
      <c r="D4" s="110"/>
      <c r="E4" s="63"/>
      <c r="F4" s="112" t="str">
        <f>'Lisa 3 - T70'!D7</f>
        <v>Pärnu linn, A. H. Tammsaare pst 70</v>
      </c>
      <c r="G4" s="145"/>
      <c r="H4" s="123"/>
      <c r="I4" s="123"/>
      <c r="K4" s="197"/>
      <c r="L4" s="196"/>
      <c r="M4" s="199"/>
    </row>
    <row r="5" spans="1:13" x14ac:dyDescent="0.25">
      <c r="A5" s="61"/>
      <c r="B5" s="110"/>
      <c r="C5" s="110"/>
      <c r="D5" s="110"/>
      <c r="E5" s="110"/>
      <c r="F5" s="115"/>
      <c r="G5" s="110"/>
      <c r="H5" s="123"/>
      <c r="I5" s="123"/>
      <c r="K5" s="197"/>
      <c r="L5" s="196"/>
      <c r="M5" s="199"/>
    </row>
    <row r="6" spans="1:13" x14ac:dyDescent="0.25">
      <c r="A6" s="61"/>
      <c r="B6" s="150" t="s">
        <v>52</v>
      </c>
      <c r="C6" s="151"/>
      <c r="D6" s="66"/>
      <c r="E6" s="152">
        <v>44409</v>
      </c>
      <c r="F6" s="153"/>
      <c r="G6" s="110"/>
      <c r="H6" s="123"/>
      <c r="I6" s="123"/>
      <c r="K6" s="197"/>
      <c r="L6" s="196"/>
      <c r="M6" s="199"/>
    </row>
    <row r="7" spans="1:13" x14ac:dyDescent="0.25">
      <c r="A7" s="61"/>
      <c r="B7" s="159" t="s">
        <v>54</v>
      </c>
      <c r="C7" s="160"/>
      <c r="E7" s="161">
        <v>358</v>
      </c>
      <c r="F7" s="162" t="s">
        <v>55</v>
      </c>
      <c r="G7" s="110"/>
      <c r="H7" s="123"/>
      <c r="I7" s="123"/>
      <c r="K7" s="197"/>
      <c r="L7" s="196"/>
      <c r="M7" s="199"/>
    </row>
    <row r="8" spans="1:13" x14ac:dyDescent="0.25">
      <c r="A8" s="61"/>
      <c r="B8" s="159" t="s">
        <v>62</v>
      </c>
      <c r="C8" s="160"/>
      <c r="D8" s="85">
        <f>E6-1</f>
        <v>44408</v>
      </c>
      <c r="E8" s="167">
        <v>819370.40024440258</v>
      </c>
      <c r="F8" s="162" t="s">
        <v>58</v>
      </c>
      <c r="G8" s="110"/>
      <c r="H8" s="123"/>
      <c r="I8" s="123"/>
      <c r="K8" s="197"/>
      <c r="L8" s="196"/>
      <c r="M8" s="199"/>
    </row>
    <row r="9" spans="1:13" x14ac:dyDescent="0.25">
      <c r="A9" s="61"/>
      <c r="B9" s="159" t="s">
        <v>63</v>
      </c>
      <c r="C9" s="160"/>
      <c r="D9" s="85">
        <f>EDATE(D8,E7)</f>
        <v>55304</v>
      </c>
      <c r="E9" s="167">
        <v>0</v>
      </c>
      <c r="F9" s="162" t="s">
        <v>58</v>
      </c>
      <c r="G9" s="170"/>
      <c r="H9" s="123"/>
      <c r="I9" s="123"/>
      <c r="K9" s="173"/>
      <c r="L9" s="174"/>
      <c r="M9" s="173"/>
    </row>
    <row r="10" spans="1:13" x14ac:dyDescent="0.25">
      <c r="A10" s="61"/>
      <c r="B10" s="159" t="s">
        <v>72</v>
      </c>
      <c r="C10" s="160"/>
      <c r="D10" s="85"/>
      <c r="E10" s="167">
        <v>0</v>
      </c>
      <c r="F10" s="162"/>
      <c r="G10" s="170"/>
      <c r="H10" s="123"/>
      <c r="I10" s="123"/>
      <c r="K10" s="173"/>
      <c r="L10" s="174"/>
      <c r="M10" s="173"/>
    </row>
    <row r="11" spans="1:13" x14ac:dyDescent="0.25">
      <c r="A11" s="61"/>
      <c r="B11" s="159" t="s">
        <v>61</v>
      </c>
      <c r="C11" s="160"/>
      <c r="D11" s="85"/>
      <c r="E11" s="176">
        <v>1</v>
      </c>
      <c r="F11" s="162"/>
      <c r="G11" s="170"/>
      <c r="H11" s="123"/>
      <c r="I11" s="123"/>
      <c r="K11" s="173"/>
      <c r="L11" s="174"/>
      <c r="M11" s="173"/>
    </row>
    <row r="12" spans="1:13" x14ac:dyDescent="0.25">
      <c r="A12" s="61"/>
      <c r="B12" s="159" t="s">
        <v>62</v>
      </c>
      <c r="C12" s="160"/>
      <c r="D12" s="85"/>
      <c r="E12" s="177">
        <f>(E8-E10)*E11</f>
        <v>819370.40024440258</v>
      </c>
      <c r="F12" s="162" t="s">
        <v>58</v>
      </c>
      <c r="G12" s="170"/>
      <c r="H12" s="123"/>
      <c r="I12" s="123"/>
      <c r="K12" s="173"/>
      <c r="L12" s="174"/>
      <c r="M12" s="173"/>
    </row>
    <row r="13" spans="1:13" x14ac:dyDescent="0.25">
      <c r="A13" s="61"/>
      <c r="B13" s="159" t="s">
        <v>63</v>
      </c>
      <c r="C13" s="160"/>
      <c r="D13" s="85"/>
      <c r="E13" s="177">
        <f>E9</f>
        <v>0</v>
      </c>
      <c r="F13" s="162" t="s">
        <v>58</v>
      </c>
      <c r="G13" s="110"/>
      <c r="H13" s="123"/>
      <c r="I13" s="123"/>
      <c r="K13" s="86"/>
      <c r="L13" s="86"/>
    </row>
    <row r="14" spans="1:13" x14ac:dyDescent="0.25">
      <c r="A14" s="61"/>
      <c r="B14" s="183" t="s">
        <v>64</v>
      </c>
      <c r="C14" s="184"/>
      <c r="D14" s="135"/>
      <c r="E14" s="185">
        <v>4.5999999999999999E-2</v>
      </c>
      <c r="F14" s="186"/>
      <c r="G14" s="110"/>
      <c r="H14" s="123"/>
      <c r="I14" s="123"/>
      <c r="K14" s="84"/>
      <c r="L14" s="84"/>
      <c r="M14" s="86"/>
    </row>
    <row r="15" spans="1:13" x14ac:dyDescent="0.25">
      <c r="A15" s="61"/>
      <c r="B15" s="124"/>
      <c r="C15" s="63"/>
      <c r="D15" s="123"/>
      <c r="E15" s="138"/>
      <c r="F15" s="124"/>
      <c r="G15" s="110"/>
      <c r="H15" s="123"/>
      <c r="I15" s="123"/>
      <c r="K15" s="84"/>
      <c r="L15" s="84"/>
      <c r="M15" s="86"/>
    </row>
    <row r="16" spans="1:13" x14ac:dyDescent="0.25">
      <c r="G16" s="67"/>
      <c r="J16" s="188"/>
      <c r="K16" s="84"/>
      <c r="L16" s="84"/>
      <c r="M16" s="86"/>
    </row>
    <row r="17" spans="1:13" ht="15.75" thickBot="1" x14ac:dyDescent="0.3">
      <c r="A17" s="68" t="s">
        <v>65</v>
      </c>
      <c r="B17" s="68" t="s">
        <v>66</v>
      </c>
      <c r="C17" s="68" t="s">
        <v>67</v>
      </c>
      <c r="D17" s="68" t="s">
        <v>68</v>
      </c>
      <c r="E17" s="68" t="s">
        <v>69</v>
      </c>
      <c r="F17" s="68" t="s">
        <v>70</v>
      </c>
      <c r="G17" s="68" t="s">
        <v>71</v>
      </c>
      <c r="K17" s="84"/>
      <c r="L17" s="84"/>
      <c r="M17" s="86"/>
    </row>
    <row r="18" spans="1:13" x14ac:dyDescent="0.25">
      <c r="A18" s="69">
        <f>IF(B18="","",E6)</f>
        <v>44409</v>
      </c>
      <c r="B18" s="70">
        <f>IF(E7&gt;0,1,"")</f>
        <v>1</v>
      </c>
      <c r="C18" s="65">
        <f>IF(B18="","",E12)</f>
        <v>819370.40024440258</v>
      </c>
      <c r="D18" s="71">
        <f>IF(B18="","",IPMT($E$14/12,B18,$E$7,-$E$12,$E$13,0))</f>
        <v>3140.919867603543</v>
      </c>
      <c r="E18" s="71">
        <f>IF(B18="","",PPMT($E$14/12,B18,$E$7,-$E$12,$E$13,0))</f>
        <v>1070.4487481363185</v>
      </c>
      <c r="F18" s="71">
        <f>IF(B18="","",SUM(D18:E18))</f>
        <v>4211.3686157398615</v>
      </c>
      <c r="G18" s="65">
        <f>IF(B18="","",SUM(C18)-SUM(E18))</f>
        <v>818299.95149626629</v>
      </c>
      <c r="K18" s="84"/>
      <c r="L18" s="84"/>
      <c r="M18" s="86"/>
    </row>
    <row r="19" spans="1:13" x14ac:dyDescent="0.25">
      <c r="A19" s="69">
        <f>IF(B19="","",EDATE(A18,1))</f>
        <v>44440</v>
      </c>
      <c r="B19" s="70">
        <f>IF(B18="","",IF(SUM(B18)+1&lt;=$E$7,SUM(B18)+1,""))</f>
        <v>2</v>
      </c>
      <c r="C19" s="65">
        <f>IF(B19="","",G18)</f>
        <v>818299.95149626629</v>
      </c>
      <c r="D19" s="71">
        <f>IF(B19="","",IPMT($E$14/12,B19,$E$7,-$E$12,$E$13,0))</f>
        <v>3136.8164807356875</v>
      </c>
      <c r="E19" s="71">
        <f>IF(B19="","",PPMT($E$14/12,B19,$E$7,-$E$12,$E$13,0))</f>
        <v>1074.5521350041743</v>
      </c>
      <c r="F19" s="71">
        <f t="shared" ref="F19:F82" si="0">IF(B19="","",SUM(D19:E19))</f>
        <v>4211.3686157398615</v>
      </c>
      <c r="G19" s="65">
        <f t="shared" ref="G19:G82" si="1">IF(B19="","",SUM(C19)-SUM(E19))</f>
        <v>817225.3993612621</v>
      </c>
      <c r="K19" s="84"/>
      <c r="L19" s="84"/>
      <c r="M19" s="86"/>
    </row>
    <row r="20" spans="1:13" x14ac:dyDescent="0.25">
      <c r="A20" s="69">
        <f t="shared" ref="A20:A83" si="2">IF(B20="","",EDATE(A19,1))</f>
        <v>44470</v>
      </c>
      <c r="B20" s="70">
        <f t="shared" ref="B20:B83" si="3">IF(B19="","",IF(SUM(B19)+1&lt;=$E$7,SUM(B19)+1,""))</f>
        <v>3</v>
      </c>
      <c r="C20" s="65">
        <f t="shared" ref="C20:C83" si="4">IF(B20="","",G19)</f>
        <v>817225.3993612621</v>
      </c>
      <c r="D20" s="71">
        <f t="shared" ref="D20:D83" si="5">IF(B20="","",IPMT($E$14/12,B20,$E$7,-$E$12,$E$13,0))</f>
        <v>3132.6973642181711</v>
      </c>
      <c r="E20" s="71">
        <f t="shared" ref="E20:E83" si="6">IF(B20="","",PPMT($E$14/12,B20,$E$7,-$E$12,$E$13,0))</f>
        <v>1078.6712515216905</v>
      </c>
      <c r="F20" s="71">
        <f t="shared" si="0"/>
        <v>4211.3686157398615</v>
      </c>
      <c r="G20" s="65">
        <f t="shared" si="1"/>
        <v>816146.72810974042</v>
      </c>
      <c r="K20" s="84"/>
      <c r="L20" s="84"/>
      <c r="M20" s="86"/>
    </row>
    <row r="21" spans="1:13" x14ac:dyDescent="0.25">
      <c r="A21" s="69">
        <f t="shared" si="2"/>
        <v>44501</v>
      </c>
      <c r="B21" s="70">
        <f t="shared" si="3"/>
        <v>4</v>
      </c>
      <c r="C21" s="65">
        <f t="shared" si="4"/>
        <v>816146.72810974042</v>
      </c>
      <c r="D21" s="71">
        <f t="shared" si="5"/>
        <v>3128.5624577540043</v>
      </c>
      <c r="E21" s="71">
        <f t="shared" si="6"/>
        <v>1082.806157985857</v>
      </c>
      <c r="F21" s="71">
        <f t="shared" si="0"/>
        <v>4211.3686157398615</v>
      </c>
      <c r="G21" s="65">
        <f t="shared" si="1"/>
        <v>815063.9219517546</v>
      </c>
      <c r="K21" s="84"/>
      <c r="L21" s="84"/>
      <c r="M21" s="86"/>
    </row>
    <row r="22" spans="1:13" x14ac:dyDescent="0.25">
      <c r="A22" s="69">
        <f t="shared" si="2"/>
        <v>44531</v>
      </c>
      <c r="B22" s="70">
        <f t="shared" si="3"/>
        <v>5</v>
      </c>
      <c r="C22" s="65">
        <f t="shared" si="4"/>
        <v>815063.9219517546</v>
      </c>
      <c r="D22" s="71">
        <f t="shared" si="5"/>
        <v>3124.4117008150592</v>
      </c>
      <c r="E22" s="71">
        <f t="shared" si="6"/>
        <v>1086.9569149248027</v>
      </c>
      <c r="F22" s="71">
        <f t="shared" si="0"/>
        <v>4211.3686157398624</v>
      </c>
      <c r="G22" s="65">
        <f t="shared" si="1"/>
        <v>813976.96503682982</v>
      </c>
      <c r="K22" s="84"/>
      <c r="L22" s="84"/>
      <c r="M22" s="86"/>
    </row>
    <row r="23" spans="1:13" x14ac:dyDescent="0.25">
      <c r="A23" s="69">
        <f t="shared" si="2"/>
        <v>44562</v>
      </c>
      <c r="B23" s="70">
        <f t="shared" si="3"/>
        <v>6</v>
      </c>
      <c r="C23" s="65">
        <f t="shared" si="4"/>
        <v>813976.96503682982</v>
      </c>
      <c r="D23" s="71">
        <f t="shared" si="5"/>
        <v>3120.2450326411808</v>
      </c>
      <c r="E23" s="71">
        <f t="shared" si="6"/>
        <v>1091.1235830986811</v>
      </c>
      <c r="F23" s="71">
        <f t="shared" si="0"/>
        <v>4211.3686157398624</v>
      </c>
      <c r="G23" s="65">
        <f t="shared" si="1"/>
        <v>812885.84145373118</v>
      </c>
      <c r="K23" s="84"/>
      <c r="L23" s="84"/>
      <c r="M23" s="86"/>
    </row>
    <row r="24" spans="1:13" x14ac:dyDescent="0.25">
      <c r="A24" s="69">
        <f t="shared" si="2"/>
        <v>44593</v>
      </c>
      <c r="B24" s="70">
        <f t="shared" si="3"/>
        <v>7</v>
      </c>
      <c r="C24" s="65">
        <f t="shared" si="4"/>
        <v>812885.84145373118</v>
      </c>
      <c r="D24" s="71">
        <f t="shared" si="5"/>
        <v>3116.0623922393024</v>
      </c>
      <c r="E24" s="71">
        <f t="shared" si="6"/>
        <v>1095.3062235005593</v>
      </c>
      <c r="F24" s="71">
        <f t="shared" si="0"/>
        <v>4211.3686157398615</v>
      </c>
      <c r="G24" s="65">
        <f t="shared" si="1"/>
        <v>811790.53523023066</v>
      </c>
      <c r="K24" s="84"/>
      <c r="L24" s="84"/>
      <c r="M24" s="86"/>
    </row>
    <row r="25" spans="1:13" x14ac:dyDescent="0.25">
      <c r="A25" s="69">
        <f t="shared" si="2"/>
        <v>44621</v>
      </c>
      <c r="B25" s="70">
        <f t="shared" si="3"/>
        <v>8</v>
      </c>
      <c r="C25" s="65">
        <f t="shared" si="4"/>
        <v>811790.53523023066</v>
      </c>
      <c r="D25" s="71">
        <f t="shared" si="5"/>
        <v>3111.8637183825504</v>
      </c>
      <c r="E25" s="71">
        <f t="shared" si="6"/>
        <v>1099.5048973573116</v>
      </c>
      <c r="F25" s="71">
        <f t="shared" si="0"/>
        <v>4211.3686157398624</v>
      </c>
      <c r="G25" s="65">
        <f t="shared" si="1"/>
        <v>810691.03033287334</v>
      </c>
      <c r="K25" s="84"/>
      <c r="L25" s="84"/>
      <c r="M25" s="86"/>
    </row>
    <row r="26" spans="1:13" x14ac:dyDescent="0.25">
      <c r="A26" s="69">
        <f t="shared" si="2"/>
        <v>44652</v>
      </c>
      <c r="B26" s="70">
        <f t="shared" si="3"/>
        <v>9</v>
      </c>
      <c r="C26" s="65">
        <f t="shared" si="4"/>
        <v>810691.03033287334</v>
      </c>
      <c r="D26" s="71">
        <f t="shared" si="5"/>
        <v>3107.6489496093473</v>
      </c>
      <c r="E26" s="71">
        <f t="shared" si="6"/>
        <v>1103.7196661305145</v>
      </c>
      <c r="F26" s="71">
        <f t="shared" si="0"/>
        <v>4211.3686157398615</v>
      </c>
      <c r="G26" s="65">
        <f t="shared" si="1"/>
        <v>809587.31066674285</v>
      </c>
      <c r="K26" s="84"/>
      <c r="L26" s="84"/>
      <c r="M26" s="86"/>
    </row>
    <row r="27" spans="1:13" x14ac:dyDescent="0.25">
      <c r="A27" s="69">
        <f t="shared" si="2"/>
        <v>44682</v>
      </c>
      <c r="B27" s="70">
        <f t="shared" si="3"/>
        <v>10</v>
      </c>
      <c r="C27" s="65">
        <f t="shared" si="4"/>
        <v>809587.31066674285</v>
      </c>
      <c r="D27" s="71">
        <f t="shared" si="5"/>
        <v>3103.4180242225134</v>
      </c>
      <c r="E27" s="71">
        <f t="shared" si="6"/>
        <v>1107.9505915173481</v>
      </c>
      <c r="F27" s="71">
        <f t="shared" si="0"/>
        <v>4211.3686157398615</v>
      </c>
      <c r="G27" s="65">
        <f t="shared" si="1"/>
        <v>808479.36007522547</v>
      </c>
      <c r="K27" s="84"/>
      <c r="L27" s="84"/>
      <c r="M27" s="86"/>
    </row>
    <row r="28" spans="1:13" x14ac:dyDescent="0.25">
      <c r="A28" s="69">
        <f t="shared" si="2"/>
        <v>44713</v>
      </c>
      <c r="B28" s="70">
        <f t="shared" si="3"/>
        <v>11</v>
      </c>
      <c r="C28" s="65">
        <f t="shared" si="4"/>
        <v>808479.36007522547</v>
      </c>
      <c r="D28" s="71">
        <f t="shared" si="5"/>
        <v>3099.1708802883636</v>
      </c>
      <c r="E28" s="71">
        <f t="shared" si="6"/>
        <v>1112.1977354514979</v>
      </c>
      <c r="F28" s="71">
        <f t="shared" si="0"/>
        <v>4211.3686157398615</v>
      </c>
      <c r="G28" s="65">
        <f t="shared" si="1"/>
        <v>807367.16233977396</v>
      </c>
    </row>
    <row r="29" spans="1:13" x14ac:dyDescent="0.25">
      <c r="A29" s="69">
        <f t="shared" si="2"/>
        <v>44743</v>
      </c>
      <c r="B29" s="70">
        <f t="shared" si="3"/>
        <v>12</v>
      </c>
      <c r="C29" s="65">
        <f t="shared" si="4"/>
        <v>807367.16233977396</v>
      </c>
      <c r="D29" s="71">
        <f t="shared" si="5"/>
        <v>3094.9074556357996</v>
      </c>
      <c r="E29" s="71">
        <f t="shared" si="6"/>
        <v>1116.4611601040622</v>
      </c>
      <c r="F29" s="71">
        <f t="shared" si="0"/>
        <v>4211.3686157398615</v>
      </c>
      <c r="G29" s="65">
        <f t="shared" si="1"/>
        <v>806250.70117966994</v>
      </c>
    </row>
    <row r="30" spans="1:13" x14ac:dyDescent="0.25">
      <c r="A30" s="69">
        <f t="shared" si="2"/>
        <v>44774</v>
      </c>
      <c r="B30" s="70">
        <f t="shared" si="3"/>
        <v>13</v>
      </c>
      <c r="C30" s="65">
        <f t="shared" si="4"/>
        <v>806250.70117966994</v>
      </c>
      <c r="D30" s="71">
        <f t="shared" si="5"/>
        <v>3090.6276878554004</v>
      </c>
      <c r="E30" s="71">
        <f t="shared" si="6"/>
        <v>1120.7409278844611</v>
      </c>
      <c r="F30" s="71">
        <f t="shared" si="0"/>
        <v>4211.3686157398615</v>
      </c>
      <c r="G30" s="65">
        <f t="shared" si="1"/>
        <v>805129.96025178547</v>
      </c>
    </row>
    <row r="31" spans="1:13" x14ac:dyDescent="0.25">
      <c r="A31" s="69">
        <f t="shared" si="2"/>
        <v>44805</v>
      </c>
      <c r="B31" s="70">
        <f t="shared" si="3"/>
        <v>14</v>
      </c>
      <c r="C31" s="65">
        <f t="shared" si="4"/>
        <v>805129.96025178547</v>
      </c>
      <c r="D31" s="71">
        <f t="shared" si="5"/>
        <v>3086.3315142985098</v>
      </c>
      <c r="E31" s="71">
        <f t="shared" si="6"/>
        <v>1125.0371014413513</v>
      </c>
      <c r="F31" s="71">
        <f t="shared" si="0"/>
        <v>4211.3686157398606</v>
      </c>
      <c r="G31" s="65">
        <f t="shared" si="1"/>
        <v>804004.92315034417</v>
      </c>
    </row>
    <row r="32" spans="1:13" x14ac:dyDescent="0.25">
      <c r="A32" s="69">
        <f t="shared" si="2"/>
        <v>44835</v>
      </c>
      <c r="B32" s="70">
        <f t="shared" si="3"/>
        <v>15</v>
      </c>
      <c r="C32" s="65">
        <f t="shared" si="4"/>
        <v>804004.92315034417</v>
      </c>
      <c r="D32" s="71">
        <f t="shared" si="5"/>
        <v>3082.0188720763181</v>
      </c>
      <c r="E32" s="71">
        <f t="shared" si="6"/>
        <v>1129.3497436635432</v>
      </c>
      <c r="F32" s="71">
        <f t="shared" si="0"/>
        <v>4211.3686157398615</v>
      </c>
      <c r="G32" s="65">
        <f t="shared" si="1"/>
        <v>802875.5734066806</v>
      </c>
    </row>
    <row r="33" spans="1:7" x14ac:dyDescent="0.25">
      <c r="A33" s="69">
        <f t="shared" si="2"/>
        <v>44866</v>
      </c>
      <c r="B33" s="70">
        <f t="shared" si="3"/>
        <v>16</v>
      </c>
      <c r="C33" s="65">
        <f t="shared" si="4"/>
        <v>802875.5734066806</v>
      </c>
      <c r="D33" s="71">
        <f t="shared" si="5"/>
        <v>3077.6896980589418</v>
      </c>
      <c r="E33" s="71">
        <f t="shared" si="6"/>
        <v>1133.6789176809202</v>
      </c>
      <c r="F33" s="71">
        <f t="shared" si="0"/>
        <v>4211.3686157398624</v>
      </c>
      <c r="G33" s="65">
        <f t="shared" si="1"/>
        <v>801741.89448899974</v>
      </c>
    </row>
    <row r="34" spans="1:7" x14ac:dyDescent="0.25">
      <c r="A34" s="69">
        <f t="shared" si="2"/>
        <v>44896</v>
      </c>
      <c r="B34" s="70">
        <f t="shared" si="3"/>
        <v>17</v>
      </c>
      <c r="C34" s="65">
        <f t="shared" si="4"/>
        <v>801741.89448899974</v>
      </c>
      <c r="D34" s="71">
        <f t="shared" si="5"/>
        <v>3073.343928874498</v>
      </c>
      <c r="E34" s="71">
        <f t="shared" si="6"/>
        <v>1138.0246868653637</v>
      </c>
      <c r="F34" s="71">
        <f t="shared" si="0"/>
        <v>4211.3686157398615</v>
      </c>
      <c r="G34" s="65">
        <f t="shared" si="1"/>
        <v>800603.86980213434</v>
      </c>
    </row>
    <row r="35" spans="1:7" x14ac:dyDescent="0.25">
      <c r="A35" s="69">
        <f t="shared" si="2"/>
        <v>44927</v>
      </c>
      <c r="B35" s="70">
        <f t="shared" si="3"/>
        <v>18</v>
      </c>
      <c r="C35" s="65">
        <f t="shared" si="4"/>
        <v>800603.86980213434</v>
      </c>
      <c r="D35" s="71">
        <f t="shared" si="5"/>
        <v>3068.9815009081813</v>
      </c>
      <c r="E35" s="71">
        <f t="shared" si="6"/>
        <v>1142.3871148316812</v>
      </c>
      <c r="F35" s="71">
        <f t="shared" si="0"/>
        <v>4211.3686157398624</v>
      </c>
      <c r="G35" s="65">
        <f t="shared" si="1"/>
        <v>799461.48268730263</v>
      </c>
    </row>
    <row r="36" spans="1:7" x14ac:dyDescent="0.25">
      <c r="A36" s="69">
        <f t="shared" si="2"/>
        <v>44958</v>
      </c>
      <c r="B36" s="70">
        <f t="shared" si="3"/>
        <v>19</v>
      </c>
      <c r="C36" s="65">
        <f t="shared" si="4"/>
        <v>799461.48268730263</v>
      </c>
      <c r="D36" s="71">
        <f t="shared" si="5"/>
        <v>3064.6023503013262</v>
      </c>
      <c r="E36" s="71">
        <f t="shared" si="6"/>
        <v>1146.7662654385358</v>
      </c>
      <c r="F36" s="71">
        <f t="shared" si="0"/>
        <v>4211.3686157398624</v>
      </c>
      <c r="G36" s="65">
        <f t="shared" si="1"/>
        <v>798314.71642186411</v>
      </c>
    </row>
    <row r="37" spans="1:7" x14ac:dyDescent="0.25">
      <c r="A37" s="69">
        <f t="shared" si="2"/>
        <v>44986</v>
      </c>
      <c r="B37" s="70">
        <f t="shared" si="3"/>
        <v>20</v>
      </c>
      <c r="C37" s="65">
        <f t="shared" si="4"/>
        <v>798314.71642186411</v>
      </c>
      <c r="D37" s="71">
        <f t="shared" si="5"/>
        <v>3060.2064129504784</v>
      </c>
      <c r="E37" s="71">
        <f t="shared" si="6"/>
        <v>1151.1622027893834</v>
      </c>
      <c r="F37" s="71">
        <f t="shared" si="0"/>
        <v>4211.3686157398615</v>
      </c>
      <c r="G37" s="65">
        <f t="shared" si="1"/>
        <v>797163.55421907478</v>
      </c>
    </row>
    <row r="38" spans="1:7" x14ac:dyDescent="0.25">
      <c r="A38" s="69">
        <f t="shared" si="2"/>
        <v>45017</v>
      </c>
      <c r="B38" s="70">
        <f t="shared" si="3"/>
        <v>21</v>
      </c>
      <c r="C38" s="65">
        <f t="shared" si="4"/>
        <v>797163.55421907478</v>
      </c>
      <c r="D38" s="71">
        <f t="shared" si="5"/>
        <v>3055.7936245064525</v>
      </c>
      <c r="E38" s="71">
        <f t="shared" si="6"/>
        <v>1155.5749912334095</v>
      </c>
      <c r="F38" s="71">
        <f t="shared" si="0"/>
        <v>4211.3686157398624</v>
      </c>
      <c r="G38" s="65">
        <f t="shared" si="1"/>
        <v>796007.97922784137</v>
      </c>
    </row>
    <row r="39" spans="1:7" x14ac:dyDescent="0.25">
      <c r="A39" s="69">
        <f t="shared" si="2"/>
        <v>45047</v>
      </c>
      <c r="B39" s="70">
        <f t="shared" si="3"/>
        <v>22</v>
      </c>
      <c r="C39" s="65">
        <f t="shared" si="4"/>
        <v>796007.97922784137</v>
      </c>
      <c r="D39" s="71">
        <f t="shared" si="5"/>
        <v>3051.363920373391</v>
      </c>
      <c r="E39" s="71">
        <f t="shared" si="6"/>
        <v>1160.0046953664707</v>
      </c>
      <c r="F39" s="71">
        <f t="shared" si="0"/>
        <v>4211.3686157398615</v>
      </c>
      <c r="G39" s="65">
        <f t="shared" si="1"/>
        <v>794847.97453247488</v>
      </c>
    </row>
    <row r="40" spans="1:7" x14ac:dyDescent="0.25">
      <c r="A40" s="69">
        <f t="shared" si="2"/>
        <v>45078</v>
      </c>
      <c r="B40" s="70">
        <f t="shared" si="3"/>
        <v>23</v>
      </c>
      <c r="C40" s="65">
        <f t="shared" si="4"/>
        <v>794847.97453247488</v>
      </c>
      <c r="D40" s="71">
        <f t="shared" si="5"/>
        <v>3046.9172357078191</v>
      </c>
      <c r="E40" s="71">
        <f t="shared" si="6"/>
        <v>1164.4513800320424</v>
      </c>
      <c r="F40" s="71">
        <f t="shared" si="0"/>
        <v>4211.3686157398615</v>
      </c>
      <c r="G40" s="65">
        <f t="shared" si="1"/>
        <v>793683.52315244288</v>
      </c>
    </row>
    <row r="41" spans="1:7" x14ac:dyDescent="0.25">
      <c r="A41" s="69">
        <f t="shared" si="2"/>
        <v>45108</v>
      </c>
      <c r="B41" s="70">
        <f t="shared" si="3"/>
        <v>24</v>
      </c>
      <c r="C41" s="65">
        <f t="shared" si="4"/>
        <v>793683.52315244288</v>
      </c>
      <c r="D41" s="71">
        <f t="shared" si="5"/>
        <v>3042.4535054176963</v>
      </c>
      <c r="E41" s="71">
        <f t="shared" si="6"/>
        <v>1168.915110322165</v>
      </c>
      <c r="F41" s="71">
        <f t="shared" si="0"/>
        <v>4211.3686157398615</v>
      </c>
      <c r="G41" s="65">
        <f t="shared" si="1"/>
        <v>792514.6080421207</v>
      </c>
    </row>
    <row r="42" spans="1:7" x14ac:dyDescent="0.25">
      <c r="A42" s="69">
        <f t="shared" si="2"/>
        <v>45139</v>
      </c>
      <c r="B42" s="70">
        <f t="shared" si="3"/>
        <v>25</v>
      </c>
      <c r="C42" s="65">
        <f t="shared" si="4"/>
        <v>792514.6080421207</v>
      </c>
      <c r="D42" s="71">
        <f t="shared" si="5"/>
        <v>3037.9726641614616</v>
      </c>
      <c r="E42" s="71">
        <f t="shared" si="6"/>
        <v>1173.3959515783999</v>
      </c>
      <c r="F42" s="71">
        <f t="shared" si="0"/>
        <v>4211.3686157398615</v>
      </c>
      <c r="G42" s="65">
        <f t="shared" si="1"/>
        <v>791341.21209054231</v>
      </c>
    </row>
    <row r="43" spans="1:7" x14ac:dyDescent="0.25">
      <c r="A43" s="69">
        <f t="shared" si="2"/>
        <v>45170</v>
      </c>
      <c r="B43" s="70">
        <f t="shared" si="3"/>
        <v>26</v>
      </c>
      <c r="C43" s="65">
        <f t="shared" si="4"/>
        <v>791341.21209054231</v>
      </c>
      <c r="D43" s="71">
        <f t="shared" si="5"/>
        <v>3033.4746463470779</v>
      </c>
      <c r="E43" s="71">
        <f t="shared" si="6"/>
        <v>1177.8939693927841</v>
      </c>
      <c r="F43" s="71">
        <f t="shared" si="0"/>
        <v>4211.3686157398624</v>
      </c>
      <c r="G43" s="65">
        <f t="shared" si="1"/>
        <v>790163.31812114955</v>
      </c>
    </row>
    <row r="44" spans="1:7" x14ac:dyDescent="0.25">
      <c r="A44" s="69">
        <f t="shared" si="2"/>
        <v>45200</v>
      </c>
      <c r="B44" s="70">
        <f t="shared" si="3"/>
        <v>27</v>
      </c>
      <c r="C44" s="65">
        <f t="shared" si="4"/>
        <v>790163.31812114955</v>
      </c>
      <c r="D44" s="71">
        <f t="shared" si="5"/>
        <v>3028.9593861310718</v>
      </c>
      <c r="E44" s="71">
        <f t="shared" si="6"/>
        <v>1182.4092296087897</v>
      </c>
      <c r="F44" s="71">
        <f t="shared" si="0"/>
        <v>4211.3686157398615</v>
      </c>
      <c r="G44" s="65">
        <f t="shared" si="1"/>
        <v>788980.90889154072</v>
      </c>
    </row>
    <row r="45" spans="1:7" x14ac:dyDescent="0.25">
      <c r="A45" s="69">
        <f t="shared" si="2"/>
        <v>45231</v>
      </c>
      <c r="B45" s="70">
        <f t="shared" si="3"/>
        <v>28</v>
      </c>
      <c r="C45" s="65">
        <f t="shared" si="4"/>
        <v>788980.90889154072</v>
      </c>
      <c r="D45" s="71">
        <f t="shared" si="5"/>
        <v>3024.4268174175722</v>
      </c>
      <c r="E45" s="71">
        <f t="shared" si="6"/>
        <v>1186.94179832229</v>
      </c>
      <c r="F45" s="71">
        <f t="shared" si="0"/>
        <v>4211.3686157398624</v>
      </c>
      <c r="G45" s="65">
        <f t="shared" si="1"/>
        <v>787793.96709321847</v>
      </c>
    </row>
    <row r="46" spans="1:7" x14ac:dyDescent="0.25">
      <c r="A46" s="69">
        <f t="shared" si="2"/>
        <v>45261</v>
      </c>
      <c r="B46" s="70">
        <f t="shared" si="3"/>
        <v>29</v>
      </c>
      <c r="C46" s="65">
        <f t="shared" si="4"/>
        <v>787793.96709321847</v>
      </c>
      <c r="D46" s="71">
        <f t="shared" si="5"/>
        <v>3019.8768738573362</v>
      </c>
      <c r="E46" s="71">
        <f t="shared" si="6"/>
        <v>1191.4917418825253</v>
      </c>
      <c r="F46" s="71">
        <f t="shared" si="0"/>
        <v>4211.3686157398615</v>
      </c>
      <c r="G46" s="65">
        <f t="shared" si="1"/>
        <v>786602.47535133595</v>
      </c>
    </row>
    <row r="47" spans="1:7" x14ac:dyDescent="0.25">
      <c r="A47" s="69">
        <f t="shared" si="2"/>
        <v>45292</v>
      </c>
      <c r="B47" s="70">
        <f t="shared" si="3"/>
        <v>30</v>
      </c>
      <c r="C47" s="65">
        <f t="shared" si="4"/>
        <v>786602.47535133595</v>
      </c>
      <c r="D47" s="71">
        <f t="shared" si="5"/>
        <v>3015.3094888467863</v>
      </c>
      <c r="E47" s="71">
        <f t="shared" si="6"/>
        <v>1196.0591268930752</v>
      </c>
      <c r="F47" s="71">
        <f t="shared" si="0"/>
        <v>4211.3686157398615</v>
      </c>
      <c r="G47" s="65">
        <f t="shared" si="1"/>
        <v>785406.41622444289</v>
      </c>
    </row>
    <row r="48" spans="1:7" x14ac:dyDescent="0.25">
      <c r="A48" s="69">
        <f t="shared" si="2"/>
        <v>45323</v>
      </c>
      <c r="B48" s="70">
        <f t="shared" si="3"/>
        <v>31</v>
      </c>
      <c r="C48" s="65">
        <f t="shared" si="4"/>
        <v>785406.41622444289</v>
      </c>
      <c r="D48" s="71">
        <f t="shared" si="5"/>
        <v>3010.7245955270296</v>
      </c>
      <c r="E48" s="71">
        <f t="shared" si="6"/>
        <v>1200.6440202128319</v>
      </c>
      <c r="F48" s="71">
        <f t="shared" si="0"/>
        <v>4211.3686157398615</v>
      </c>
      <c r="G48" s="65">
        <f t="shared" si="1"/>
        <v>784205.77220423007</v>
      </c>
    </row>
    <row r="49" spans="1:7" x14ac:dyDescent="0.25">
      <c r="A49" s="69">
        <f t="shared" si="2"/>
        <v>45352</v>
      </c>
      <c r="B49" s="70">
        <f t="shared" si="3"/>
        <v>32</v>
      </c>
      <c r="C49" s="65">
        <f t="shared" si="4"/>
        <v>784205.77220423007</v>
      </c>
      <c r="D49" s="71">
        <f t="shared" si="5"/>
        <v>3006.1221267828805</v>
      </c>
      <c r="E49" s="71">
        <f t="shared" si="6"/>
        <v>1205.246488956981</v>
      </c>
      <c r="F49" s="71">
        <f t="shared" si="0"/>
        <v>4211.3686157398615</v>
      </c>
      <c r="G49" s="65">
        <f t="shared" si="1"/>
        <v>783000.52571527311</v>
      </c>
    </row>
    <row r="50" spans="1:7" x14ac:dyDescent="0.25">
      <c r="A50" s="69">
        <f t="shared" si="2"/>
        <v>45383</v>
      </c>
      <c r="B50" s="70">
        <f t="shared" si="3"/>
        <v>33</v>
      </c>
      <c r="C50" s="65">
        <f t="shared" si="4"/>
        <v>783000.52571527311</v>
      </c>
      <c r="D50" s="71">
        <f t="shared" si="5"/>
        <v>3001.5020152418792</v>
      </c>
      <c r="E50" s="71">
        <f t="shared" si="6"/>
        <v>1209.8666004979827</v>
      </c>
      <c r="F50" s="71">
        <f t="shared" si="0"/>
        <v>4211.3686157398624</v>
      </c>
      <c r="G50" s="65">
        <f t="shared" si="1"/>
        <v>781790.65911477513</v>
      </c>
    </row>
    <row r="51" spans="1:7" x14ac:dyDescent="0.25">
      <c r="A51" s="69">
        <f t="shared" si="2"/>
        <v>45413</v>
      </c>
      <c r="B51" s="70">
        <f t="shared" si="3"/>
        <v>34</v>
      </c>
      <c r="C51" s="65">
        <f t="shared" si="4"/>
        <v>781790.65911477513</v>
      </c>
      <c r="D51" s="71">
        <f t="shared" si="5"/>
        <v>2996.864193273303</v>
      </c>
      <c r="E51" s="71">
        <f t="shared" si="6"/>
        <v>1214.5044224665585</v>
      </c>
      <c r="F51" s="71">
        <f t="shared" si="0"/>
        <v>4211.3686157398615</v>
      </c>
      <c r="G51" s="65">
        <f t="shared" si="1"/>
        <v>780576.15469230863</v>
      </c>
    </row>
    <row r="52" spans="1:7" x14ac:dyDescent="0.25">
      <c r="A52" s="69">
        <f t="shared" si="2"/>
        <v>45444</v>
      </c>
      <c r="B52" s="70">
        <f t="shared" si="3"/>
        <v>35</v>
      </c>
      <c r="C52" s="65">
        <f t="shared" si="4"/>
        <v>780576.15469230863</v>
      </c>
      <c r="D52" s="71">
        <f t="shared" si="5"/>
        <v>2992.2085929871814</v>
      </c>
      <c r="E52" s="71">
        <f t="shared" si="6"/>
        <v>1219.1600227526801</v>
      </c>
      <c r="F52" s="71">
        <f t="shared" si="0"/>
        <v>4211.3686157398615</v>
      </c>
      <c r="G52" s="65">
        <f t="shared" si="1"/>
        <v>779356.99466955592</v>
      </c>
    </row>
    <row r="53" spans="1:7" x14ac:dyDescent="0.25">
      <c r="A53" s="69">
        <f t="shared" si="2"/>
        <v>45474</v>
      </c>
      <c r="B53" s="70">
        <f t="shared" si="3"/>
        <v>36</v>
      </c>
      <c r="C53" s="65">
        <f t="shared" si="4"/>
        <v>779356.99466955592</v>
      </c>
      <c r="D53" s="71">
        <f t="shared" si="5"/>
        <v>2987.5351462332965</v>
      </c>
      <c r="E53" s="71">
        <f t="shared" si="6"/>
        <v>1223.8334695065655</v>
      </c>
      <c r="F53" s="71">
        <f t="shared" si="0"/>
        <v>4211.3686157398624</v>
      </c>
      <c r="G53" s="65">
        <f t="shared" si="1"/>
        <v>778133.16120004933</v>
      </c>
    </row>
    <row r="54" spans="1:7" x14ac:dyDescent="0.25">
      <c r="A54" s="69">
        <f t="shared" si="2"/>
        <v>45505</v>
      </c>
      <c r="B54" s="70">
        <f t="shared" si="3"/>
        <v>37</v>
      </c>
      <c r="C54" s="65">
        <f t="shared" si="4"/>
        <v>778133.16120004933</v>
      </c>
      <c r="D54" s="71">
        <f t="shared" si="5"/>
        <v>2982.8437846001875</v>
      </c>
      <c r="E54" s="71">
        <f t="shared" si="6"/>
        <v>1228.5248311396738</v>
      </c>
      <c r="F54" s="71">
        <f t="shared" si="0"/>
        <v>4211.3686157398615</v>
      </c>
      <c r="G54" s="65">
        <f t="shared" si="1"/>
        <v>776904.63636890962</v>
      </c>
    </row>
    <row r="55" spans="1:7" x14ac:dyDescent="0.25">
      <c r="A55" s="69">
        <f t="shared" si="2"/>
        <v>45536</v>
      </c>
      <c r="B55" s="70">
        <f t="shared" si="3"/>
        <v>38</v>
      </c>
      <c r="C55" s="65">
        <f t="shared" si="4"/>
        <v>776904.63636890962</v>
      </c>
      <c r="D55" s="71">
        <f t="shared" si="5"/>
        <v>2978.134439414152</v>
      </c>
      <c r="E55" s="71">
        <f t="shared" si="6"/>
        <v>1233.2341763257093</v>
      </c>
      <c r="F55" s="71">
        <f t="shared" si="0"/>
        <v>4211.3686157398615</v>
      </c>
      <c r="G55" s="65">
        <f t="shared" si="1"/>
        <v>775671.40219258389</v>
      </c>
    </row>
    <row r="56" spans="1:7" x14ac:dyDescent="0.25">
      <c r="A56" s="69">
        <f t="shared" si="2"/>
        <v>45566</v>
      </c>
      <c r="B56" s="70">
        <f t="shared" si="3"/>
        <v>39</v>
      </c>
      <c r="C56" s="65">
        <f t="shared" si="4"/>
        <v>775671.40219258389</v>
      </c>
      <c r="D56" s="71">
        <f t="shared" si="5"/>
        <v>2973.4070417382368</v>
      </c>
      <c r="E56" s="71">
        <f t="shared" si="6"/>
        <v>1237.9615740016245</v>
      </c>
      <c r="F56" s="71">
        <f t="shared" si="0"/>
        <v>4211.3686157398615</v>
      </c>
      <c r="G56" s="65">
        <f t="shared" si="1"/>
        <v>774433.4406185823</v>
      </c>
    </row>
    <row r="57" spans="1:7" x14ac:dyDescent="0.25">
      <c r="A57" s="69">
        <f t="shared" si="2"/>
        <v>45597</v>
      </c>
      <c r="B57" s="70">
        <f t="shared" si="3"/>
        <v>40</v>
      </c>
      <c r="C57" s="65">
        <f t="shared" si="4"/>
        <v>774433.4406185823</v>
      </c>
      <c r="D57" s="71">
        <f t="shared" si="5"/>
        <v>2968.6615223712311</v>
      </c>
      <c r="E57" s="71">
        <f t="shared" si="6"/>
        <v>1242.7070933686307</v>
      </c>
      <c r="F57" s="71">
        <f t="shared" si="0"/>
        <v>4211.3686157398615</v>
      </c>
      <c r="G57" s="65">
        <f t="shared" si="1"/>
        <v>773190.73352521367</v>
      </c>
    </row>
    <row r="58" spans="1:7" x14ac:dyDescent="0.25">
      <c r="A58" s="69">
        <f t="shared" si="2"/>
        <v>45627</v>
      </c>
      <c r="B58" s="70">
        <f t="shared" si="3"/>
        <v>41</v>
      </c>
      <c r="C58" s="65">
        <f t="shared" si="4"/>
        <v>773190.73352521367</v>
      </c>
      <c r="D58" s="71">
        <f t="shared" si="5"/>
        <v>2963.8978118466512</v>
      </c>
      <c r="E58" s="71">
        <f t="shared" si="6"/>
        <v>1247.4708038932106</v>
      </c>
      <c r="F58" s="71">
        <f t="shared" si="0"/>
        <v>4211.3686157398615</v>
      </c>
      <c r="G58" s="65">
        <f t="shared" si="1"/>
        <v>771943.2627213205</v>
      </c>
    </row>
    <row r="59" spans="1:7" x14ac:dyDescent="0.25">
      <c r="A59" s="69">
        <f t="shared" si="2"/>
        <v>45658</v>
      </c>
      <c r="B59" s="70">
        <f t="shared" si="3"/>
        <v>42</v>
      </c>
      <c r="C59" s="65">
        <f t="shared" si="4"/>
        <v>771943.2627213205</v>
      </c>
      <c r="D59" s="71">
        <f t="shared" si="5"/>
        <v>2959.1158404317271</v>
      </c>
      <c r="E59" s="71">
        <f t="shared" si="6"/>
        <v>1252.2527753081345</v>
      </c>
      <c r="F59" s="71">
        <f t="shared" si="0"/>
        <v>4211.3686157398615</v>
      </c>
      <c r="G59" s="65">
        <f t="shared" si="1"/>
        <v>770691.0099460124</v>
      </c>
    </row>
    <row r="60" spans="1:7" x14ac:dyDescent="0.25">
      <c r="A60" s="69">
        <f t="shared" si="2"/>
        <v>45689</v>
      </c>
      <c r="B60" s="70">
        <f t="shared" si="3"/>
        <v>43</v>
      </c>
      <c r="C60" s="65">
        <f t="shared" si="4"/>
        <v>770691.0099460124</v>
      </c>
      <c r="D60" s="71">
        <f t="shared" si="5"/>
        <v>2954.3155381263791</v>
      </c>
      <c r="E60" s="71">
        <f t="shared" si="6"/>
        <v>1257.0530776134824</v>
      </c>
      <c r="F60" s="71">
        <f t="shared" si="0"/>
        <v>4211.3686157398615</v>
      </c>
      <c r="G60" s="65">
        <f t="shared" si="1"/>
        <v>769433.95686839893</v>
      </c>
    </row>
    <row r="61" spans="1:7" x14ac:dyDescent="0.25">
      <c r="A61" s="69">
        <f t="shared" si="2"/>
        <v>45717</v>
      </c>
      <c r="B61" s="70">
        <f t="shared" si="3"/>
        <v>44</v>
      </c>
      <c r="C61" s="65">
        <f t="shared" si="4"/>
        <v>769433.95686839893</v>
      </c>
      <c r="D61" s="71">
        <f t="shared" si="5"/>
        <v>2949.4968346621945</v>
      </c>
      <c r="E61" s="71">
        <f t="shared" si="6"/>
        <v>1261.8717810776673</v>
      </c>
      <c r="F61" s="71">
        <f t="shared" si="0"/>
        <v>4211.3686157398615</v>
      </c>
      <c r="G61" s="65">
        <f t="shared" si="1"/>
        <v>768172.08508732123</v>
      </c>
    </row>
    <row r="62" spans="1:7" x14ac:dyDescent="0.25">
      <c r="A62" s="69">
        <f t="shared" si="2"/>
        <v>45748</v>
      </c>
      <c r="B62" s="70">
        <f t="shared" si="3"/>
        <v>45</v>
      </c>
      <c r="C62" s="65">
        <f t="shared" si="4"/>
        <v>768172.08508732123</v>
      </c>
      <c r="D62" s="71">
        <f t="shared" si="5"/>
        <v>2944.6596595013962</v>
      </c>
      <c r="E62" s="71">
        <f t="shared" si="6"/>
        <v>1266.7089562384651</v>
      </c>
      <c r="F62" s="71">
        <f t="shared" si="0"/>
        <v>4211.3686157398615</v>
      </c>
      <c r="G62" s="65">
        <f t="shared" si="1"/>
        <v>766905.37613108277</v>
      </c>
    </row>
    <row r="63" spans="1:7" x14ac:dyDescent="0.25">
      <c r="A63" s="69">
        <f t="shared" si="2"/>
        <v>45778</v>
      </c>
      <c r="B63" s="70">
        <f t="shared" si="3"/>
        <v>46</v>
      </c>
      <c r="C63" s="65">
        <f t="shared" si="4"/>
        <v>766905.37613108277</v>
      </c>
      <c r="D63" s="71">
        <f t="shared" si="5"/>
        <v>2939.8039418358157</v>
      </c>
      <c r="E63" s="71">
        <f t="shared" si="6"/>
        <v>1271.5646739040458</v>
      </c>
      <c r="F63" s="71">
        <f t="shared" si="0"/>
        <v>4211.3686157398615</v>
      </c>
      <c r="G63" s="65">
        <f t="shared" si="1"/>
        <v>765633.81145717867</v>
      </c>
    </row>
    <row r="64" spans="1:7" x14ac:dyDescent="0.25">
      <c r="A64" s="69">
        <f t="shared" si="2"/>
        <v>45809</v>
      </c>
      <c r="B64" s="70">
        <f t="shared" si="3"/>
        <v>47</v>
      </c>
      <c r="C64" s="65">
        <f t="shared" si="4"/>
        <v>765633.81145717867</v>
      </c>
      <c r="D64" s="71">
        <f t="shared" si="5"/>
        <v>2934.9296105858502</v>
      </c>
      <c r="E64" s="71">
        <f t="shared" si="6"/>
        <v>1276.4390051540115</v>
      </c>
      <c r="F64" s="71">
        <f t="shared" si="0"/>
        <v>4211.3686157398615</v>
      </c>
      <c r="G64" s="65">
        <f t="shared" si="1"/>
        <v>764357.3724520246</v>
      </c>
    </row>
    <row r="65" spans="1:7" x14ac:dyDescent="0.25">
      <c r="A65" s="69">
        <f t="shared" si="2"/>
        <v>45839</v>
      </c>
      <c r="B65" s="70">
        <f t="shared" si="3"/>
        <v>48</v>
      </c>
      <c r="C65" s="65">
        <f t="shared" si="4"/>
        <v>764357.3724520246</v>
      </c>
      <c r="D65" s="71">
        <f t="shared" si="5"/>
        <v>2930.0365943994261</v>
      </c>
      <c r="E65" s="71">
        <f t="shared" si="6"/>
        <v>1281.3320213404354</v>
      </c>
      <c r="F65" s="71">
        <f t="shared" si="0"/>
        <v>4211.3686157398615</v>
      </c>
      <c r="G65" s="65">
        <f t="shared" si="1"/>
        <v>763076.04043068422</v>
      </c>
    </row>
    <row r="66" spans="1:7" x14ac:dyDescent="0.25">
      <c r="A66" s="69">
        <f t="shared" si="2"/>
        <v>45870</v>
      </c>
      <c r="B66" s="70">
        <f t="shared" si="3"/>
        <v>49</v>
      </c>
      <c r="C66" s="65">
        <f t="shared" si="4"/>
        <v>763076.04043068422</v>
      </c>
      <c r="D66" s="71">
        <f t="shared" si="5"/>
        <v>2925.1248216509548</v>
      </c>
      <c r="E66" s="71">
        <f t="shared" si="6"/>
        <v>1286.243794088907</v>
      </c>
      <c r="F66" s="71">
        <f t="shared" si="0"/>
        <v>4211.3686157398615</v>
      </c>
      <c r="G66" s="65">
        <f t="shared" si="1"/>
        <v>761789.79663659527</v>
      </c>
    </row>
    <row r="67" spans="1:7" x14ac:dyDescent="0.25">
      <c r="A67" s="69">
        <f t="shared" si="2"/>
        <v>45901</v>
      </c>
      <c r="B67" s="70">
        <f t="shared" si="3"/>
        <v>50</v>
      </c>
      <c r="C67" s="65">
        <f t="shared" si="4"/>
        <v>761789.79663659527</v>
      </c>
      <c r="D67" s="71">
        <f t="shared" si="5"/>
        <v>2920.1942204402803</v>
      </c>
      <c r="E67" s="71">
        <f t="shared" si="6"/>
        <v>1291.174395299581</v>
      </c>
      <c r="F67" s="71">
        <f t="shared" si="0"/>
        <v>4211.3686157398615</v>
      </c>
      <c r="G67" s="65">
        <f t="shared" si="1"/>
        <v>760498.62224129564</v>
      </c>
    </row>
    <row r="68" spans="1:7" x14ac:dyDescent="0.25">
      <c r="A68" s="69">
        <f t="shared" si="2"/>
        <v>45931</v>
      </c>
      <c r="B68" s="70">
        <f t="shared" si="3"/>
        <v>51</v>
      </c>
      <c r="C68" s="65">
        <f t="shared" si="4"/>
        <v>760498.62224129564</v>
      </c>
      <c r="D68" s="71">
        <f t="shared" si="5"/>
        <v>2915.2447185916317</v>
      </c>
      <c r="E68" s="71">
        <f t="shared" si="6"/>
        <v>1296.1238971482294</v>
      </c>
      <c r="F68" s="71">
        <f t="shared" si="0"/>
        <v>4211.3686157398606</v>
      </c>
      <c r="G68" s="65">
        <f t="shared" si="1"/>
        <v>759202.49834414746</v>
      </c>
    </row>
    <row r="69" spans="1:7" x14ac:dyDescent="0.25">
      <c r="A69" s="69">
        <f t="shared" si="2"/>
        <v>45962</v>
      </c>
      <c r="B69" s="70">
        <f t="shared" si="3"/>
        <v>52</v>
      </c>
      <c r="C69" s="65">
        <f t="shared" si="4"/>
        <v>759202.49834414746</v>
      </c>
      <c r="D69" s="71">
        <f t="shared" si="5"/>
        <v>2910.2762436525636</v>
      </c>
      <c r="E69" s="71">
        <f t="shared" si="6"/>
        <v>1301.0923720872977</v>
      </c>
      <c r="F69" s="71">
        <f t="shared" si="0"/>
        <v>4211.3686157398615</v>
      </c>
      <c r="G69" s="65">
        <f t="shared" si="1"/>
        <v>757901.40597206017</v>
      </c>
    </row>
    <row r="70" spans="1:7" x14ac:dyDescent="0.25">
      <c r="A70" s="69">
        <f t="shared" si="2"/>
        <v>45992</v>
      </c>
      <c r="B70" s="70">
        <f t="shared" si="3"/>
        <v>53</v>
      </c>
      <c r="C70" s="65">
        <f t="shared" si="4"/>
        <v>757901.40597206017</v>
      </c>
      <c r="D70" s="71">
        <f t="shared" si="5"/>
        <v>2905.2887228928962</v>
      </c>
      <c r="E70" s="71">
        <f t="shared" si="6"/>
        <v>1306.0798928469655</v>
      </c>
      <c r="F70" s="71">
        <f t="shared" si="0"/>
        <v>4211.3686157398615</v>
      </c>
      <c r="G70" s="65">
        <f t="shared" si="1"/>
        <v>756595.32607921318</v>
      </c>
    </row>
    <row r="71" spans="1:7" x14ac:dyDescent="0.25">
      <c r="A71" s="69">
        <f t="shared" si="2"/>
        <v>46023</v>
      </c>
      <c r="B71" s="70">
        <f t="shared" si="3"/>
        <v>54</v>
      </c>
      <c r="C71" s="65">
        <f t="shared" si="4"/>
        <v>756595.32607921318</v>
      </c>
      <c r="D71" s="71">
        <f t="shared" si="5"/>
        <v>2900.2820833036494</v>
      </c>
      <c r="E71" s="71">
        <f t="shared" si="6"/>
        <v>1311.0865324362123</v>
      </c>
      <c r="F71" s="71">
        <f t="shared" si="0"/>
        <v>4211.3686157398615</v>
      </c>
      <c r="G71" s="65">
        <f t="shared" si="1"/>
        <v>755284.23954677698</v>
      </c>
    </row>
    <row r="72" spans="1:7" x14ac:dyDescent="0.25">
      <c r="A72" s="69">
        <f t="shared" si="2"/>
        <v>46054</v>
      </c>
      <c r="B72" s="70">
        <f t="shared" si="3"/>
        <v>55</v>
      </c>
      <c r="C72" s="65">
        <f t="shared" si="4"/>
        <v>755284.23954677698</v>
      </c>
      <c r="D72" s="71">
        <f t="shared" si="5"/>
        <v>2895.2562515959776</v>
      </c>
      <c r="E72" s="71">
        <f t="shared" si="6"/>
        <v>1316.1123641438844</v>
      </c>
      <c r="F72" s="71">
        <f t="shared" si="0"/>
        <v>4211.3686157398624</v>
      </c>
      <c r="G72" s="65">
        <f t="shared" si="1"/>
        <v>753968.12718263315</v>
      </c>
    </row>
    <row r="73" spans="1:7" x14ac:dyDescent="0.25">
      <c r="A73" s="69">
        <f t="shared" si="2"/>
        <v>46082</v>
      </c>
      <c r="B73" s="70">
        <f t="shared" si="3"/>
        <v>56</v>
      </c>
      <c r="C73" s="65">
        <f t="shared" si="4"/>
        <v>753968.12718263315</v>
      </c>
      <c r="D73" s="71">
        <f t="shared" si="5"/>
        <v>2890.2111542000921</v>
      </c>
      <c r="E73" s="71">
        <f t="shared" si="6"/>
        <v>1321.1574615397694</v>
      </c>
      <c r="F73" s="71">
        <f t="shared" si="0"/>
        <v>4211.3686157398615</v>
      </c>
      <c r="G73" s="65">
        <f t="shared" si="1"/>
        <v>752646.96972109342</v>
      </c>
    </row>
    <row r="74" spans="1:7" x14ac:dyDescent="0.25">
      <c r="A74" s="69">
        <f t="shared" si="2"/>
        <v>46113</v>
      </c>
      <c r="B74" s="70">
        <f t="shared" si="3"/>
        <v>57</v>
      </c>
      <c r="C74" s="65">
        <f t="shared" si="4"/>
        <v>752646.96972109342</v>
      </c>
      <c r="D74" s="71">
        <f t="shared" si="5"/>
        <v>2885.1467172641896</v>
      </c>
      <c r="E74" s="71">
        <f t="shared" si="6"/>
        <v>1326.2218984756719</v>
      </c>
      <c r="F74" s="71">
        <f t="shared" si="0"/>
        <v>4211.3686157398615</v>
      </c>
      <c r="G74" s="65">
        <f t="shared" si="1"/>
        <v>751320.74782261776</v>
      </c>
    </row>
    <row r="75" spans="1:7" x14ac:dyDescent="0.25">
      <c r="A75" s="69">
        <f t="shared" si="2"/>
        <v>46143</v>
      </c>
      <c r="B75" s="70">
        <f t="shared" si="3"/>
        <v>58</v>
      </c>
      <c r="C75" s="65">
        <f t="shared" si="4"/>
        <v>751320.74782261776</v>
      </c>
      <c r="D75" s="71">
        <f t="shared" si="5"/>
        <v>2880.0628666533662</v>
      </c>
      <c r="E75" s="71">
        <f t="shared" si="6"/>
        <v>1331.3057490864953</v>
      </c>
      <c r="F75" s="71">
        <f t="shared" si="0"/>
        <v>4211.3686157398615</v>
      </c>
      <c r="G75" s="65">
        <f t="shared" si="1"/>
        <v>749989.44207353122</v>
      </c>
    </row>
    <row r="76" spans="1:7" x14ac:dyDescent="0.25">
      <c r="A76" s="69">
        <f t="shared" si="2"/>
        <v>46174</v>
      </c>
      <c r="B76" s="70">
        <f t="shared" si="3"/>
        <v>59</v>
      </c>
      <c r="C76" s="65">
        <f t="shared" si="4"/>
        <v>749989.44207353122</v>
      </c>
      <c r="D76" s="71">
        <f t="shared" si="5"/>
        <v>2874.9595279485347</v>
      </c>
      <c r="E76" s="71">
        <f t="shared" si="6"/>
        <v>1336.4090877913268</v>
      </c>
      <c r="F76" s="71">
        <f t="shared" si="0"/>
        <v>4211.3686157398615</v>
      </c>
      <c r="G76" s="65">
        <f t="shared" si="1"/>
        <v>748653.03298573988</v>
      </c>
    </row>
    <row r="77" spans="1:7" x14ac:dyDescent="0.25">
      <c r="A77" s="69">
        <f t="shared" si="2"/>
        <v>46204</v>
      </c>
      <c r="B77" s="70">
        <f t="shared" si="3"/>
        <v>60</v>
      </c>
      <c r="C77" s="65">
        <f t="shared" si="4"/>
        <v>748653.03298573988</v>
      </c>
      <c r="D77" s="71">
        <f t="shared" si="5"/>
        <v>2869.8366264453343</v>
      </c>
      <c r="E77" s="71">
        <f t="shared" si="6"/>
        <v>1341.531989294527</v>
      </c>
      <c r="F77" s="71">
        <f t="shared" si="0"/>
        <v>4211.3686157398615</v>
      </c>
      <c r="G77" s="65">
        <f t="shared" si="1"/>
        <v>747311.50099644531</v>
      </c>
    </row>
    <row r="78" spans="1:7" x14ac:dyDescent="0.25">
      <c r="A78" s="69">
        <f t="shared" si="2"/>
        <v>46235</v>
      </c>
      <c r="B78" s="70">
        <f t="shared" si="3"/>
        <v>61</v>
      </c>
      <c r="C78" s="65">
        <f t="shared" si="4"/>
        <v>747311.50099644531</v>
      </c>
      <c r="D78" s="71">
        <f t="shared" si="5"/>
        <v>2864.6940871530387</v>
      </c>
      <c r="E78" s="71">
        <f t="shared" si="6"/>
        <v>1346.6745285868226</v>
      </c>
      <c r="F78" s="71">
        <f t="shared" si="0"/>
        <v>4211.3686157398615</v>
      </c>
      <c r="G78" s="65">
        <f t="shared" si="1"/>
        <v>745964.82646785851</v>
      </c>
    </row>
    <row r="79" spans="1:7" x14ac:dyDescent="0.25">
      <c r="A79" s="69">
        <f t="shared" si="2"/>
        <v>46266</v>
      </c>
      <c r="B79" s="70">
        <f t="shared" si="3"/>
        <v>62</v>
      </c>
      <c r="C79" s="65">
        <f t="shared" si="4"/>
        <v>745964.82646785851</v>
      </c>
      <c r="D79" s="71">
        <f t="shared" si="5"/>
        <v>2859.5318347934567</v>
      </c>
      <c r="E79" s="71">
        <f t="shared" si="6"/>
        <v>1351.8367809464055</v>
      </c>
      <c r="F79" s="71">
        <f t="shared" si="0"/>
        <v>4211.3686157398624</v>
      </c>
      <c r="G79" s="65">
        <f t="shared" si="1"/>
        <v>744612.98968691216</v>
      </c>
    </row>
    <row r="80" spans="1:7" x14ac:dyDescent="0.25">
      <c r="A80" s="69">
        <f t="shared" si="2"/>
        <v>46296</v>
      </c>
      <c r="B80" s="70">
        <f t="shared" si="3"/>
        <v>63</v>
      </c>
      <c r="C80" s="65">
        <f t="shared" si="4"/>
        <v>744612.98968691216</v>
      </c>
      <c r="D80" s="71">
        <f t="shared" si="5"/>
        <v>2854.3497937998286</v>
      </c>
      <c r="E80" s="71">
        <f t="shared" si="6"/>
        <v>1357.0188219400334</v>
      </c>
      <c r="F80" s="71">
        <f t="shared" si="0"/>
        <v>4211.3686157398624</v>
      </c>
      <c r="G80" s="65">
        <f t="shared" si="1"/>
        <v>743255.9708649721</v>
      </c>
    </row>
    <row r="81" spans="1:7" x14ac:dyDescent="0.25">
      <c r="A81" s="69">
        <f t="shared" si="2"/>
        <v>46327</v>
      </c>
      <c r="B81" s="70">
        <f t="shared" si="3"/>
        <v>64</v>
      </c>
      <c r="C81" s="65">
        <f t="shared" si="4"/>
        <v>743255.9708649721</v>
      </c>
      <c r="D81" s="71">
        <f t="shared" si="5"/>
        <v>2849.1478883157242</v>
      </c>
      <c r="E81" s="71">
        <f t="shared" si="6"/>
        <v>1362.2207274241368</v>
      </c>
      <c r="F81" s="71">
        <f t="shared" si="0"/>
        <v>4211.3686157398606</v>
      </c>
      <c r="G81" s="65">
        <f t="shared" si="1"/>
        <v>741893.75013754796</v>
      </c>
    </row>
    <row r="82" spans="1:7" x14ac:dyDescent="0.25">
      <c r="A82" s="69">
        <f t="shared" si="2"/>
        <v>46357</v>
      </c>
      <c r="B82" s="70">
        <f t="shared" si="3"/>
        <v>65</v>
      </c>
      <c r="C82" s="65">
        <f t="shared" si="4"/>
        <v>741893.75013754796</v>
      </c>
      <c r="D82" s="71">
        <f t="shared" si="5"/>
        <v>2843.9260421939325</v>
      </c>
      <c r="E82" s="71">
        <f t="shared" si="6"/>
        <v>1367.4425735459292</v>
      </c>
      <c r="F82" s="71">
        <f t="shared" si="0"/>
        <v>4211.3686157398615</v>
      </c>
      <c r="G82" s="65">
        <f t="shared" si="1"/>
        <v>740526.307564002</v>
      </c>
    </row>
    <row r="83" spans="1:7" x14ac:dyDescent="0.25">
      <c r="A83" s="69">
        <f t="shared" si="2"/>
        <v>46388</v>
      </c>
      <c r="B83" s="70">
        <f t="shared" si="3"/>
        <v>66</v>
      </c>
      <c r="C83" s="65">
        <f t="shared" si="4"/>
        <v>740526.307564002</v>
      </c>
      <c r="D83" s="71">
        <f t="shared" si="5"/>
        <v>2838.6841789953396</v>
      </c>
      <c r="E83" s="71">
        <f t="shared" si="6"/>
        <v>1372.6844367445219</v>
      </c>
      <c r="F83" s="71">
        <f t="shared" ref="F83:F146" si="7">IF(B83="","",SUM(D83:E83))</f>
        <v>4211.3686157398615</v>
      </c>
      <c r="G83" s="65">
        <f t="shared" ref="G83:G146" si="8">IF(B83="","",SUM(C83)-SUM(E83))</f>
        <v>739153.62312725745</v>
      </c>
    </row>
    <row r="84" spans="1:7" x14ac:dyDescent="0.25">
      <c r="A84" s="69">
        <f t="shared" ref="A84:A147" si="9">IF(B84="","",EDATE(A83,1))</f>
        <v>46419</v>
      </c>
      <c r="B84" s="70">
        <f t="shared" ref="B84:B147" si="10">IF(B83="","",IF(SUM(B83)+1&lt;=$E$7,SUM(B83)+1,""))</f>
        <v>67</v>
      </c>
      <c r="C84" s="65">
        <f t="shared" ref="C84:C147" si="11">IF(B84="","",G83)</f>
        <v>739153.62312725745</v>
      </c>
      <c r="D84" s="71">
        <f t="shared" ref="D84:D147" si="12">IF(B84="","",IPMT($E$14/12,B84,$E$7,-$E$12,$E$13,0))</f>
        <v>2833.4222219878188</v>
      </c>
      <c r="E84" s="71">
        <f t="shared" ref="E84:E147" si="13">IF(B84="","",PPMT($E$14/12,B84,$E$7,-$E$12,$E$13,0))</f>
        <v>1377.9463937520427</v>
      </c>
      <c r="F84" s="71">
        <f t="shared" si="7"/>
        <v>4211.3686157398615</v>
      </c>
      <c r="G84" s="65">
        <f t="shared" si="8"/>
        <v>737775.67673350545</v>
      </c>
    </row>
    <row r="85" spans="1:7" x14ac:dyDescent="0.25">
      <c r="A85" s="69">
        <f t="shared" si="9"/>
        <v>46447</v>
      </c>
      <c r="B85" s="70">
        <f t="shared" si="10"/>
        <v>68</v>
      </c>
      <c r="C85" s="65">
        <f t="shared" si="11"/>
        <v>737775.67673350545</v>
      </c>
      <c r="D85" s="71">
        <f t="shared" si="12"/>
        <v>2828.1400941451034</v>
      </c>
      <c r="E85" s="71">
        <f t="shared" si="13"/>
        <v>1383.2285215947588</v>
      </c>
      <c r="F85" s="71">
        <f t="shared" si="7"/>
        <v>4211.3686157398624</v>
      </c>
      <c r="G85" s="65">
        <f t="shared" si="8"/>
        <v>736392.44821191067</v>
      </c>
    </row>
    <row r="86" spans="1:7" x14ac:dyDescent="0.25">
      <c r="A86" s="69">
        <f t="shared" si="9"/>
        <v>46478</v>
      </c>
      <c r="B86" s="70">
        <f t="shared" si="10"/>
        <v>69</v>
      </c>
      <c r="C86" s="65">
        <f t="shared" si="11"/>
        <v>736392.44821191067</v>
      </c>
      <c r="D86" s="71">
        <f t="shared" si="12"/>
        <v>2822.8377181456567</v>
      </c>
      <c r="E86" s="71">
        <f t="shared" si="13"/>
        <v>1388.5308975942053</v>
      </c>
      <c r="F86" s="71">
        <f t="shared" si="7"/>
        <v>4211.3686157398624</v>
      </c>
      <c r="G86" s="65">
        <f t="shared" si="8"/>
        <v>735003.9173143165</v>
      </c>
    </row>
    <row r="87" spans="1:7" x14ac:dyDescent="0.25">
      <c r="A87" s="69">
        <f t="shared" si="9"/>
        <v>46508</v>
      </c>
      <c r="B87" s="70">
        <f t="shared" si="10"/>
        <v>70</v>
      </c>
      <c r="C87" s="65">
        <f t="shared" si="11"/>
        <v>735003.9173143165</v>
      </c>
      <c r="D87" s="71">
        <f t="shared" si="12"/>
        <v>2817.5150163715457</v>
      </c>
      <c r="E87" s="71">
        <f t="shared" si="13"/>
        <v>1393.8535993683165</v>
      </c>
      <c r="F87" s="71">
        <f t="shared" si="7"/>
        <v>4211.3686157398624</v>
      </c>
      <c r="G87" s="65">
        <f t="shared" si="8"/>
        <v>733610.06371494813</v>
      </c>
    </row>
    <row r="88" spans="1:7" x14ac:dyDescent="0.25">
      <c r="A88" s="69">
        <f t="shared" si="9"/>
        <v>46539</v>
      </c>
      <c r="B88" s="70">
        <f t="shared" si="10"/>
        <v>71</v>
      </c>
      <c r="C88" s="65">
        <f t="shared" si="11"/>
        <v>733610.06371494813</v>
      </c>
      <c r="D88" s="71">
        <f t="shared" si="12"/>
        <v>2812.1719109073001</v>
      </c>
      <c r="E88" s="71">
        <f t="shared" si="13"/>
        <v>1399.1967048325619</v>
      </c>
      <c r="F88" s="71">
        <f t="shared" si="7"/>
        <v>4211.3686157398624</v>
      </c>
      <c r="G88" s="65">
        <f t="shared" si="8"/>
        <v>732210.86701011553</v>
      </c>
    </row>
    <row r="89" spans="1:7" x14ac:dyDescent="0.25">
      <c r="A89" s="69">
        <f t="shared" si="9"/>
        <v>46569</v>
      </c>
      <c r="B89" s="70">
        <f t="shared" si="10"/>
        <v>72</v>
      </c>
      <c r="C89" s="65">
        <f t="shared" si="11"/>
        <v>732210.86701011553</v>
      </c>
      <c r="D89" s="71">
        <f t="shared" si="12"/>
        <v>2806.8083235387749</v>
      </c>
      <c r="E89" s="71">
        <f t="shared" si="13"/>
        <v>1404.5602922010864</v>
      </c>
      <c r="F89" s="71">
        <f t="shared" si="7"/>
        <v>4211.3686157398615</v>
      </c>
      <c r="G89" s="65">
        <f t="shared" si="8"/>
        <v>730806.30671791441</v>
      </c>
    </row>
    <row r="90" spans="1:7" x14ac:dyDescent="0.25">
      <c r="A90" s="69">
        <f t="shared" si="9"/>
        <v>46600</v>
      </c>
      <c r="B90" s="70">
        <f t="shared" si="10"/>
        <v>73</v>
      </c>
      <c r="C90" s="65">
        <f t="shared" si="11"/>
        <v>730806.30671791441</v>
      </c>
      <c r="D90" s="71">
        <f t="shared" si="12"/>
        <v>2801.4241757520044</v>
      </c>
      <c r="E90" s="71">
        <f t="shared" si="13"/>
        <v>1409.9444399878575</v>
      </c>
      <c r="F90" s="71">
        <f t="shared" si="7"/>
        <v>4211.3686157398624</v>
      </c>
      <c r="G90" s="65">
        <f t="shared" si="8"/>
        <v>729396.36227792653</v>
      </c>
    </row>
    <row r="91" spans="1:7" x14ac:dyDescent="0.25">
      <c r="A91" s="69">
        <f t="shared" si="9"/>
        <v>46631</v>
      </c>
      <c r="B91" s="70">
        <f t="shared" si="10"/>
        <v>74</v>
      </c>
      <c r="C91" s="65">
        <f t="shared" si="11"/>
        <v>729396.36227792653</v>
      </c>
      <c r="D91" s="71">
        <f t="shared" si="12"/>
        <v>2796.0193887320506</v>
      </c>
      <c r="E91" s="71">
        <f t="shared" si="13"/>
        <v>1415.3492270078109</v>
      </c>
      <c r="F91" s="71">
        <f t="shared" si="7"/>
        <v>4211.3686157398615</v>
      </c>
      <c r="G91" s="65">
        <f t="shared" si="8"/>
        <v>727981.0130509187</v>
      </c>
    </row>
    <row r="92" spans="1:7" x14ac:dyDescent="0.25">
      <c r="A92" s="69">
        <f t="shared" si="9"/>
        <v>46661</v>
      </c>
      <c r="B92" s="70">
        <f t="shared" si="10"/>
        <v>75</v>
      </c>
      <c r="C92" s="65">
        <f t="shared" si="11"/>
        <v>727981.0130509187</v>
      </c>
      <c r="D92" s="71">
        <f t="shared" si="12"/>
        <v>2790.5938833618538</v>
      </c>
      <c r="E92" s="71">
        <f t="shared" si="13"/>
        <v>1420.7747323780075</v>
      </c>
      <c r="F92" s="71">
        <f t="shared" si="7"/>
        <v>4211.3686157398615</v>
      </c>
      <c r="G92" s="65">
        <f t="shared" si="8"/>
        <v>726560.23831854074</v>
      </c>
    </row>
    <row r="93" spans="1:7" x14ac:dyDescent="0.25">
      <c r="A93" s="69">
        <f t="shared" si="9"/>
        <v>46692</v>
      </c>
      <c r="B93" s="70">
        <f t="shared" si="10"/>
        <v>76</v>
      </c>
      <c r="C93" s="65">
        <f t="shared" si="11"/>
        <v>726560.23831854074</v>
      </c>
      <c r="D93" s="71">
        <f t="shared" si="12"/>
        <v>2785.1475802210716</v>
      </c>
      <c r="E93" s="71">
        <f t="shared" si="13"/>
        <v>1426.2210355187897</v>
      </c>
      <c r="F93" s="71">
        <f t="shared" si="7"/>
        <v>4211.3686157398615</v>
      </c>
      <c r="G93" s="65">
        <f t="shared" si="8"/>
        <v>725134.01728302194</v>
      </c>
    </row>
    <row r="94" spans="1:7" x14ac:dyDescent="0.25">
      <c r="A94" s="69">
        <f t="shared" si="9"/>
        <v>46722</v>
      </c>
      <c r="B94" s="70">
        <f t="shared" si="10"/>
        <v>77</v>
      </c>
      <c r="C94" s="65">
        <f t="shared" si="11"/>
        <v>725134.01728302194</v>
      </c>
      <c r="D94" s="71">
        <f t="shared" si="12"/>
        <v>2779.6803995849168</v>
      </c>
      <c r="E94" s="71">
        <f t="shared" si="13"/>
        <v>1431.6882161549452</v>
      </c>
      <c r="F94" s="71">
        <f t="shared" si="7"/>
        <v>4211.3686157398624</v>
      </c>
      <c r="G94" s="65">
        <f t="shared" si="8"/>
        <v>723702.32906686701</v>
      </c>
    </row>
    <row r="95" spans="1:7" x14ac:dyDescent="0.25">
      <c r="A95" s="69">
        <f t="shared" si="9"/>
        <v>46753</v>
      </c>
      <c r="B95" s="70">
        <f t="shared" si="10"/>
        <v>78</v>
      </c>
      <c r="C95" s="65">
        <f t="shared" si="11"/>
        <v>723702.32906686701</v>
      </c>
      <c r="D95" s="71">
        <f t="shared" si="12"/>
        <v>2774.1922614229888</v>
      </c>
      <c r="E95" s="71">
        <f t="shared" si="13"/>
        <v>1437.1763543168724</v>
      </c>
      <c r="F95" s="71">
        <f t="shared" si="7"/>
        <v>4211.3686157398615</v>
      </c>
      <c r="G95" s="65">
        <f t="shared" si="8"/>
        <v>722265.15271255013</v>
      </c>
    </row>
    <row r="96" spans="1:7" x14ac:dyDescent="0.25">
      <c r="A96" s="69">
        <f t="shared" si="9"/>
        <v>46784</v>
      </c>
      <c r="B96" s="70">
        <f t="shared" si="10"/>
        <v>79</v>
      </c>
      <c r="C96" s="65">
        <f t="shared" si="11"/>
        <v>722265.15271255013</v>
      </c>
      <c r="D96" s="71">
        <f t="shared" si="12"/>
        <v>2768.6830853981078</v>
      </c>
      <c r="E96" s="71">
        <f t="shared" si="13"/>
        <v>1442.6855303417537</v>
      </c>
      <c r="F96" s="71">
        <f t="shared" si="7"/>
        <v>4211.3686157398615</v>
      </c>
      <c r="G96" s="65">
        <f t="shared" si="8"/>
        <v>720822.46718220843</v>
      </c>
    </row>
    <row r="97" spans="1:7" x14ac:dyDescent="0.25">
      <c r="A97" s="69">
        <f t="shared" si="9"/>
        <v>46813</v>
      </c>
      <c r="B97" s="70">
        <f t="shared" si="10"/>
        <v>80</v>
      </c>
      <c r="C97" s="65">
        <f t="shared" si="11"/>
        <v>720822.46718220843</v>
      </c>
      <c r="D97" s="71">
        <f t="shared" si="12"/>
        <v>2763.152790865131</v>
      </c>
      <c r="E97" s="71">
        <f t="shared" si="13"/>
        <v>1448.2158248747305</v>
      </c>
      <c r="F97" s="71">
        <f t="shared" si="7"/>
        <v>4211.3686157398615</v>
      </c>
      <c r="G97" s="65">
        <f t="shared" si="8"/>
        <v>719374.25135733373</v>
      </c>
    </row>
    <row r="98" spans="1:7" x14ac:dyDescent="0.25">
      <c r="A98" s="69">
        <f t="shared" si="9"/>
        <v>46844</v>
      </c>
      <c r="B98" s="70">
        <f t="shared" si="10"/>
        <v>81</v>
      </c>
      <c r="C98" s="65">
        <f t="shared" si="11"/>
        <v>719374.25135733373</v>
      </c>
      <c r="D98" s="71">
        <f t="shared" si="12"/>
        <v>2757.6012968697783</v>
      </c>
      <c r="E98" s="71">
        <f t="shared" si="13"/>
        <v>1453.7673188700835</v>
      </c>
      <c r="F98" s="71">
        <f t="shared" si="7"/>
        <v>4211.3686157398615</v>
      </c>
      <c r="G98" s="65">
        <f t="shared" si="8"/>
        <v>717920.48403846368</v>
      </c>
    </row>
    <row r="99" spans="1:7" x14ac:dyDescent="0.25">
      <c r="A99" s="69">
        <f t="shared" si="9"/>
        <v>46874</v>
      </c>
      <c r="B99" s="70">
        <f t="shared" si="10"/>
        <v>82</v>
      </c>
      <c r="C99" s="65">
        <f t="shared" si="11"/>
        <v>717920.48403846368</v>
      </c>
      <c r="D99" s="71">
        <f t="shared" si="12"/>
        <v>2752.0285221474433</v>
      </c>
      <c r="E99" s="71">
        <f t="shared" si="13"/>
        <v>1459.3400935924187</v>
      </c>
      <c r="F99" s="71">
        <f t="shared" si="7"/>
        <v>4211.3686157398624</v>
      </c>
      <c r="G99" s="65">
        <f t="shared" si="8"/>
        <v>716461.14394487126</v>
      </c>
    </row>
    <row r="100" spans="1:7" x14ac:dyDescent="0.25">
      <c r="A100" s="69">
        <f t="shared" si="9"/>
        <v>46905</v>
      </c>
      <c r="B100" s="70">
        <f t="shared" si="10"/>
        <v>83</v>
      </c>
      <c r="C100" s="65">
        <f t="shared" si="11"/>
        <v>716461.14394487126</v>
      </c>
      <c r="D100" s="71">
        <f t="shared" si="12"/>
        <v>2746.4343851220046</v>
      </c>
      <c r="E100" s="71">
        <f t="shared" si="13"/>
        <v>1464.9342306178567</v>
      </c>
      <c r="F100" s="71">
        <f t="shared" si="7"/>
        <v>4211.3686157398615</v>
      </c>
      <c r="G100" s="65">
        <f t="shared" si="8"/>
        <v>714996.20971425343</v>
      </c>
    </row>
    <row r="101" spans="1:7" x14ac:dyDescent="0.25">
      <c r="A101" s="69">
        <f t="shared" si="9"/>
        <v>46935</v>
      </c>
      <c r="B101" s="70">
        <f t="shared" si="10"/>
        <v>84</v>
      </c>
      <c r="C101" s="65">
        <f t="shared" si="11"/>
        <v>714996.20971425343</v>
      </c>
      <c r="D101" s="71">
        <f t="shared" si="12"/>
        <v>2740.8188039046368</v>
      </c>
      <c r="E101" s="71">
        <f t="shared" si="13"/>
        <v>1470.5498118352248</v>
      </c>
      <c r="F101" s="71">
        <f t="shared" si="7"/>
        <v>4211.3686157398615</v>
      </c>
      <c r="G101" s="65">
        <f t="shared" si="8"/>
        <v>713525.65990241827</v>
      </c>
    </row>
    <row r="102" spans="1:7" x14ac:dyDescent="0.25">
      <c r="A102" s="69">
        <f t="shared" si="9"/>
        <v>46966</v>
      </c>
      <c r="B102" s="70">
        <f t="shared" si="10"/>
        <v>85</v>
      </c>
      <c r="C102" s="65">
        <f t="shared" si="11"/>
        <v>713525.65990241827</v>
      </c>
      <c r="D102" s="71">
        <f t="shared" si="12"/>
        <v>2735.1816962926014</v>
      </c>
      <c r="E102" s="71">
        <f t="shared" si="13"/>
        <v>1476.1869194472599</v>
      </c>
      <c r="F102" s="71">
        <f t="shared" si="7"/>
        <v>4211.3686157398615</v>
      </c>
      <c r="G102" s="65">
        <f t="shared" si="8"/>
        <v>712049.472982971</v>
      </c>
    </row>
    <row r="103" spans="1:7" x14ac:dyDescent="0.25">
      <c r="A103" s="69">
        <f t="shared" si="9"/>
        <v>46997</v>
      </c>
      <c r="B103" s="70">
        <f t="shared" si="10"/>
        <v>86</v>
      </c>
      <c r="C103" s="65">
        <f t="shared" si="11"/>
        <v>712049.472982971</v>
      </c>
      <c r="D103" s="71">
        <f t="shared" si="12"/>
        <v>2729.522979768054</v>
      </c>
      <c r="E103" s="71">
        <f t="shared" si="13"/>
        <v>1481.845635971808</v>
      </c>
      <c r="F103" s="71">
        <f t="shared" si="7"/>
        <v>4211.3686157398624</v>
      </c>
      <c r="G103" s="65">
        <f t="shared" si="8"/>
        <v>710567.62734699924</v>
      </c>
    </row>
    <row r="104" spans="1:7" x14ac:dyDescent="0.25">
      <c r="A104" s="69">
        <f t="shared" si="9"/>
        <v>47027</v>
      </c>
      <c r="B104" s="70">
        <f t="shared" si="10"/>
        <v>87</v>
      </c>
      <c r="C104" s="65">
        <f t="shared" si="11"/>
        <v>710567.62734699924</v>
      </c>
      <c r="D104" s="71">
        <f t="shared" si="12"/>
        <v>2723.8425714968284</v>
      </c>
      <c r="E104" s="71">
        <f t="shared" si="13"/>
        <v>1487.5260442430331</v>
      </c>
      <c r="F104" s="71">
        <f t="shared" si="7"/>
        <v>4211.3686157398615</v>
      </c>
      <c r="G104" s="65">
        <f t="shared" si="8"/>
        <v>709080.10130275623</v>
      </c>
    </row>
    <row r="105" spans="1:7" x14ac:dyDescent="0.25">
      <c r="A105" s="69">
        <f t="shared" si="9"/>
        <v>47058</v>
      </c>
      <c r="B105" s="70">
        <f t="shared" si="10"/>
        <v>88</v>
      </c>
      <c r="C105" s="65">
        <f t="shared" si="11"/>
        <v>709080.10130275623</v>
      </c>
      <c r="D105" s="71">
        <f t="shared" si="12"/>
        <v>2718.1403883272301</v>
      </c>
      <c r="E105" s="71">
        <f t="shared" si="13"/>
        <v>1493.2282274126314</v>
      </c>
      <c r="F105" s="71">
        <f t="shared" si="7"/>
        <v>4211.3686157398615</v>
      </c>
      <c r="G105" s="65">
        <f t="shared" si="8"/>
        <v>707586.87307534355</v>
      </c>
    </row>
    <row r="106" spans="1:7" x14ac:dyDescent="0.25">
      <c r="A106" s="69">
        <f t="shared" si="9"/>
        <v>47088</v>
      </c>
      <c r="B106" s="70">
        <f t="shared" si="10"/>
        <v>89</v>
      </c>
      <c r="C106" s="65">
        <f t="shared" si="11"/>
        <v>707586.87307534355</v>
      </c>
      <c r="D106" s="71">
        <f t="shared" si="12"/>
        <v>2712.4163467888156</v>
      </c>
      <c r="E106" s="71">
        <f t="shared" si="13"/>
        <v>1498.9522689510463</v>
      </c>
      <c r="F106" s="71">
        <f t="shared" si="7"/>
        <v>4211.3686157398624</v>
      </c>
      <c r="G106" s="65">
        <f t="shared" si="8"/>
        <v>706087.92080639256</v>
      </c>
    </row>
    <row r="107" spans="1:7" x14ac:dyDescent="0.25">
      <c r="A107" s="69">
        <f t="shared" si="9"/>
        <v>47119</v>
      </c>
      <c r="B107" s="70">
        <f t="shared" si="10"/>
        <v>90</v>
      </c>
      <c r="C107" s="65">
        <f t="shared" si="11"/>
        <v>706087.92080639256</v>
      </c>
      <c r="D107" s="71">
        <f t="shared" si="12"/>
        <v>2706.6703630911697</v>
      </c>
      <c r="E107" s="71">
        <f t="shared" si="13"/>
        <v>1504.6982526486922</v>
      </c>
      <c r="F107" s="71">
        <f t="shared" si="7"/>
        <v>4211.3686157398624</v>
      </c>
      <c r="G107" s="65">
        <f t="shared" si="8"/>
        <v>704583.22255374386</v>
      </c>
    </row>
    <row r="108" spans="1:7" x14ac:dyDescent="0.25">
      <c r="A108" s="69">
        <f t="shared" si="9"/>
        <v>47150</v>
      </c>
      <c r="B108" s="70">
        <f t="shared" si="10"/>
        <v>91</v>
      </c>
      <c r="C108" s="65">
        <f t="shared" si="11"/>
        <v>704583.22255374386</v>
      </c>
      <c r="D108" s="71">
        <f t="shared" si="12"/>
        <v>2700.9023531226826</v>
      </c>
      <c r="E108" s="71">
        <f t="shared" si="13"/>
        <v>1510.4662626171787</v>
      </c>
      <c r="F108" s="71">
        <f t="shared" si="7"/>
        <v>4211.3686157398615</v>
      </c>
      <c r="G108" s="65">
        <f t="shared" si="8"/>
        <v>703072.75629112672</v>
      </c>
    </row>
    <row r="109" spans="1:7" x14ac:dyDescent="0.25">
      <c r="A109" s="69">
        <f t="shared" si="9"/>
        <v>47178</v>
      </c>
      <c r="B109" s="70">
        <f t="shared" si="10"/>
        <v>92</v>
      </c>
      <c r="C109" s="65">
        <f t="shared" si="11"/>
        <v>703072.75629112672</v>
      </c>
      <c r="D109" s="71">
        <f t="shared" si="12"/>
        <v>2695.1122324493172</v>
      </c>
      <c r="E109" s="71">
        <f t="shared" si="13"/>
        <v>1516.2563832905448</v>
      </c>
      <c r="F109" s="71">
        <f t="shared" si="7"/>
        <v>4211.3686157398624</v>
      </c>
      <c r="G109" s="65">
        <f t="shared" si="8"/>
        <v>701556.4999078362</v>
      </c>
    </row>
    <row r="110" spans="1:7" x14ac:dyDescent="0.25">
      <c r="A110" s="69">
        <f t="shared" si="9"/>
        <v>47209</v>
      </c>
      <c r="B110" s="70">
        <f t="shared" si="10"/>
        <v>93</v>
      </c>
      <c r="C110" s="65">
        <f t="shared" si="11"/>
        <v>701556.4999078362</v>
      </c>
      <c r="D110" s="71">
        <f t="shared" si="12"/>
        <v>2689.2999163133695</v>
      </c>
      <c r="E110" s="71">
        <f t="shared" si="13"/>
        <v>1522.0686994264918</v>
      </c>
      <c r="F110" s="71">
        <f t="shared" si="7"/>
        <v>4211.3686157398615</v>
      </c>
      <c r="G110" s="65">
        <f t="shared" si="8"/>
        <v>700034.43120840972</v>
      </c>
    </row>
    <row r="111" spans="1:7" x14ac:dyDescent="0.25">
      <c r="A111" s="69">
        <f t="shared" si="9"/>
        <v>47239</v>
      </c>
      <c r="B111" s="70">
        <f t="shared" si="10"/>
        <v>94</v>
      </c>
      <c r="C111" s="65">
        <f t="shared" si="11"/>
        <v>700034.43120840972</v>
      </c>
      <c r="D111" s="71">
        <f t="shared" si="12"/>
        <v>2683.4653196322347</v>
      </c>
      <c r="E111" s="71">
        <f t="shared" si="13"/>
        <v>1527.9032961076266</v>
      </c>
      <c r="F111" s="71">
        <f t="shared" si="7"/>
        <v>4211.3686157398615</v>
      </c>
      <c r="G111" s="65">
        <f t="shared" si="8"/>
        <v>698506.52791230206</v>
      </c>
    </row>
    <row r="112" spans="1:7" x14ac:dyDescent="0.25">
      <c r="A112" s="69">
        <f t="shared" si="9"/>
        <v>47270</v>
      </c>
      <c r="B112" s="70">
        <f t="shared" si="10"/>
        <v>95</v>
      </c>
      <c r="C112" s="65">
        <f t="shared" si="11"/>
        <v>698506.52791230206</v>
      </c>
      <c r="D112" s="71">
        <f t="shared" si="12"/>
        <v>2677.6083569971561</v>
      </c>
      <c r="E112" s="71">
        <f t="shared" si="13"/>
        <v>1533.7602587427059</v>
      </c>
      <c r="F112" s="71">
        <f t="shared" si="7"/>
        <v>4211.3686157398624</v>
      </c>
      <c r="G112" s="65">
        <f t="shared" si="8"/>
        <v>696972.76765355933</v>
      </c>
    </row>
    <row r="113" spans="1:7" x14ac:dyDescent="0.25">
      <c r="A113" s="69">
        <f t="shared" si="9"/>
        <v>47300</v>
      </c>
      <c r="B113" s="70">
        <f t="shared" si="10"/>
        <v>96</v>
      </c>
      <c r="C113" s="65">
        <f t="shared" si="11"/>
        <v>696972.76765355933</v>
      </c>
      <c r="D113" s="71">
        <f t="shared" si="12"/>
        <v>2671.7289426719753</v>
      </c>
      <c r="E113" s="71">
        <f t="shared" si="13"/>
        <v>1539.6396730678862</v>
      </c>
      <c r="F113" s="71">
        <f t="shared" si="7"/>
        <v>4211.3686157398615</v>
      </c>
      <c r="G113" s="65">
        <f t="shared" si="8"/>
        <v>695433.1279804915</v>
      </c>
    </row>
    <row r="114" spans="1:7" x14ac:dyDescent="0.25">
      <c r="A114" s="69">
        <f t="shared" si="9"/>
        <v>47331</v>
      </c>
      <c r="B114" s="70">
        <f t="shared" si="10"/>
        <v>97</v>
      </c>
      <c r="C114" s="65">
        <f t="shared" si="11"/>
        <v>695433.1279804915</v>
      </c>
      <c r="D114" s="71">
        <f t="shared" si="12"/>
        <v>2665.8269905918823</v>
      </c>
      <c r="E114" s="71">
        <f t="shared" si="13"/>
        <v>1545.5416251479799</v>
      </c>
      <c r="F114" s="71">
        <f t="shared" si="7"/>
        <v>4211.3686157398624</v>
      </c>
      <c r="G114" s="65">
        <f t="shared" si="8"/>
        <v>693887.58635534346</v>
      </c>
    </row>
    <row r="115" spans="1:7" x14ac:dyDescent="0.25">
      <c r="A115" s="69">
        <f t="shared" si="9"/>
        <v>47362</v>
      </c>
      <c r="B115" s="70">
        <f t="shared" si="10"/>
        <v>98</v>
      </c>
      <c r="C115" s="65">
        <f t="shared" si="11"/>
        <v>693887.58635534346</v>
      </c>
      <c r="D115" s="71">
        <f t="shared" si="12"/>
        <v>2659.9024143621477</v>
      </c>
      <c r="E115" s="71">
        <f t="shared" si="13"/>
        <v>1551.4662013777136</v>
      </c>
      <c r="F115" s="71">
        <f t="shared" si="7"/>
        <v>4211.3686157398615</v>
      </c>
      <c r="G115" s="65">
        <f t="shared" si="8"/>
        <v>692336.12015396578</v>
      </c>
    </row>
    <row r="116" spans="1:7" x14ac:dyDescent="0.25">
      <c r="A116" s="69">
        <f t="shared" si="9"/>
        <v>47392</v>
      </c>
      <c r="B116" s="70">
        <f t="shared" si="10"/>
        <v>99</v>
      </c>
      <c r="C116" s="65">
        <f t="shared" si="11"/>
        <v>692336.12015396578</v>
      </c>
      <c r="D116" s="71">
        <f t="shared" si="12"/>
        <v>2653.9551272568669</v>
      </c>
      <c r="E116" s="71">
        <f t="shared" si="13"/>
        <v>1557.413488482995</v>
      </c>
      <c r="F116" s="71">
        <f t="shared" si="7"/>
        <v>4211.3686157398624</v>
      </c>
      <c r="G116" s="65">
        <f t="shared" si="8"/>
        <v>690778.70666548284</v>
      </c>
    </row>
    <row r="117" spans="1:7" x14ac:dyDescent="0.25">
      <c r="A117" s="69">
        <f t="shared" si="9"/>
        <v>47423</v>
      </c>
      <c r="B117" s="70">
        <f t="shared" si="10"/>
        <v>100</v>
      </c>
      <c r="C117" s="65">
        <f t="shared" si="11"/>
        <v>690778.70666548284</v>
      </c>
      <c r="D117" s="71">
        <f t="shared" si="12"/>
        <v>2647.9850422176819</v>
      </c>
      <c r="E117" s="71">
        <f t="shared" si="13"/>
        <v>1563.3835735221799</v>
      </c>
      <c r="F117" s="71">
        <f t="shared" si="7"/>
        <v>4211.3686157398615</v>
      </c>
      <c r="G117" s="65">
        <f t="shared" si="8"/>
        <v>689215.32309196063</v>
      </c>
    </row>
    <row r="118" spans="1:7" x14ac:dyDescent="0.25">
      <c r="A118" s="69">
        <f t="shared" si="9"/>
        <v>47453</v>
      </c>
      <c r="B118" s="70">
        <f t="shared" si="10"/>
        <v>101</v>
      </c>
      <c r="C118" s="65">
        <f t="shared" si="11"/>
        <v>689215.32309196063</v>
      </c>
      <c r="D118" s="71">
        <f t="shared" si="12"/>
        <v>2641.9920718525136</v>
      </c>
      <c r="E118" s="71">
        <f t="shared" si="13"/>
        <v>1569.3765438873484</v>
      </c>
      <c r="F118" s="71">
        <f t="shared" si="7"/>
        <v>4211.3686157398624</v>
      </c>
      <c r="G118" s="65">
        <f t="shared" si="8"/>
        <v>687645.94654807332</v>
      </c>
    </row>
    <row r="119" spans="1:7" x14ac:dyDescent="0.25">
      <c r="A119" s="69">
        <f t="shared" si="9"/>
        <v>47484</v>
      </c>
      <c r="B119" s="70">
        <f t="shared" si="10"/>
        <v>102</v>
      </c>
      <c r="C119" s="65">
        <f t="shared" si="11"/>
        <v>687645.94654807332</v>
      </c>
      <c r="D119" s="71">
        <f t="shared" si="12"/>
        <v>2635.976128434279</v>
      </c>
      <c r="E119" s="71">
        <f t="shared" si="13"/>
        <v>1575.392487305583</v>
      </c>
      <c r="F119" s="71">
        <f t="shared" si="7"/>
        <v>4211.3686157398624</v>
      </c>
      <c r="G119" s="65">
        <f t="shared" si="8"/>
        <v>686070.55406076775</v>
      </c>
    </row>
    <row r="120" spans="1:7" x14ac:dyDescent="0.25">
      <c r="A120" s="69">
        <f t="shared" si="9"/>
        <v>47515</v>
      </c>
      <c r="B120" s="70">
        <f t="shared" si="10"/>
        <v>103</v>
      </c>
      <c r="C120" s="65">
        <f t="shared" si="11"/>
        <v>686070.55406076775</v>
      </c>
      <c r="D120" s="71">
        <f t="shared" si="12"/>
        <v>2629.9371238996068</v>
      </c>
      <c r="E120" s="71">
        <f t="shared" si="13"/>
        <v>1581.4314918402542</v>
      </c>
      <c r="F120" s="71">
        <f t="shared" si="7"/>
        <v>4211.3686157398606</v>
      </c>
      <c r="G120" s="65">
        <f t="shared" si="8"/>
        <v>684489.12256892747</v>
      </c>
    </row>
    <row r="121" spans="1:7" x14ac:dyDescent="0.25">
      <c r="A121" s="69">
        <f t="shared" si="9"/>
        <v>47543</v>
      </c>
      <c r="B121" s="70">
        <f t="shared" si="10"/>
        <v>104</v>
      </c>
      <c r="C121" s="65">
        <f t="shared" si="11"/>
        <v>684489.12256892747</v>
      </c>
      <c r="D121" s="71">
        <f t="shared" si="12"/>
        <v>2623.8749698475535</v>
      </c>
      <c r="E121" s="71">
        <f t="shared" si="13"/>
        <v>1587.4936458923087</v>
      </c>
      <c r="F121" s="71">
        <f t="shared" si="7"/>
        <v>4211.3686157398624</v>
      </c>
      <c r="G121" s="65">
        <f t="shared" si="8"/>
        <v>682901.62892303511</v>
      </c>
    </row>
    <row r="122" spans="1:7" x14ac:dyDescent="0.25">
      <c r="A122" s="69">
        <f t="shared" si="9"/>
        <v>47574</v>
      </c>
      <c r="B122" s="70">
        <f t="shared" si="10"/>
        <v>105</v>
      </c>
      <c r="C122" s="65">
        <f t="shared" si="11"/>
        <v>682901.62892303511</v>
      </c>
      <c r="D122" s="71">
        <f t="shared" si="12"/>
        <v>2617.7895775382995</v>
      </c>
      <c r="E122" s="71">
        <f t="shared" si="13"/>
        <v>1593.5790382015625</v>
      </c>
      <c r="F122" s="71">
        <f t="shared" si="7"/>
        <v>4211.3686157398624</v>
      </c>
      <c r="G122" s="65">
        <f t="shared" si="8"/>
        <v>681308.04988483351</v>
      </c>
    </row>
    <row r="123" spans="1:7" x14ac:dyDescent="0.25">
      <c r="A123" s="69">
        <f t="shared" si="9"/>
        <v>47604</v>
      </c>
      <c r="B123" s="70">
        <f t="shared" si="10"/>
        <v>106</v>
      </c>
      <c r="C123" s="65">
        <f t="shared" si="11"/>
        <v>681308.04988483351</v>
      </c>
      <c r="D123" s="71">
        <f t="shared" si="12"/>
        <v>2611.6808578918599</v>
      </c>
      <c r="E123" s="71">
        <f t="shared" si="13"/>
        <v>1599.6877578480019</v>
      </c>
      <c r="F123" s="71">
        <f t="shared" si="7"/>
        <v>4211.3686157398615</v>
      </c>
      <c r="G123" s="65">
        <f t="shared" si="8"/>
        <v>679708.36212698556</v>
      </c>
    </row>
    <row r="124" spans="1:7" x14ac:dyDescent="0.25">
      <c r="A124" s="69">
        <f t="shared" si="9"/>
        <v>47635</v>
      </c>
      <c r="B124" s="70">
        <f t="shared" si="10"/>
        <v>107</v>
      </c>
      <c r="C124" s="65">
        <f t="shared" si="11"/>
        <v>679708.36212698556</v>
      </c>
      <c r="D124" s="71">
        <f t="shared" si="12"/>
        <v>2605.5487214867762</v>
      </c>
      <c r="E124" s="71">
        <f t="shared" si="13"/>
        <v>1605.8198942530857</v>
      </c>
      <c r="F124" s="71">
        <f t="shared" si="7"/>
        <v>4211.3686157398624</v>
      </c>
      <c r="G124" s="65">
        <f t="shared" si="8"/>
        <v>678102.54223273252</v>
      </c>
    </row>
    <row r="125" spans="1:7" x14ac:dyDescent="0.25">
      <c r="A125" s="69">
        <f t="shared" si="9"/>
        <v>47665</v>
      </c>
      <c r="B125" s="70">
        <f t="shared" si="10"/>
        <v>108</v>
      </c>
      <c r="C125" s="65">
        <f t="shared" si="11"/>
        <v>678102.54223273252</v>
      </c>
      <c r="D125" s="71">
        <f t="shared" si="12"/>
        <v>2599.393078558805</v>
      </c>
      <c r="E125" s="71">
        <f t="shared" si="13"/>
        <v>1611.9755371810561</v>
      </c>
      <c r="F125" s="71">
        <f t="shared" si="7"/>
        <v>4211.3686157398606</v>
      </c>
      <c r="G125" s="65">
        <f t="shared" si="8"/>
        <v>676490.5666955515</v>
      </c>
    </row>
    <row r="126" spans="1:7" x14ac:dyDescent="0.25">
      <c r="A126" s="69">
        <f t="shared" si="9"/>
        <v>47696</v>
      </c>
      <c r="B126" s="70">
        <f t="shared" si="10"/>
        <v>109</v>
      </c>
      <c r="C126" s="65">
        <f t="shared" si="11"/>
        <v>676490.5666955515</v>
      </c>
      <c r="D126" s="71">
        <f t="shared" si="12"/>
        <v>2593.2138389996117</v>
      </c>
      <c r="E126" s="71">
        <f t="shared" si="13"/>
        <v>1618.1547767402501</v>
      </c>
      <c r="F126" s="71">
        <f t="shared" si="7"/>
        <v>4211.3686157398615</v>
      </c>
      <c r="G126" s="65">
        <f t="shared" si="8"/>
        <v>674872.41191881127</v>
      </c>
    </row>
    <row r="127" spans="1:7" x14ac:dyDescent="0.25">
      <c r="A127" s="69">
        <f t="shared" si="9"/>
        <v>47727</v>
      </c>
      <c r="B127" s="70">
        <f t="shared" si="10"/>
        <v>110</v>
      </c>
      <c r="C127" s="65">
        <f t="shared" si="11"/>
        <v>674872.41191881127</v>
      </c>
      <c r="D127" s="71">
        <f t="shared" si="12"/>
        <v>2587.0109123554403</v>
      </c>
      <c r="E127" s="71">
        <f t="shared" si="13"/>
        <v>1624.357703384421</v>
      </c>
      <c r="F127" s="71">
        <f t="shared" si="7"/>
        <v>4211.3686157398615</v>
      </c>
      <c r="G127" s="65">
        <f t="shared" si="8"/>
        <v>673248.05421542679</v>
      </c>
    </row>
    <row r="128" spans="1:7" x14ac:dyDescent="0.25">
      <c r="A128" s="69">
        <f t="shared" si="9"/>
        <v>47757</v>
      </c>
      <c r="B128" s="70">
        <f t="shared" si="10"/>
        <v>111</v>
      </c>
      <c r="C128" s="65">
        <f t="shared" si="11"/>
        <v>673248.05421542679</v>
      </c>
      <c r="D128" s="71">
        <f t="shared" si="12"/>
        <v>2580.7842078258</v>
      </c>
      <c r="E128" s="71">
        <f t="shared" si="13"/>
        <v>1630.5844079140613</v>
      </c>
      <c r="F128" s="71">
        <f t="shared" si="7"/>
        <v>4211.3686157398615</v>
      </c>
      <c r="G128" s="65">
        <f t="shared" si="8"/>
        <v>671617.46980751271</v>
      </c>
    </row>
    <row r="129" spans="1:7" x14ac:dyDescent="0.25">
      <c r="A129" s="69">
        <f t="shared" si="9"/>
        <v>47788</v>
      </c>
      <c r="B129" s="70">
        <f t="shared" si="10"/>
        <v>112</v>
      </c>
      <c r="C129" s="65">
        <f t="shared" si="11"/>
        <v>671617.46980751271</v>
      </c>
      <c r="D129" s="71">
        <f t="shared" si="12"/>
        <v>2574.5336342621295</v>
      </c>
      <c r="E129" s="71">
        <f t="shared" si="13"/>
        <v>1636.8349814777318</v>
      </c>
      <c r="F129" s="71">
        <f t="shared" si="7"/>
        <v>4211.3686157398615</v>
      </c>
      <c r="G129" s="65">
        <f t="shared" si="8"/>
        <v>669980.63482603501</v>
      </c>
    </row>
    <row r="130" spans="1:7" x14ac:dyDescent="0.25">
      <c r="A130" s="69">
        <f t="shared" si="9"/>
        <v>47818</v>
      </c>
      <c r="B130" s="70">
        <f t="shared" si="10"/>
        <v>113</v>
      </c>
      <c r="C130" s="65">
        <f t="shared" si="11"/>
        <v>669980.63482603501</v>
      </c>
      <c r="D130" s="71">
        <f t="shared" si="12"/>
        <v>2568.2591001664655</v>
      </c>
      <c r="E130" s="71">
        <f t="shared" si="13"/>
        <v>1643.1095155733965</v>
      </c>
      <c r="F130" s="71">
        <f t="shared" si="7"/>
        <v>4211.3686157398624</v>
      </c>
      <c r="G130" s="65">
        <f t="shared" si="8"/>
        <v>668337.52531046164</v>
      </c>
    </row>
    <row r="131" spans="1:7" x14ac:dyDescent="0.25">
      <c r="A131" s="69">
        <f t="shared" si="9"/>
        <v>47849</v>
      </c>
      <c r="B131" s="70">
        <f t="shared" si="10"/>
        <v>114</v>
      </c>
      <c r="C131" s="65">
        <f t="shared" si="11"/>
        <v>668337.52531046164</v>
      </c>
      <c r="D131" s="71">
        <f t="shared" si="12"/>
        <v>2561.9605136901005</v>
      </c>
      <c r="E131" s="71">
        <f t="shared" si="13"/>
        <v>1649.4081020497611</v>
      </c>
      <c r="F131" s="71">
        <f t="shared" si="7"/>
        <v>4211.3686157398615</v>
      </c>
      <c r="G131" s="65">
        <f t="shared" si="8"/>
        <v>666688.11720841192</v>
      </c>
    </row>
    <row r="132" spans="1:7" x14ac:dyDescent="0.25">
      <c r="A132" s="69">
        <f t="shared" si="9"/>
        <v>47880</v>
      </c>
      <c r="B132" s="70">
        <f t="shared" si="10"/>
        <v>115</v>
      </c>
      <c r="C132" s="65">
        <f t="shared" si="11"/>
        <v>666688.11720841192</v>
      </c>
      <c r="D132" s="71">
        <f t="shared" si="12"/>
        <v>2555.6377826322432</v>
      </c>
      <c r="E132" s="71">
        <f t="shared" si="13"/>
        <v>1655.7308331076185</v>
      </c>
      <c r="F132" s="71">
        <f t="shared" si="7"/>
        <v>4211.3686157398615</v>
      </c>
      <c r="G132" s="65">
        <f t="shared" si="8"/>
        <v>665032.38637530431</v>
      </c>
    </row>
    <row r="133" spans="1:7" x14ac:dyDescent="0.25">
      <c r="A133" s="69">
        <f t="shared" si="9"/>
        <v>47908</v>
      </c>
      <c r="B133" s="70">
        <f t="shared" si="10"/>
        <v>116</v>
      </c>
      <c r="C133" s="65">
        <f t="shared" si="11"/>
        <v>665032.38637530431</v>
      </c>
      <c r="D133" s="71">
        <f t="shared" si="12"/>
        <v>2549.2908144386638</v>
      </c>
      <c r="E133" s="71">
        <f t="shared" si="13"/>
        <v>1662.0778013011977</v>
      </c>
      <c r="F133" s="71">
        <f t="shared" si="7"/>
        <v>4211.3686157398615</v>
      </c>
      <c r="G133" s="65">
        <f t="shared" si="8"/>
        <v>663370.30857400317</v>
      </c>
    </row>
    <row r="134" spans="1:7" x14ac:dyDescent="0.25">
      <c r="A134" s="69">
        <f t="shared" si="9"/>
        <v>47939</v>
      </c>
      <c r="B134" s="70">
        <f t="shared" si="10"/>
        <v>117</v>
      </c>
      <c r="C134" s="65">
        <f t="shared" si="11"/>
        <v>663370.30857400317</v>
      </c>
      <c r="D134" s="71">
        <f t="shared" si="12"/>
        <v>2542.9195162003425</v>
      </c>
      <c r="E134" s="71">
        <f t="shared" si="13"/>
        <v>1668.449099539519</v>
      </c>
      <c r="F134" s="71">
        <f t="shared" si="7"/>
        <v>4211.3686157398615</v>
      </c>
      <c r="G134" s="65">
        <f t="shared" si="8"/>
        <v>661701.85947446362</v>
      </c>
    </row>
    <row r="135" spans="1:7" x14ac:dyDescent="0.25">
      <c r="A135" s="69">
        <f t="shared" si="9"/>
        <v>47969</v>
      </c>
      <c r="B135" s="70">
        <f t="shared" si="10"/>
        <v>118</v>
      </c>
      <c r="C135" s="65">
        <f t="shared" si="11"/>
        <v>661701.85947446362</v>
      </c>
      <c r="D135" s="71">
        <f t="shared" si="12"/>
        <v>2536.5237946521074</v>
      </c>
      <c r="E135" s="71">
        <f t="shared" si="13"/>
        <v>1674.8448210877539</v>
      </c>
      <c r="F135" s="71">
        <f t="shared" si="7"/>
        <v>4211.3686157398615</v>
      </c>
      <c r="G135" s="65">
        <f t="shared" si="8"/>
        <v>660027.01465337584</v>
      </c>
    </row>
    <row r="136" spans="1:7" x14ac:dyDescent="0.25">
      <c r="A136" s="69">
        <f t="shared" si="9"/>
        <v>48000</v>
      </c>
      <c r="B136" s="70">
        <f t="shared" si="10"/>
        <v>119</v>
      </c>
      <c r="C136" s="65">
        <f t="shared" si="11"/>
        <v>660027.01465337584</v>
      </c>
      <c r="D136" s="71">
        <f t="shared" si="12"/>
        <v>2530.1035561712706</v>
      </c>
      <c r="E136" s="71">
        <f t="shared" si="13"/>
        <v>1681.2650595685905</v>
      </c>
      <c r="F136" s="71">
        <f t="shared" si="7"/>
        <v>4211.3686157398606</v>
      </c>
      <c r="G136" s="65">
        <f t="shared" si="8"/>
        <v>658345.74959380727</v>
      </c>
    </row>
    <row r="137" spans="1:7" x14ac:dyDescent="0.25">
      <c r="A137" s="69">
        <f t="shared" si="9"/>
        <v>48030</v>
      </c>
      <c r="B137" s="70">
        <f t="shared" si="10"/>
        <v>120</v>
      </c>
      <c r="C137" s="65">
        <f t="shared" si="11"/>
        <v>658345.74959380727</v>
      </c>
      <c r="D137" s="71">
        <f t="shared" si="12"/>
        <v>2523.6587067762584</v>
      </c>
      <c r="E137" s="71">
        <f t="shared" si="13"/>
        <v>1687.7099089636035</v>
      </c>
      <c r="F137" s="71">
        <f t="shared" si="7"/>
        <v>4211.3686157398624</v>
      </c>
      <c r="G137" s="65">
        <f t="shared" si="8"/>
        <v>656658.03968484362</v>
      </c>
    </row>
    <row r="138" spans="1:7" x14ac:dyDescent="0.25">
      <c r="A138" s="69">
        <f t="shared" si="9"/>
        <v>48061</v>
      </c>
      <c r="B138" s="70">
        <f t="shared" si="10"/>
        <v>121</v>
      </c>
      <c r="C138" s="65">
        <f t="shared" si="11"/>
        <v>656658.03968484362</v>
      </c>
      <c r="D138" s="71">
        <f t="shared" si="12"/>
        <v>2517.189152125231</v>
      </c>
      <c r="E138" s="71">
        <f t="shared" si="13"/>
        <v>1694.1794636146305</v>
      </c>
      <c r="F138" s="71">
        <f t="shared" si="7"/>
        <v>4211.3686157398615</v>
      </c>
      <c r="G138" s="65">
        <f t="shared" si="8"/>
        <v>654963.86022122903</v>
      </c>
    </row>
    <row r="139" spans="1:7" x14ac:dyDescent="0.25">
      <c r="A139" s="69">
        <f t="shared" si="9"/>
        <v>48092</v>
      </c>
      <c r="B139" s="70">
        <f t="shared" si="10"/>
        <v>122</v>
      </c>
      <c r="C139" s="65">
        <f t="shared" si="11"/>
        <v>654963.86022122903</v>
      </c>
      <c r="D139" s="71">
        <f t="shared" si="12"/>
        <v>2510.6947975147086</v>
      </c>
      <c r="E139" s="71">
        <f t="shared" si="13"/>
        <v>1700.6738182251531</v>
      </c>
      <c r="F139" s="71">
        <f t="shared" si="7"/>
        <v>4211.3686157398615</v>
      </c>
      <c r="G139" s="65">
        <f t="shared" si="8"/>
        <v>653263.18640300387</v>
      </c>
    </row>
    <row r="140" spans="1:7" x14ac:dyDescent="0.25">
      <c r="A140" s="69">
        <f t="shared" si="9"/>
        <v>48122</v>
      </c>
      <c r="B140" s="70">
        <f t="shared" si="10"/>
        <v>123</v>
      </c>
      <c r="C140" s="65">
        <f t="shared" si="11"/>
        <v>653263.18640300387</v>
      </c>
      <c r="D140" s="71">
        <f t="shared" si="12"/>
        <v>2504.1755478781788</v>
      </c>
      <c r="E140" s="71">
        <f t="shared" si="13"/>
        <v>1707.1930678616829</v>
      </c>
      <c r="F140" s="71">
        <f t="shared" si="7"/>
        <v>4211.3686157398615</v>
      </c>
      <c r="G140" s="65">
        <f t="shared" si="8"/>
        <v>651555.99333514215</v>
      </c>
    </row>
    <row r="141" spans="1:7" x14ac:dyDescent="0.25">
      <c r="A141" s="69">
        <f t="shared" si="9"/>
        <v>48153</v>
      </c>
      <c r="B141" s="70">
        <f t="shared" si="10"/>
        <v>124</v>
      </c>
      <c r="C141" s="65">
        <f t="shared" si="11"/>
        <v>651555.99333514215</v>
      </c>
      <c r="D141" s="71">
        <f t="shared" si="12"/>
        <v>2497.631307784709</v>
      </c>
      <c r="E141" s="71">
        <f t="shared" si="13"/>
        <v>1713.7373079551526</v>
      </c>
      <c r="F141" s="71">
        <f t="shared" si="7"/>
        <v>4211.3686157398615</v>
      </c>
      <c r="G141" s="65">
        <f t="shared" si="8"/>
        <v>649842.25602718699</v>
      </c>
    </row>
    <row r="142" spans="1:7" x14ac:dyDescent="0.25">
      <c r="A142" s="69">
        <f t="shared" si="9"/>
        <v>48183</v>
      </c>
      <c r="B142" s="70">
        <f t="shared" si="10"/>
        <v>125</v>
      </c>
      <c r="C142" s="65">
        <f t="shared" si="11"/>
        <v>649842.25602718699</v>
      </c>
      <c r="D142" s="71">
        <f t="shared" si="12"/>
        <v>2491.0619814375473</v>
      </c>
      <c r="E142" s="71">
        <f t="shared" si="13"/>
        <v>1720.306634302314</v>
      </c>
      <c r="F142" s="71">
        <f t="shared" si="7"/>
        <v>4211.3686157398615</v>
      </c>
      <c r="G142" s="65">
        <f t="shared" si="8"/>
        <v>648121.94939288462</v>
      </c>
    </row>
    <row r="143" spans="1:7" x14ac:dyDescent="0.25">
      <c r="A143" s="69">
        <f t="shared" si="9"/>
        <v>48214</v>
      </c>
      <c r="B143" s="70">
        <f t="shared" si="10"/>
        <v>126</v>
      </c>
      <c r="C143" s="65">
        <f t="shared" si="11"/>
        <v>648121.94939288462</v>
      </c>
      <c r="D143" s="71">
        <f t="shared" si="12"/>
        <v>2484.4674726727221</v>
      </c>
      <c r="E143" s="71">
        <f t="shared" si="13"/>
        <v>1726.9011430671396</v>
      </c>
      <c r="F143" s="71">
        <f t="shared" si="7"/>
        <v>4211.3686157398615</v>
      </c>
      <c r="G143" s="65">
        <f t="shared" si="8"/>
        <v>646395.04824981745</v>
      </c>
    </row>
    <row r="144" spans="1:7" x14ac:dyDescent="0.25">
      <c r="A144" s="69">
        <f t="shared" si="9"/>
        <v>48245</v>
      </c>
      <c r="B144" s="70">
        <f t="shared" si="10"/>
        <v>127</v>
      </c>
      <c r="C144" s="65">
        <f t="shared" si="11"/>
        <v>646395.04824981745</v>
      </c>
      <c r="D144" s="71">
        <f t="shared" si="12"/>
        <v>2477.8476849576314</v>
      </c>
      <c r="E144" s="71">
        <f t="shared" si="13"/>
        <v>1733.5209307822304</v>
      </c>
      <c r="F144" s="71">
        <f t="shared" si="7"/>
        <v>4211.3686157398615</v>
      </c>
      <c r="G144" s="65">
        <f t="shared" si="8"/>
        <v>644661.52731903526</v>
      </c>
    </row>
    <row r="145" spans="1:7" x14ac:dyDescent="0.25">
      <c r="A145" s="69">
        <f t="shared" si="9"/>
        <v>48274</v>
      </c>
      <c r="B145" s="70">
        <f t="shared" si="10"/>
        <v>128</v>
      </c>
      <c r="C145" s="65">
        <f t="shared" si="11"/>
        <v>644661.52731903526</v>
      </c>
      <c r="D145" s="71">
        <f t="shared" si="12"/>
        <v>2471.2025213896322</v>
      </c>
      <c r="E145" s="71">
        <f t="shared" si="13"/>
        <v>1740.1660943502288</v>
      </c>
      <c r="F145" s="71">
        <f t="shared" si="7"/>
        <v>4211.3686157398606</v>
      </c>
      <c r="G145" s="65">
        <f t="shared" si="8"/>
        <v>642921.36122468498</v>
      </c>
    </row>
    <row r="146" spans="1:7" x14ac:dyDescent="0.25">
      <c r="A146" s="69">
        <f t="shared" si="9"/>
        <v>48305</v>
      </c>
      <c r="B146" s="70">
        <f t="shared" si="10"/>
        <v>129</v>
      </c>
      <c r="C146" s="65">
        <f t="shared" si="11"/>
        <v>642921.36122468498</v>
      </c>
      <c r="D146" s="71">
        <f t="shared" si="12"/>
        <v>2464.5318846946234</v>
      </c>
      <c r="E146" s="71">
        <f t="shared" si="13"/>
        <v>1746.8367310452384</v>
      </c>
      <c r="F146" s="71">
        <f t="shared" si="7"/>
        <v>4211.3686157398615</v>
      </c>
      <c r="G146" s="65">
        <f t="shared" si="8"/>
        <v>641174.52449363971</v>
      </c>
    </row>
    <row r="147" spans="1:7" x14ac:dyDescent="0.25">
      <c r="A147" s="69">
        <f t="shared" si="9"/>
        <v>48335</v>
      </c>
      <c r="B147" s="70">
        <f t="shared" si="10"/>
        <v>130</v>
      </c>
      <c r="C147" s="65">
        <f t="shared" si="11"/>
        <v>641174.52449363971</v>
      </c>
      <c r="D147" s="71">
        <f t="shared" si="12"/>
        <v>2457.835677225617</v>
      </c>
      <c r="E147" s="71">
        <f t="shared" si="13"/>
        <v>1753.532938514245</v>
      </c>
      <c r="F147" s="71">
        <f t="shared" ref="F147:F210" si="14">IF(B147="","",SUM(D147:E147))</f>
        <v>4211.3686157398624</v>
      </c>
      <c r="G147" s="65">
        <f t="shared" ref="G147:G210" si="15">IF(B147="","",SUM(C147)-SUM(E147))</f>
        <v>639420.99155512545</v>
      </c>
    </row>
    <row r="148" spans="1:7" x14ac:dyDescent="0.25">
      <c r="A148" s="69">
        <f t="shared" ref="A148:A211" si="16">IF(B148="","",EDATE(A147,1))</f>
        <v>48366</v>
      </c>
      <c r="B148" s="70">
        <f t="shared" ref="B148:B211" si="17">IF(B147="","",IF(SUM(B147)+1&lt;=$E$7,SUM(B147)+1,""))</f>
        <v>131</v>
      </c>
      <c r="C148" s="65">
        <f t="shared" ref="C148:C211" si="18">IF(B148="","",G147)</f>
        <v>639420.99155512545</v>
      </c>
      <c r="D148" s="71">
        <f t="shared" ref="D148:D211" si="19">IF(B148="","",IPMT($E$14/12,B148,$E$7,-$E$12,$E$13,0))</f>
        <v>2451.1138009613119</v>
      </c>
      <c r="E148" s="71">
        <f t="shared" ref="E148:E211" si="20">IF(B148="","",PPMT($E$14/12,B148,$E$7,-$E$12,$E$13,0))</f>
        <v>1760.2548147785496</v>
      </c>
      <c r="F148" s="71">
        <f t="shared" si="14"/>
        <v>4211.3686157398615</v>
      </c>
      <c r="G148" s="65">
        <f t="shared" si="15"/>
        <v>637660.73674034688</v>
      </c>
    </row>
    <row r="149" spans="1:7" x14ac:dyDescent="0.25">
      <c r="A149" s="69">
        <f t="shared" si="16"/>
        <v>48396</v>
      </c>
      <c r="B149" s="70">
        <f t="shared" si="17"/>
        <v>132</v>
      </c>
      <c r="C149" s="65">
        <f t="shared" si="18"/>
        <v>637660.73674034688</v>
      </c>
      <c r="D149" s="71">
        <f t="shared" si="19"/>
        <v>2444.3661575046608</v>
      </c>
      <c r="E149" s="71">
        <f t="shared" si="20"/>
        <v>1767.0024582352005</v>
      </c>
      <c r="F149" s="71">
        <f t="shared" si="14"/>
        <v>4211.3686157398615</v>
      </c>
      <c r="G149" s="65">
        <f t="shared" si="15"/>
        <v>635893.73428211163</v>
      </c>
    </row>
    <row r="150" spans="1:7" x14ac:dyDescent="0.25">
      <c r="A150" s="69">
        <f t="shared" si="16"/>
        <v>48427</v>
      </c>
      <c r="B150" s="70">
        <f t="shared" si="17"/>
        <v>133</v>
      </c>
      <c r="C150" s="65">
        <f t="shared" si="18"/>
        <v>635893.73428211163</v>
      </c>
      <c r="D150" s="71">
        <f t="shared" si="19"/>
        <v>2437.5926480814255</v>
      </c>
      <c r="E150" s="71">
        <f t="shared" si="20"/>
        <v>1773.7759676584353</v>
      </c>
      <c r="F150" s="71">
        <f t="shared" si="14"/>
        <v>4211.3686157398606</v>
      </c>
      <c r="G150" s="65">
        <f t="shared" si="15"/>
        <v>634119.95831445325</v>
      </c>
    </row>
    <row r="151" spans="1:7" x14ac:dyDescent="0.25">
      <c r="A151" s="69">
        <f t="shared" si="16"/>
        <v>48458</v>
      </c>
      <c r="B151" s="70">
        <f t="shared" si="17"/>
        <v>134</v>
      </c>
      <c r="C151" s="65">
        <f t="shared" si="18"/>
        <v>634119.95831445325</v>
      </c>
      <c r="D151" s="71">
        <f t="shared" si="19"/>
        <v>2430.7931735387356</v>
      </c>
      <c r="E151" s="71">
        <f t="shared" si="20"/>
        <v>1780.5754422011262</v>
      </c>
      <c r="F151" s="71">
        <f t="shared" si="14"/>
        <v>4211.3686157398615</v>
      </c>
      <c r="G151" s="65">
        <f t="shared" si="15"/>
        <v>632339.38287225214</v>
      </c>
    </row>
    <row r="152" spans="1:7" x14ac:dyDescent="0.25">
      <c r="A152" s="69">
        <f t="shared" si="16"/>
        <v>48488</v>
      </c>
      <c r="B152" s="70">
        <f t="shared" si="17"/>
        <v>135</v>
      </c>
      <c r="C152" s="65">
        <f t="shared" si="18"/>
        <v>632339.38287225214</v>
      </c>
      <c r="D152" s="71">
        <f t="shared" si="19"/>
        <v>2423.9676343436313</v>
      </c>
      <c r="E152" s="71">
        <f t="shared" si="20"/>
        <v>1787.4009813962307</v>
      </c>
      <c r="F152" s="71">
        <f t="shared" si="14"/>
        <v>4211.3686157398624</v>
      </c>
      <c r="G152" s="65">
        <f t="shared" si="15"/>
        <v>630551.98189085594</v>
      </c>
    </row>
    <row r="153" spans="1:7" x14ac:dyDescent="0.25">
      <c r="A153" s="69">
        <f t="shared" si="16"/>
        <v>48519</v>
      </c>
      <c r="B153" s="70">
        <f t="shared" si="17"/>
        <v>136</v>
      </c>
      <c r="C153" s="65">
        <f t="shared" si="18"/>
        <v>630551.98189085594</v>
      </c>
      <c r="D153" s="71">
        <f t="shared" si="19"/>
        <v>2417.1159305816122</v>
      </c>
      <c r="E153" s="71">
        <f t="shared" si="20"/>
        <v>1794.2526851582493</v>
      </c>
      <c r="F153" s="71">
        <f t="shared" si="14"/>
        <v>4211.3686157398615</v>
      </c>
      <c r="G153" s="65">
        <f t="shared" si="15"/>
        <v>628757.72920569766</v>
      </c>
    </row>
    <row r="154" spans="1:7" x14ac:dyDescent="0.25">
      <c r="A154" s="69">
        <f t="shared" si="16"/>
        <v>48549</v>
      </c>
      <c r="B154" s="70">
        <f t="shared" si="17"/>
        <v>137</v>
      </c>
      <c r="C154" s="65">
        <f t="shared" si="18"/>
        <v>628757.72920569766</v>
      </c>
      <c r="D154" s="71">
        <f t="shared" si="19"/>
        <v>2410.2379619551725</v>
      </c>
      <c r="E154" s="71">
        <f t="shared" si="20"/>
        <v>1801.1306537846892</v>
      </c>
      <c r="F154" s="71">
        <f t="shared" si="14"/>
        <v>4211.3686157398615</v>
      </c>
      <c r="G154" s="65">
        <f t="shared" si="15"/>
        <v>626956.59855191293</v>
      </c>
    </row>
    <row r="155" spans="1:7" x14ac:dyDescent="0.25">
      <c r="A155" s="69">
        <f t="shared" si="16"/>
        <v>48580</v>
      </c>
      <c r="B155" s="70">
        <f t="shared" si="17"/>
        <v>138</v>
      </c>
      <c r="C155" s="65">
        <f t="shared" si="18"/>
        <v>626956.59855191293</v>
      </c>
      <c r="D155" s="71">
        <f t="shared" si="19"/>
        <v>2403.333627782331</v>
      </c>
      <c r="E155" s="71">
        <f t="shared" si="20"/>
        <v>1808.0349879575306</v>
      </c>
      <c r="F155" s="71">
        <f t="shared" si="14"/>
        <v>4211.3686157398615</v>
      </c>
      <c r="G155" s="65">
        <f t="shared" si="15"/>
        <v>625148.56356395537</v>
      </c>
    </row>
    <row r="156" spans="1:7" x14ac:dyDescent="0.25">
      <c r="A156" s="69">
        <f t="shared" si="16"/>
        <v>48611</v>
      </c>
      <c r="B156" s="70">
        <f t="shared" si="17"/>
        <v>139</v>
      </c>
      <c r="C156" s="65">
        <f t="shared" si="18"/>
        <v>625148.56356395537</v>
      </c>
      <c r="D156" s="71">
        <f t="shared" si="19"/>
        <v>2396.4028269951605</v>
      </c>
      <c r="E156" s="71">
        <f t="shared" si="20"/>
        <v>1814.9657887447011</v>
      </c>
      <c r="F156" s="71">
        <f t="shared" si="14"/>
        <v>4211.3686157398615</v>
      </c>
      <c r="G156" s="65">
        <f t="shared" si="15"/>
        <v>623333.59777521063</v>
      </c>
    </row>
    <row r="157" spans="1:7" x14ac:dyDescent="0.25">
      <c r="A157" s="69">
        <f t="shared" si="16"/>
        <v>48639</v>
      </c>
      <c r="B157" s="70">
        <f t="shared" si="17"/>
        <v>140</v>
      </c>
      <c r="C157" s="65">
        <f t="shared" si="18"/>
        <v>623333.59777521063</v>
      </c>
      <c r="D157" s="71">
        <f t="shared" si="19"/>
        <v>2389.4454581383061</v>
      </c>
      <c r="E157" s="71">
        <f t="shared" si="20"/>
        <v>1821.9231576015557</v>
      </c>
      <c r="F157" s="71">
        <f t="shared" si="14"/>
        <v>4211.3686157398615</v>
      </c>
      <c r="G157" s="65">
        <f t="shared" si="15"/>
        <v>621511.67461760913</v>
      </c>
    </row>
    <row r="158" spans="1:7" x14ac:dyDescent="0.25">
      <c r="A158" s="69">
        <f t="shared" si="16"/>
        <v>48670</v>
      </c>
      <c r="B158" s="70">
        <f t="shared" si="17"/>
        <v>141</v>
      </c>
      <c r="C158" s="65">
        <f t="shared" si="18"/>
        <v>621511.67461760913</v>
      </c>
      <c r="D158" s="71">
        <f t="shared" si="19"/>
        <v>2382.4614193675002</v>
      </c>
      <c r="E158" s="71">
        <f t="shared" si="20"/>
        <v>1828.907196372362</v>
      </c>
      <c r="F158" s="71">
        <f t="shared" si="14"/>
        <v>4211.3686157398624</v>
      </c>
      <c r="G158" s="65">
        <f t="shared" si="15"/>
        <v>619682.76742123673</v>
      </c>
    </row>
    <row r="159" spans="1:7" x14ac:dyDescent="0.25">
      <c r="A159" s="69">
        <f t="shared" si="16"/>
        <v>48700</v>
      </c>
      <c r="B159" s="70">
        <f t="shared" si="17"/>
        <v>142</v>
      </c>
      <c r="C159" s="65">
        <f t="shared" si="18"/>
        <v>619682.76742123673</v>
      </c>
      <c r="D159" s="71">
        <f t="shared" si="19"/>
        <v>2375.4506084480722</v>
      </c>
      <c r="E159" s="71">
        <f t="shared" si="20"/>
        <v>1835.9180072917893</v>
      </c>
      <c r="F159" s="71">
        <f t="shared" si="14"/>
        <v>4211.3686157398615</v>
      </c>
      <c r="G159" s="65">
        <f t="shared" si="15"/>
        <v>617846.84941394499</v>
      </c>
    </row>
    <row r="160" spans="1:7" x14ac:dyDescent="0.25">
      <c r="A160" s="69">
        <f t="shared" si="16"/>
        <v>48731</v>
      </c>
      <c r="B160" s="70">
        <f t="shared" si="17"/>
        <v>143</v>
      </c>
      <c r="C160" s="65">
        <f t="shared" si="18"/>
        <v>617846.84941394499</v>
      </c>
      <c r="D160" s="71">
        <f t="shared" si="19"/>
        <v>2368.4129227534545</v>
      </c>
      <c r="E160" s="71">
        <f t="shared" si="20"/>
        <v>1842.9556929864077</v>
      </c>
      <c r="F160" s="71">
        <f t="shared" si="14"/>
        <v>4211.3686157398624</v>
      </c>
      <c r="G160" s="65">
        <f t="shared" si="15"/>
        <v>616003.89372095861</v>
      </c>
    </row>
    <row r="161" spans="1:7" x14ac:dyDescent="0.25">
      <c r="A161" s="69">
        <f t="shared" si="16"/>
        <v>48761</v>
      </c>
      <c r="B161" s="70">
        <f t="shared" si="17"/>
        <v>144</v>
      </c>
      <c r="C161" s="65">
        <f t="shared" si="18"/>
        <v>616003.89372095861</v>
      </c>
      <c r="D161" s="71">
        <f t="shared" si="19"/>
        <v>2361.3482592636728</v>
      </c>
      <c r="E161" s="71">
        <f t="shared" si="20"/>
        <v>1850.0203564761889</v>
      </c>
      <c r="F161" s="71">
        <f t="shared" si="14"/>
        <v>4211.3686157398615</v>
      </c>
      <c r="G161" s="65">
        <f t="shared" si="15"/>
        <v>614153.87336448242</v>
      </c>
    </row>
    <row r="162" spans="1:7" x14ac:dyDescent="0.25">
      <c r="A162" s="69">
        <f t="shared" si="16"/>
        <v>48792</v>
      </c>
      <c r="B162" s="70">
        <f t="shared" si="17"/>
        <v>145</v>
      </c>
      <c r="C162" s="65">
        <f t="shared" si="18"/>
        <v>614153.87336448242</v>
      </c>
      <c r="D162" s="71">
        <f t="shared" si="19"/>
        <v>2354.2565145638473</v>
      </c>
      <c r="E162" s="71">
        <f t="shared" si="20"/>
        <v>1857.1121011760142</v>
      </c>
      <c r="F162" s="71">
        <f t="shared" si="14"/>
        <v>4211.3686157398615</v>
      </c>
      <c r="G162" s="65">
        <f t="shared" si="15"/>
        <v>612296.76126330637</v>
      </c>
    </row>
    <row r="163" spans="1:7" x14ac:dyDescent="0.25">
      <c r="A163" s="69">
        <f t="shared" si="16"/>
        <v>48823</v>
      </c>
      <c r="B163" s="70">
        <f t="shared" si="17"/>
        <v>146</v>
      </c>
      <c r="C163" s="65">
        <f t="shared" si="18"/>
        <v>612296.76126330637</v>
      </c>
      <c r="D163" s="71">
        <f t="shared" si="19"/>
        <v>2347.1375848426719</v>
      </c>
      <c r="E163" s="71">
        <f t="shared" si="20"/>
        <v>1864.2310308971892</v>
      </c>
      <c r="F163" s="71">
        <f t="shared" si="14"/>
        <v>4211.3686157398606</v>
      </c>
      <c r="G163" s="65">
        <f t="shared" si="15"/>
        <v>610432.53023240913</v>
      </c>
    </row>
    <row r="164" spans="1:7" x14ac:dyDescent="0.25">
      <c r="A164" s="69">
        <f t="shared" si="16"/>
        <v>48853</v>
      </c>
      <c r="B164" s="70">
        <f t="shared" si="17"/>
        <v>147</v>
      </c>
      <c r="C164" s="65">
        <f t="shared" si="18"/>
        <v>610432.53023240913</v>
      </c>
      <c r="D164" s="71">
        <f t="shared" si="19"/>
        <v>2339.9913658909004</v>
      </c>
      <c r="E164" s="71">
        <f t="shared" si="20"/>
        <v>1871.3772498489616</v>
      </c>
      <c r="F164" s="71">
        <f t="shared" si="14"/>
        <v>4211.3686157398624</v>
      </c>
      <c r="G164" s="65">
        <f t="shared" si="15"/>
        <v>608561.15298256022</v>
      </c>
    </row>
    <row r="165" spans="1:7" x14ac:dyDescent="0.25">
      <c r="A165" s="69">
        <f t="shared" si="16"/>
        <v>48884</v>
      </c>
      <c r="B165" s="70">
        <f t="shared" si="17"/>
        <v>148</v>
      </c>
      <c r="C165" s="65">
        <f t="shared" si="18"/>
        <v>608561.15298256022</v>
      </c>
      <c r="D165" s="71">
        <f t="shared" si="19"/>
        <v>2332.8177530998119</v>
      </c>
      <c r="E165" s="71">
        <f t="shared" si="20"/>
        <v>1878.5508626400497</v>
      </c>
      <c r="F165" s="71">
        <f t="shared" si="14"/>
        <v>4211.3686157398615</v>
      </c>
      <c r="G165" s="65">
        <f t="shared" si="15"/>
        <v>606682.60211992019</v>
      </c>
    </row>
    <row r="166" spans="1:7" x14ac:dyDescent="0.25">
      <c r="A166" s="69">
        <f t="shared" si="16"/>
        <v>48914</v>
      </c>
      <c r="B166" s="70">
        <f t="shared" si="17"/>
        <v>149</v>
      </c>
      <c r="C166" s="65">
        <f t="shared" si="18"/>
        <v>606682.60211992019</v>
      </c>
      <c r="D166" s="71">
        <f t="shared" si="19"/>
        <v>2325.6166414596919</v>
      </c>
      <c r="E166" s="71">
        <f t="shared" si="20"/>
        <v>1885.7519742801694</v>
      </c>
      <c r="F166" s="71">
        <f t="shared" si="14"/>
        <v>4211.3686157398615</v>
      </c>
      <c r="G166" s="65">
        <f t="shared" si="15"/>
        <v>604796.85014563997</v>
      </c>
    </row>
    <row r="167" spans="1:7" x14ac:dyDescent="0.25">
      <c r="A167" s="69">
        <f t="shared" si="16"/>
        <v>48945</v>
      </c>
      <c r="B167" s="70">
        <f t="shared" si="17"/>
        <v>150</v>
      </c>
      <c r="C167" s="65">
        <f t="shared" si="18"/>
        <v>604796.85014563997</v>
      </c>
      <c r="D167" s="71">
        <f t="shared" si="19"/>
        <v>2318.3879255582847</v>
      </c>
      <c r="E167" s="71">
        <f t="shared" si="20"/>
        <v>1892.9806901815771</v>
      </c>
      <c r="F167" s="71">
        <f t="shared" si="14"/>
        <v>4211.3686157398615</v>
      </c>
      <c r="G167" s="65">
        <f t="shared" si="15"/>
        <v>602903.86945545836</v>
      </c>
    </row>
    <row r="168" spans="1:7" x14ac:dyDescent="0.25">
      <c r="A168" s="69">
        <f t="shared" si="16"/>
        <v>48976</v>
      </c>
      <c r="B168" s="70">
        <f t="shared" si="17"/>
        <v>151</v>
      </c>
      <c r="C168" s="65">
        <f t="shared" si="18"/>
        <v>602903.86945545836</v>
      </c>
      <c r="D168" s="71">
        <f t="shared" si="19"/>
        <v>2311.1314995792554</v>
      </c>
      <c r="E168" s="71">
        <f t="shared" si="20"/>
        <v>1900.2371161606063</v>
      </c>
      <c r="F168" s="71">
        <f t="shared" si="14"/>
        <v>4211.3686157398615</v>
      </c>
      <c r="G168" s="65">
        <f t="shared" si="15"/>
        <v>601003.63233929779</v>
      </c>
    </row>
    <row r="169" spans="1:7" x14ac:dyDescent="0.25">
      <c r="A169" s="69">
        <f t="shared" si="16"/>
        <v>49004</v>
      </c>
      <c r="B169" s="70">
        <f t="shared" si="17"/>
        <v>152</v>
      </c>
      <c r="C169" s="65">
        <f t="shared" si="18"/>
        <v>601003.63233929779</v>
      </c>
      <c r="D169" s="71">
        <f t="shared" si="19"/>
        <v>2303.8472573006397</v>
      </c>
      <c r="E169" s="71">
        <f t="shared" si="20"/>
        <v>1907.521358439222</v>
      </c>
      <c r="F169" s="71">
        <f t="shared" si="14"/>
        <v>4211.3686157398615</v>
      </c>
      <c r="G169" s="65">
        <f t="shared" si="15"/>
        <v>599096.11098085856</v>
      </c>
    </row>
    <row r="170" spans="1:7" x14ac:dyDescent="0.25">
      <c r="A170" s="69">
        <f t="shared" si="16"/>
        <v>49035</v>
      </c>
      <c r="B170" s="70">
        <f t="shared" si="17"/>
        <v>153</v>
      </c>
      <c r="C170" s="65">
        <f t="shared" si="18"/>
        <v>599096.11098085856</v>
      </c>
      <c r="D170" s="71">
        <f t="shared" si="19"/>
        <v>2296.5350920932892</v>
      </c>
      <c r="E170" s="71">
        <f t="shared" si="20"/>
        <v>1914.8335236465725</v>
      </c>
      <c r="F170" s="71">
        <f t="shared" si="14"/>
        <v>4211.3686157398615</v>
      </c>
      <c r="G170" s="65">
        <f t="shared" si="15"/>
        <v>597181.27745721198</v>
      </c>
    </row>
    <row r="171" spans="1:7" x14ac:dyDescent="0.25">
      <c r="A171" s="69">
        <f t="shared" si="16"/>
        <v>49065</v>
      </c>
      <c r="B171" s="70">
        <f t="shared" si="17"/>
        <v>154</v>
      </c>
      <c r="C171" s="65">
        <f t="shared" si="18"/>
        <v>597181.27745721198</v>
      </c>
      <c r="D171" s="71">
        <f t="shared" si="19"/>
        <v>2289.1948969193108</v>
      </c>
      <c r="E171" s="71">
        <f t="shared" si="20"/>
        <v>1922.1737188205509</v>
      </c>
      <c r="F171" s="71">
        <f t="shared" si="14"/>
        <v>4211.3686157398615</v>
      </c>
      <c r="G171" s="65">
        <f t="shared" si="15"/>
        <v>595259.10373839142</v>
      </c>
    </row>
    <row r="172" spans="1:7" x14ac:dyDescent="0.25">
      <c r="A172" s="69">
        <f t="shared" si="16"/>
        <v>49096</v>
      </c>
      <c r="B172" s="70">
        <f t="shared" si="17"/>
        <v>155</v>
      </c>
      <c r="C172" s="65">
        <f t="shared" si="18"/>
        <v>595259.10373839142</v>
      </c>
      <c r="D172" s="71">
        <f t="shared" si="19"/>
        <v>2281.826564330499</v>
      </c>
      <c r="E172" s="71">
        <f t="shared" si="20"/>
        <v>1929.5420514093628</v>
      </c>
      <c r="F172" s="71">
        <f t="shared" si="14"/>
        <v>4211.3686157398615</v>
      </c>
      <c r="G172" s="65">
        <f t="shared" si="15"/>
        <v>593329.56168698205</v>
      </c>
    </row>
    <row r="173" spans="1:7" x14ac:dyDescent="0.25">
      <c r="A173" s="69">
        <f t="shared" si="16"/>
        <v>49126</v>
      </c>
      <c r="B173" s="70">
        <f t="shared" si="17"/>
        <v>156</v>
      </c>
      <c r="C173" s="65">
        <f t="shared" si="18"/>
        <v>593329.56168698205</v>
      </c>
      <c r="D173" s="71">
        <f t="shared" si="19"/>
        <v>2274.4299864667632</v>
      </c>
      <c r="E173" s="71">
        <f t="shared" si="20"/>
        <v>1936.9386292730987</v>
      </c>
      <c r="F173" s="71">
        <f t="shared" si="14"/>
        <v>4211.3686157398624</v>
      </c>
      <c r="G173" s="65">
        <f t="shared" si="15"/>
        <v>591392.62305770896</v>
      </c>
    </row>
    <row r="174" spans="1:7" x14ac:dyDescent="0.25">
      <c r="A174" s="69">
        <f t="shared" si="16"/>
        <v>49157</v>
      </c>
      <c r="B174" s="70">
        <f t="shared" si="17"/>
        <v>157</v>
      </c>
      <c r="C174" s="65">
        <f t="shared" si="18"/>
        <v>591392.62305770896</v>
      </c>
      <c r="D174" s="71">
        <f t="shared" si="19"/>
        <v>2267.0050550545498</v>
      </c>
      <c r="E174" s="71">
        <f t="shared" si="20"/>
        <v>1944.3635606853125</v>
      </c>
      <c r="F174" s="71">
        <f t="shared" si="14"/>
        <v>4211.3686157398624</v>
      </c>
      <c r="G174" s="65">
        <f t="shared" si="15"/>
        <v>589448.25949702365</v>
      </c>
    </row>
    <row r="175" spans="1:7" x14ac:dyDescent="0.25">
      <c r="A175" s="69">
        <f t="shared" si="16"/>
        <v>49188</v>
      </c>
      <c r="B175" s="70">
        <f t="shared" si="17"/>
        <v>158</v>
      </c>
      <c r="C175" s="65">
        <f t="shared" si="18"/>
        <v>589448.25949702365</v>
      </c>
      <c r="D175" s="71">
        <f t="shared" si="19"/>
        <v>2259.5516614052553</v>
      </c>
      <c r="E175" s="71">
        <f t="shared" si="20"/>
        <v>1951.8169543346062</v>
      </c>
      <c r="F175" s="71">
        <f t="shared" si="14"/>
        <v>4211.3686157398615</v>
      </c>
      <c r="G175" s="65">
        <f t="shared" si="15"/>
        <v>587496.44254268904</v>
      </c>
    </row>
    <row r="176" spans="1:7" x14ac:dyDescent="0.25">
      <c r="A176" s="69">
        <f t="shared" si="16"/>
        <v>49218</v>
      </c>
      <c r="B176" s="70">
        <f t="shared" si="17"/>
        <v>159</v>
      </c>
      <c r="C176" s="65">
        <f t="shared" si="18"/>
        <v>587496.44254268904</v>
      </c>
      <c r="D176" s="71">
        <f t="shared" si="19"/>
        <v>2252.0696964136396</v>
      </c>
      <c r="E176" s="71">
        <f t="shared" si="20"/>
        <v>1959.2989193262219</v>
      </c>
      <c r="F176" s="71">
        <f t="shared" si="14"/>
        <v>4211.3686157398615</v>
      </c>
      <c r="G176" s="65">
        <f t="shared" si="15"/>
        <v>585537.14362336276</v>
      </c>
    </row>
    <row r="177" spans="1:7" x14ac:dyDescent="0.25">
      <c r="A177" s="69">
        <f t="shared" si="16"/>
        <v>49249</v>
      </c>
      <c r="B177" s="70">
        <f t="shared" si="17"/>
        <v>160</v>
      </c>
      <c r="C177" s="65">
        <f t="shared" si="18"/>
        <v>585537.14362336276</v>
      </c>
      <c r="D177" s="71">
        <f t="shared" si="19"/>
        <v>2244.5590505562222</v>
      </c>
      <c r="E177" s="71">
        <f t="shared" si="20"/>
        <v>1966.8095651836393</v>
      </c>
      <c r="F177" s="71">
        <f t="shared" si="14"/>
        <v>4211.3686157398615</v>
      </c>
      <c r="G177" s="65">
        <f t="shared" si="15"/>
        <v>583570.33405817917</v>
      </c>
    </row>
    <row r="178" spans="1:7" x14ac:dyDescent="0.25">
      <c r="A178" s="69">
        <f t="shared" si="16"/>
        <v>49279</v>
      </c>
      <c r="B178" s="70">
        <f t="shared" si="17"/>
        <v>161</v>
      </c>
      <c r="C178" s="65">
        <f t="shared" si="18"/>
        <v>583570.33405817917</v>
      </c>
      <c r="D178" s="71">
        <f t="shared" si="19"/>
        <v>2237.0196138896854</v>
      </c>
      <c r="E178" s="71">
        <f t="shared" si="20"/>
        <v>1974.3490018501766</v>
      </c>
      <c r="F178" s="71">
        <f t="shared" si="14"/>
        <v>4211.3686157398624</v>
      </c>
      <c r="G178" s="65">
        <f t="shared" si="15"/>
        <v>581595.98505632894</v>
      </c>
    </row>
    <row r="179" spans="1:7" x14ac:dyDescent="0.25">
      <c r="A179" s="69">
        <f t="shared" si="16"/>
        <v>49310</v>
      </c>
      <c r="B179" s="70">
        <f t="shared" si="17"/>
        <v>162</v>
      </c>
      <c r="C179" s="65">
        <f t="shared" si="18"/>
        <v>581595.98505632894</v>
      </c>
      <c r="D179" s="71">
        <f t="shared" si="19"/>
        <v>2229.4512760492594</v>
      </c>
      <c r="E179" s="71">
        <f t="shared" si="20"/>
        <v>1981.9173396906021</v>
      </c>
      <c r="F179" s="71">
        <f t="shared" si="14"/>
        <v>4211.3686157398615</v>
      </c>
      <c r="G179" s="65">
        <f t="shared" si="15"/>
        <v>579614.06771663832</v>
      </c>
    </row>
    <row r="180" spans="1:7" x14ac:dyDescent="0.25">
      <c r="A180" s="69">
        <f t="shared" si="16"/>
        <v>49341</v>
      </c>
      <c r="B180" s="70">
        <f t="shared" si="17"/>
        <v>163</v>
      </c>
      <c r="C180" s="65">
        <f t="shared" si="18"/>
        <v>579614.06771663832</v>
      </c>
      <c r="D180" s="71">
        <f t="shared" si="19"/>
        <v>2221.8539262471122</v>
      </c>
      <c r="E180" s="71">
        <f t="shared" si="20"/>
        <v>1989.5146894927493</v>
      </c>
      <c r="F180" s="71">
        <f t="shared" si="14"/>
        <v>4211.3686157398615</v>
      </c>
      <c r="G180" s="65">
        <f t="shared" si="15"/>
        <v>577624.55302714556</v>
      </c>
    </row>
    <row r="181" spans="1:7" x14ac:dyDescent="0.25">
      <c r="A181" s="69">
        <f t="shared" si="16"/>
        <v>49369</v>
      </c>
      <c r="B181" s="70">
        <f t="shared" si="17"/>
        <v>164</v>
      </c>
      <c r="C181" s="65">
        <f t="shared" si="18"/>
        <v>577624.55302714556</v>
      </c>
      <c r="D181" s="71">
        <f t="shared" si="19"/>
        <v>2214.2274532707238</v>
      </c>
      <c r="E181" s="71">
        <f t="shared" si="20"/>
        <v>1997.1411624691382</v>
      </c>
      <c r="F181" s="71">
        <f t="shared" si="14"/>
        <v>4211.3686157398624</v>
      </c>
      <c r="G181" s="65">
        <f t="shared" si="15"/>
        <v>575627.4118646764</v>
      </c>
    </row>
    <row r="182" spans="1:7" x14ac:dyDescent="0.25">
      <c r="A182" s="69">
        <f t="shared" si="16"/>
        <v>49400</v>
      </c>
      <c r="B182" s="70">
        <f t="shared" si="17"/>
        <v>165</v>
      </c>
      <c r="C182" s="65">
        <f t="shared" si="18"/>
        <v>575627.4118646764</v>
      </c>
      <c r="D182" s="71">
        <f t="shared" si="19"/>
        <v>2206.5717454812579</v>
      </c>
      <c r="E182" s="71">
        <f t="shared" si="20"/>
        <v>2004.7968702586033</v>
      </c>
      <c r="F182" s="71">
        <f t="shared" si="14"/>
        <v>4211.3686157398615</v>
      </c>
      <c r="G182" s="65">
        <f t="shared" si="15"/>
        <v>573622.61499441776</v>
      </c>
    </row>
    <row r="183" spans="1:7" x14ac:dyDescent="0.25">
      <c r="A183" s="69">
        <f t="shared" si="16"/>
        <v>49430</v>
      </c>
      <c r="B183" s="70">
        <f t="shared" si="17"/>
        <v>166</v>
      </c>
      <c r="C183" s="65">
        <f t="shared" si="18"/>
        <v>573622.61499441776</v>
      </c>
      <c r="D183" s="71">
        <f t="shared" si="19"/>
        <v>2198.8866908119335</v>
      </c>
      <c r="E183" s="71">
        <f t="shared" si="20"/>
        <v>2012.4819249279278</v>
      </c>
      <c r="F183" s="71">
        <f t="shared" si="14"/>
        <v>4211.3686157398615</v>
      </c>
      <c r="G183" s="65">
        <f t="shared" si="15"/>
        <v>571610.13306948985</v>
      </c>
    </row>
    <row r="184" spans="1:7" x14ac:dyDescent="0.25">
      <c r="A184" s="69">
        <f t="shared" si="16"/>
        <v>49461</v>
      </c>
      <c r="B184" s="70">
        <f t="shared" si="17"/>
        <v>167</v>
      </c>
      <c r="C184" s="65">
        <f t="shared" si="18"/>
        <v>571610.13306948985</v>
      </c>
      <c r="D184" s="71">
        <f t="shared" si="19"/>
        <v>2191.1721767663767</v>
      </c>
      <c r="E184" s="71">
        <f t="shared" si="20"/>
        <v>2020.1964389734849</v>
      </c>
      <c r="F184" s="71">
        <f t="shared" si="14"/>
        <v>4211.3686157398615</v>
      </c>
      <c r="G184" s="65">
        <f t="shared" si="15"/>
        <v>569589.93663051631</v>
      </c>
    </row>
    <row r="185" spans="1:7" x14ac:dyDescent="0.25">
      <c r="A185" s="69">
        <f t="shared" si="16"/>
        <v>49491</v>
      </c>
      <c r="B185" s="70">
        <f t="shared" si="17"/>
        <v>168</v>
      </c>
      <c r="C185" s="65">
        <f t="shared" si="18"/>
        <v>569589.93663051631</v>
      </c>
      <c r="D185" s="71">
        <f t="shared" si="19"/>
        <v>2183.4280904169791</v>
      </c>
      <c r="E185" s="71">
        <f t="shared" si="20"/>
        <v>2027.9405253228836</v>
      </c>
      <c r="F185" s="71">
        <f t="shared" si="14"/>
        <v>4211.3686157398624</v>
      </c>
      <c r="G185" s="65">
        <f t="shared" si="15"/>
        <v>567561.99610519339</v>
      </c>
    </row>
    <row r="186" spans="1:7" x14ac:dyDescent="0.25">
      <c r="A186" s="69">
        <f t="shared" si="16"/>
        <v>49522</v>
      </c>
      <c r="B186" s="70">
        <f t="shared" si="17"/>
        <v>169</v>
      </c>
      <c r="C186" s="65">
        <f t="shared" si="18"/>
        <v>567561.99610519339</v>
      </c>
      <c r="D186" s="71">
        <f t="shared" si="19"/>
        <v>2175.6543184032407</v>
      </c>
      <c r="E186" s="71">
        <f t="shared" si="20"/>
        <v>2035.7142973366208</v>
      </c>
      <c r="F186" s="71">
        <f t="shared" si="14"/>
        <v>4211.3686157398615</v>
      </c>
      <c r="G186" s="65">
        <f t="shared" si="15"/>
        <v>565526.28180785675</v>
      </c>
    </row>
    <row r="187" spans="1:7" x14ac:dyDescent="0.25">
      <c r="A187" s="69">
        <f t="shared" si="16"/>
        <v>49553</v>
      </c>
      <c r="B187" s="70">
        <f t="shared" si="17"/>
        <v>170</v>
      </c>
      <c r="C187" s="65">
        <f t="shared" si="18"/>
        <v>565526.28180785675</v>
      </c>
      <c r="D187" s="71">
        <f t="shared" si="19"/>
        <v>2167.8507469301171</v>
      </c>
      <c r="E187" s="71">
        <f t="shared" si="20"/>
        <v>2043.5178688097446</v>
      </c>
      <c r="F187" s="71">
        <f t="shared" si="14"/>
        <v>4211.3686157398615</v>
      </c>
      <c r="G187" s="65">
        <f t="shared" si="15"/>
        <v>563482.763939047</v>
      </c>
    </row>
    <row r="188" spans="1:7" x14ac:dyDescent="0.25">
      <c r="A188" s="69">
        <f t="shared" si="16"/>
        <v>49583</v>
      </c>
      <c r="B188" s="70">
        <f t="shared" si="17"/>
        <v>171</v>
      </c>
      <c r="C188" s="65">
        <f t="shared" si="18"/>
        <v>563482.763939047</v>
      </c>
      <c r="D188" s="71">
        <f t="shared" si="19"/>
        <v>2160.0172617663461</v>
      </c>
      <c r="E188" s="71">
        <f t="shared" si="20"/>
        <v>2051.3513539735154</v>
      </c>
      <c r="F188" s="71">
        <f t="shared" si="14"/>
        <v>4211.3686157398615</v>
      </c>
      <c r="G188" s="65">
        <f t="shared" si="15"/>
        <v>561431.4125850735</v>
      </c>
    </row>
    <row r="189" spans="1:7" x14ac:dyDescent="0.25">
      <c r="A189" s="69">
        <f t="shared" si="16"/>
        <v>49614</v>
      </c>
      <c r="B189" s="70">
        <f t="shared" si="17"/>
        <v>172</v>
      </c>
      <c r="C189" s="65">
        <f t="shared" si="18"/>
        <v>561431.4125850735</v>
      </c>
      <c r="D189" s="71">
        <f t="shared" si="19"/>
        <v>2152.1537482427811</v>
      </c>
      <c r="E189" s="71">
        <f t="shared" si="20"/>
        <v>2059.2148674970804</v>
      </c>
      <c r="F189" s="71">
        <f t="shared" si="14"/>
        <v>4211.3686157398615</v>
      </c>
      <c r="G189" s="65">
        <f t="shared" si="15"/>
        <v>559372.1977175764</v>
      </c>
    </row>
    <row r="190" spans="1:7" x14ac:dyDescent="0.25">
      <c r="A190" s="69">
        <f t="shared" si="16"/>
        <v>49644</v>
      </c>
      <c r="B190" s="70">
        <f t="shared" si="17"/>
        <v>173</v>
      </c>
      <c r="C190" s="65">
        <f t="shared" si="18"/>
        <v>559372.1977175764</v>
      </c>
      <c r="D190" s="71">
        <f t="shared" si="19"/>
        <v>2144.2600912507087</v>
      </c>
      <c r="E190" s="71">
        <f t="shared" si="20"/>
        <v>2067.1085244891528</v>
      </c>
      <c r="F190" s="71">
        <f t="shared" si="14"/>
        <v>4211.3686157398615</v>
      </c>
      <c r="G190" s="65">
        <f t="shared" si="15"/>
        <v>557305.0891930873</v>
      </c>
    </row>
    <row r="191" spans="1:7" x14ac:dyDescent="0.25">
      <c r="A191" s="69">
        <f t="shared" si="16"/>
        <v>49675</v>
      </c>
      <c r="B191" s="70">
        <f t="shared" si="17"/>
        <v>174</v>
      </c>
      <c r="C191" s="65">
        <f t="shared" si="18"/>
        <v>557305.0891930873</v>
      </c>
      <c r="D191" s="71">
        <f t="shared" si="19"/>
        <v>2136.336175240167</v>
      </c>
      <c r="E191" s="71">
        <f t="shared" si="20"/>
        <v>2075.0324404996945</v>
      </c>
      <c r="F191" s="71">
        <f t="shared" si="14"/>
        <v>4211.3686157398615</v>
      </c>
      <c r="G191" s="65">
        <f t="shared" si="15"/>
        <v>555230.05675258755</v>
      </c>
    </row>
    <row r="192" spans="1:7" x14ac:dyDescent="0.25">
      <c r="A192" s="69">
        <f t="shared" si="16"/>
        <v>49706</v>
      </c>
      <c r="B192" s="70">
        <f t="shared" si="17"/>
        <v>175</v>
      </c>
      <c r="C192" s="65">
        <f t="shared" si="18"/>
        <v>555230.05675258755</v>
      </c>
      <c r="D192" s="71">
        <f t="shared" si="19"/>
        <v>2128.3818842182518</v>
      </c>
      <c r="E192" s="71">
        <f t="shared" si="20"/>
        <v>2082.9867315216102</v>
      </c>
      <c r="F192" s="71">
        <f t="shared" si="14"/>
        <v>4211.3686157398624</v>
      </c>
      <c r="G192" s="65">
        <f t="shared" si="15"/>
        <v>553147.070021066</v>
      </c>
    </row>
    <row r="193" spans="1:7" x14ac:dyDescent="0.25">
      <c r="A193" s="69">
        <f t="shared" si="16"/>
        <v>49735</v>
      </c>
      <c r="B193" s="70">
        <f t="shared" si="17"/>
        <v>176</v>
      </c>
      <c r="C193" s="65">
        <f t="shared" si="18"/>
        <v>553147.070021066</v>
      </c>
      <c r="D193" s="71">
        <f t="shared" si="19"/>
        <v>2120.3971017474187</v>
      </c>
      <c r="E193" s="71">
        <f t="shared" si="20"/>
        <v>2090.9715139924429</v>
      </c>
      <c r="F193" s="71">
        <f t="shared" si="14"/>
        <v>4211.3686157398615</v>
      </c>
      <c r="G193" s="65">
        <f t="shared" si="15"/>
        <v>551056.09850707359</v>
      </c>
    </row>
    <row r="194" spans="1:7" x14ac:dyDescent="0.25">
      <c r="A194" s="69">
        <f t="shared" si="16"/>
        <v>49766</v>
      </c>
      <c r="B194" s="70">
        <f t="shared" si="17"/>
        <v>177</v>
      </c>
      <c r="C194" s="65">
        <f t="shared" si="18"/>
        <v>551056.09850707359</v>
      </c>
      <c r="D194" s="71">
        <f t="shared" si="19"/>
        <v>2112.3817109437809</v>
      </c>
      <c r="E194" s="71">
        <f t="shared" si="20"/>
        <v>2098.9869047960806</v>
      </c>
      <c r="F194" s="71">
        <f t="shared" si="14"/>
        <v>4211.3686157398615</v>
      </c>
      <c r="G194" s="65">
        <f t="shared" si="15"/>
        <v>548957.11160227749</v>
      </c>
    </row>
    <row r="195" spans="1:7" x14ac:dyDescent="0.25">
      <c r="A195" s="69">
        <f t="shared" si="16"/>
        <v>49796</v>
      </c>
      <c r="B195" s="70">
        <f t="shared" si="17"/>
        <v>178</v>
      </c>
      <c r="C195" s="65">
        <f t="shared" si="18"/>
        <v>548957.11160227749</v>
      </c>
      <c r="D195" s="71">
        <f t="shared" si="19"/>
        <v>2104.3355944753957</v>
      </c>
      <c r="E195" s="71">
        <f t="shared" si="20"/>
        <v>2107.0330212644658</v>
      </c>
      <c r="F195" s="71">
        <f t="shared" si="14"/>
        <v>4211.3686157398615</v>
      </c>
      <c r="G195" s="65">
        <f t="shared" si="15"/>
        <v>546850.07858101302</v>
      </c>
    </row>
    <row r="196" spans="1:7" x14ac:dyDescent="0.25">
      <c r="A196" s="69">
        <f t="shared" si="16"/>
        <v>49827</v>
      </c>
      <c r="B196" s="70">
        <f t="shared" si="17"/>
        <v>179</v>
      </c>
      <c r="C196" s="65">
        <f t="shared" si="18"/>
        <v>546850.07858101302</v>
      </c>
      <c r="D196" s="71">
        <f t="shared" si="19"/>
        <v>2096.2586345605487</v>
      </c>
      <c r="E196" s="71">
        <f t="shared" si="20"/>
        <v>2115.1099811793129</v>
      </c>
      <c r="F196" s="71">
        <f t="shared" si="14"/>
        <v>4211.3686157398615</v>
      </c>
      <c r="G196" s="65">
        <f t="shared" si="15"/>
        <v>544734.96859983366</v>
      </c>
    </row>
    <row r="197" spans="1:7" x14ac:dyDescent="0.25">
      <c r="A197" s="69">
        <f t="shared" si="16"/>
        <v>49857</v>
      </c>
      <c r="B197" s="70">
        <f t="shared" si="17"/>
        <v>180</v>
      </c>
      <c r="C197" s="65">
        <f t="shared" si="18"/>
        <v>544734.96859983366</v>
      </c>
      <c r="D197" s="71">
        <f t="shared" si="19"/>
        <v>2088.1507129660285</v>
      </c>
      <c r="E197" s="71">
        <f t="shared" si="20"/>
        <v>2123.2179027738334</v>
      </c>
      <c r="F197" s="71">
        <f t="shared" si="14"/>
        <v>4211.3686157398624</v>
      </c>
      <c r="G197" s="65">
        <f t="shared" si="15"/>
        <v>542611.75069705979</v>
      </c>
    </row>
    <row r="198" spans="1:7" x14ac:dyDescent="0.25">
      <c r="A198" s="69">
        <f t="shared" si="16"/>
        <v>49888</v>
      </c>
      <c r="B198" s="70">
        <f t="shared" si="17"/>
        <v>181</v>
      </c>
      <c r="C198" s="65">
        <f t="shared" si="18"/>
        <v>542611.75069705979</v>
      </c>
      <c r="D198" s="71">
        <f t="shared" si="19"/>
        <v>2080.0117110053948</v>
      </c>
      <c r="E198" s="71">
        <f t="shared" si="20"/>
        <v>2131.3569047344663</v>
      </c>
      <c r="F198" s="71">
        <f t="shared" si="14"/>
        <v>4211.3686157398606</v>
      </c>
      <c r="G198" s="65">
        <f t="shared" si="15"/>
        <v>540480.39379232528</v>
      </c>
    </row>
    <row r="199" spans="1:7" x14ac:dyDescent="0.25">
      <c r="A199" s="69">
        <f t="shared" si="16"/>
        <v>49919</v>
      </c>
      <c r="B199" s="70">
        <f t="shared" si="17"/>
        <v>182</v>
      </c>
      <c r="C199" s="65">
        <f t="shared" si="18"/>
        <v>540480.39379232528</v>
      </c>
      <c r="D199" s="71">
        <f t="shared" si="19"/>
        <v>2071.8415095372466</v>
      </c>
      <c r="E199" s="71">
        <f t="shared" si="20"/>
        <v>2139.5271062026154</v>
      </c>
      <c r="F199" s="71">
        <f t="shared" si="14"/>
        <v>4211.3686157398624</v>
      </c>
      <c r="G199" s="65">
        <f t="shared" si="15"/>
        <v>538340.86668612261</v>
      </c>
    </row>
    <row r="200" spans="1:7" x14ac:dyDescent="0.25">
      <c r="A200" s="69">
        <f t="shared" si="16"/>
        <v>49949</v>
      </c>
      <c r="B200" s="70">
        <f t="shared" si="17"/>
        <v>183</v>
      </c>
      <c r="C200" s="65">
        <f t="shared" si="18"/>
        <v>538340.86668612261</v>
      </c>
      <c r="D200" s="71">
        <f t="shared" si="19"/>
        <v>2063.6399889634699</v>
      </c>
      <c r="E200" s="71">
        <f t="shared" si="20"/>
        <v>2147.7286267763916</v>
      </c>
      <c r="F200" s="71">
        <f t="shared" si="14"/>
        <v>4211.3686157398615</v>
      </c>
      <c r="G200" s="65">
        <f t="shared" si="15"/>
        <v>536193.13805934624</v>
      </c>
    </row>
    <row r="201" spans="1:7" x14ac:dyDescent="0.25">
      <c r="A201" s="69">
        <f t="shared" si="16"/>
        <v>49980</v>
      </c>
      <c r="B201" s="70">
        <f t="shared" si="17"/>
        <v>184</v>
      </c>
      <c r="C201" s="65">
        <f t="shared" si="18"/>
        <v>536193.13805934624</v>
      </c>
      <c r="D201" s="71">
        <f t="shared" si="19"/>
        <v>2055.4070292274932</v>
      </c>
      <c r="E201" s="71">
        <f t="shared" si="20"/>
        <v>2155.9615865123683</v>
      </c>
      <c r="F201" s="71">
        <f t="shared" si="14"/>
        <v>4211.3686157398615</v>
      </c>
      <c r="G201" s="65">
        <f t="shared" si="15"/>
        <v>534037.17647283385</v>
      </c>
    </row>
    <row r="202" spans="1:7" x14ac:dyDescent="0.25">
      <c r="A202" s="69">
        <f t="shared" si="16"/>
        <v>50010</v>
      </c>
      <c r="B202" s="70">
        <f t="shared" si="17"/>
        <v>185</v>
      </c>
      <c r="C202" s="65">
        <f t="shared" si="18"/>
        <v>534037.17647283385</v>
      </c>
      <c r="D202" s="71">
        <f t="shared" si="19"/>
        <v>2047.1425098125292</v>
      </c>
      <c r="E202" s="71">
        <f t="shared" si="20"/>
        <v>2164.2261059273319</v>
      </c>
      <c r="F202" s="71">
        <f t="shared" si="14"/>
        <v>4211.3686157398606</v>
      </c>
      <c r="G202" s="65">
        <f t="shared" si="15"/>
        <v>531872.95036690647</v>
      </c>
    </row>
    <row r="203" spans="1:7" x14ac:dyDescent="0.25">
      <c r="A203" s="69">
        <f t="shared" si="16"/>
        <v>50041</v>
      </c>
      <c r="B203" s="70">
        <f t="shared" si="17"/>
        <v>186</v>
      </c>
      <c r="C203" s="65">
        <f t="shared" si="18"/>
        <v>531872.95036690647</v>
      </c>
      <c r="D203" s="71">
        <f t="shared" si="19"/>
        <v>2038.846309739808</v>
      </c>
      <c r="E203" s="71">
        <f t="shared" si="20"/>
        <v>2172.5223060000535</v>
      </c>
      <c r="F203" s="71">
        <f t="shared" si="14"/>
        <v>4211.3686157398615</v>
      </c>
      <c r="G203" s="65">
        <f t="shared" si="15"/>
        <v>529700.42806090647</v>
      </c>
    </row>
    <row r="204" spans="1:7" x14ac:dyDescent="0.25">
      <c r="A204" s="69">
        <f t="shared" si="16"/>
        <v>50072</v>
      </c>
      <c r="B204" s="70">
        <f t="shared" si="17"/>
        <v>187</v>
      </c>
      <c r="C204" s="65">
        <f t="shared" si="18"/>
        <v>529700.42806090647</v>
      </c>
      <c r="D204" s="71">
        <f t="shared" si="19"/>
        <v>2030.5183075668076</v>
      </c>
      <c r="E204" s="71">
        <f t="shared" si="20"/>
        <v>2180.8503081730541</v>
      </c>
      <c r="F204" s="71">
        <f t="shared" si="14"/>
        <v>4211.3686157398615</v>
      </c>
      <c r="G204" s="65">
        <f t="shared" si="15"/>
        <v>527519.57775273337</v>
      </c>
    </row>
    <row r="205" spans="1:7" x14ac:dyDescent="0.25">
      <c r="A205" s="69">
        <f t="shared" si="16"/>
        <v>50100</v>
      </c>
      <c r="B205" s="70">
        <f t="shared" si="17"/>
        <v>188</v>
      </c>
      <c r="C205" s="65">
        <f t="shared" si="18"/>
        <v>527519.57775273337</v>
      </c>
      <c r="D205" s="71">
        <f t="shared" si="19"/>
        <v>2022.1583813854777</v>
      </c>
      <c r="E205" s="71">
        <f t="shared" si="20"/>
        <v>2189.2102343543843</v>
      </c>
      <c r="F205" s="71">
        <f t="shared" si="14"/>
        <v>4211.3686157398624</v>
      </c>
      <c r="G205" s="65">
        <f t="shared" si="15"/>
        <v>525330.367518379</v>
      </c>
    </row>
    <row r="206" spans="1:7" x14ac:dyDescent="0.25">
      <c r="A206" s="69">
        <f t="shared" si="16"/>
        <v>50131</v>
      </c>
      <c r="B206" s="70">
        <f t="shared" si="17"/>
        <v>189</v>
      </c>
      <c r="C206" s="65">
        <f t="shared" si="18"/>
        <v>525330.367518379</v>
      </c>
      <c r="D206" s="71">
        <f t="shared" si="19"/>
        <v>2013.7664088204526</v>
      </c>
      <c r="E206" s="71">
        <f t="shared" si="20"/>
        <v>2197.6022069194096</v>
      </c>
      <c r="F206" s="71">
        <f t="shared" si="14"/>
        <v>4211.3686157398624</v>
      </c>
      <c r="G206" s="65">
        <f t="shared" si="15"/>
        <v>523132.7653114596</v>
      </c>
    </row>
    <row r="207" spans="1:7" x14ac:dyDescent="0.25">
      <c r="A207" s="69">
        <f t="shared" si="16"/>
        <v>50161</v>
      </c>
      <c r="B207" s="70">
        <f t="shared" si="17"/>
        <v>190</v>
      </c>
      <c r="C207" s="65">
        <f t="shared" si="18"/>
        <v>523132.7653114596</v>
      </c>
      <c r="D207" s="71">
        <f t="shared" si="19"/>
        <v>2005.3422670272614</v>
      </c>
      <c r="E207" s="71">
        <f t="shared" si="20"/>
        <v>2206.0263487125999</v>
      </c>
      <c r="F207" s="71">
        <f t="shared" si="14"/>
        <v>4211.3686157398615</v>
      </c>
      <c r="G207" s="65">
        <f t="shared" si="15"/>
        <v>520926.73896274698</v>
      </c>
    </row>
    <row r="208" spans="1:7" x14ac:dyDescent="0.25">
      <c r="A208" s="69">
        <f t="shared" si="16"/>
        <v>50192</v>
      </c>
      <c r="B208" s="70">
        <f t="shared" si="17"/>
        <v>191</v>
      </c>
      <c r="C208" s="65">
        <f t="shared" si="18"/>
        <v>520926.73896274698</v>
      </c>
      <c r="D208" s="71">
        <f t="shared" si="19"/>
        <v>1996.8858326905297</v>
      </c>
      <c r="E208" s="71">
        <f t="shared" si="20"/>
        <v>2214.4827830493314</v>
      </c>
      <c r="F208" s="71">
        <f t="shared" si="14"/>
        <v>4211.3686157398606</v>
      </c>
      <c r="G208" s="65">
        <f t="shared" si="15"/>
        <v>518712.25617969764</v>
      </c>
    </row>
    <row r="209" spans="1:7" x14ac:dyDescent="0.25">
      <c r="A209" s="69">
        <f t="shared" si="16"/>
        <v>50222</v>
      </c>
      <c r="B209" s="70">
        <f t="shared" si="17"/>
        <v>192</v>
      </c>
      <c r="C209" s="65">
        <f t="shared" si="18"/>
        <v>518712.25617969764</v>
      </c>
      <c r="D209" s="71">
        <f t="shared" si="19"/>
        <v>1988.3969820221739</v>
      </c>
      <c r="E209" s="71">
        <f t="shared" si="20"/>
        <v>2222.9716337176874</v>
      </c>
      <c r="F209" s="71">
        <f t="shared" si="14"/>
        <v>4211.3686157398615</v>
      </c>
      <c r="G209" s="65">
        <f t="shared" si="15"/>
        <v>516489.28454597993</v>
      </c>
    </row>
    <row r="210" spans="1:7" x14ac:dyDescent="0.25">
      <c r="A210" s="69">
        <f t="shared" si="16"/>
        <v>50253</v>
      </c>
      <c r="B210" s="70">
        <f t="shared" si="17"/>
        <v>193</v>
      </c>
      <c r="C210" s="65">
        <f t="shared" si="18"/>
        <v>516489.28454597993</v>
      </c>
      <c r="D210" s="71">
        <f t="shared" si="19"/>
        <v>1979.8755907595896</v>
      </c>
      <c r="E210" s="71">
        <f t="shared" si="20"/>
        <v>2231.4930249802715</v>
      </c>
      <c r="F210" s="71">
        <f t="shared" si="14"/>
        <v>4211.3686157398606</v>
      </c>
      <c r="G210" s="65">
        <f t="shared" si="15"/>
        <v>514257.79152099963</v>
      </c>
    </row>
    <row r="211" spans="1:7" x14ac:dyDescent="0.25">
      <c r="A211" s="69">
        <f t="shared" si="16"/>
        <v>50284</v>
      </c>
      <c r="B211" s="70">
        <f t="shared" si="17"/>
        <v>194</v>
      </c>
      <c r="C211" s="65">
        <f t="shared" si="18"/>
        <v>514257.79152099963</v>
      </c>
      <c r="D211" s="71">
        <f t="shared" si="19"/>
        <v>1971.3215341638318</v>
      </c>
      <c r="E211" s="71">
        <f t="shared" si="20"/>
        <v>2240.04708157603</v>
      </c>
      <c r="F211" s="71">
        <f t="shared" ref="F211:F274" si="21">IF(B211="","",SUM(D211:E211))</f>
        <v>4211.3686157398615</v>
      </c>
      <c r="G211" s="65">
        <f t="shared" ref="G211:G274" si="22">IF(B211="","",SUM(C211)-SUM(E211))</f>
        <v>512017.74443942361</v>
      </c>
    </row>
    <row r="212" spans="1:7" x14ac:dyDescent="0.25">
      <c r="A212" s="69">
        <f t="shared" ref="A212:A275" si="23">IF(B212="","",EDATE(A211,1))</f>
        <v>50314</v>
      </c>
      <c r="B212" s="70">
        <f t="shared" ref="B212:B275" si="24">IF(B211="","",IF(SUM(B211)+1&lt;=$E$7,SUM(B211)+1,""))</f>
        <v>195</v>
      </c>
      <c r="C212" s="65">
        <f t="shared" ref="C212:C275" si="25">IF(B212="","",G211)</f>
        <v>512017.74443942361</v>
      </c>
      <c r="D212" s="71">
        <f t="shared" ref="D212:D275" si="26">IF(B212="","",IPMT($E$14/12,B212,$E$7,-$E$12,$E$13,0))</f>
        <v>1962.7346870177905</v>
      </c>
      <c r="E212" s="71">
        <f t="shared" ref="E212:E275" si="27">IF(B212="","",PPMT($E$14/12,B212,$E$7,-$E$12,$E$13,0))</f>
        <v>2248.6339287220717</v>
      </c>
      <c r="F212" s="71">
        <f t="shared" si="21"/>
        <v>4211.3686157398624</v>
      </c>
      <c r="G212" s="65">
        <f t="shared" si="22"/>
        <v>509769.11051070155</v>
      </c>
    </row>
    <row r="213" spans="1:7" x14ac:dyDescent="0.25">
      <c r="A213" s="69">
        <f t="shared" si="23"/>
        <v>50345</v>
      </c>
      <c r="B213" s="70">
        <f t="shared" si="24"/>
        <v>196</v>
      </c>
      <c r="C213" s="65">
        <f t="shared" si="25"/>
        <v>509769.11051070155</v>
      </c>
      <c r="D213" s="71">
        <f t="shared" si="26"/>
        <v>1954.1149236243562</v>
      </c>
      <c r="E213" s="71">
        <f t="shared" si="27"/>
        <v>2257.2536921155056</v>
      </c>
      <c r="F213" s="71">
        <f t="shared" si="21"/>
        <v>4211.3686157398615</v>
      </c>
      <c r="G213" s="65">
        <f t="shared" si="22"/>
        <v>507511.85681858606</v>
      </c>
    </row>
    <row r="214" spans="1:7" x14ac:dyDescent="0.25">
      <c r="A214" s="69">
        <f t="shared" si="23"/>
        <v>50375</v>
      </c>
      <c r="B214" s="70">
        <f t="shared" si="24"/>
        <v>197</v>
      </c>
      <c r="C214" s="65">
        <f t="shared" si="25"/>
        <v>507511.85681858606</v>
      </c>
      <c r="D214" s="71">
        <f t="shared" si="26"/>
        <v>1945.4621178045802</v>
      </c>
      <c r="E214" s="71">
        <f t="shared" si="27"/>
        <v>2265.9064979352815</v>
      </c>
      <c r="F214" s="71">
        <f t="shared" si="21"/>
        <v>4211.3686157398615</v>
      </c>
      <c r="G214" s="65">
        <f t="shared" si="22"/>
        <v>505245.95032065077</v>
      </c>
    </row>
    <row r="215" spans="1:7" x14ac:dyDescent="0.25">
      <c r="A215" s="69">
        <f t="shared" si="23"/>
        <v>50406</v>
      </c>
      <c r="B215" s="70">
        <f t="shared" si="24"/>
        <v>198</v>
      </c>
      <c r="C215" s="65">
        <f t="shared" si="25"/>
        <v>505245.95032065077</v>
      </c>
      <c r="D215" s="71">
        <f t="shared" si="26"/>
        <v>1936.7761428958279</v>
      </c>
      <c r="E215" s="71">
        <f t="shared" si="27"/>
        <v>2274.5924728440336</v>
      </c>
      <c r="F215" s="71">
        <f t="shared" si="21"/>
        <v>4211.3686157398615</v>
      </c>
      <c r="G215" s="65">
        <f t="shared" si="22"/>
        <v>502971.35784780671</v>
      </c>
    </row>
    <row r="216" spans="1:7" x14ac:dyDescent="0.25">
      <c r="A216" s="69">
        <f t="shared" si="23"/>
        <v>50437</v>
      </c>
      <c r="B216" s="70">
        <f t="shared" si="24"/>
        <v>199</v>
      </c>
      <c r="C216" s="65">
        <f t="shared" si="25"/>
        <v>502971.35784780671</v>
      </c>
      <c r="D216" s="71">
        <f t="shared" si="26"/>
        <v>1928.0568717499259</v>
      </c>
      <c r="E216" s="71">
        <f t="shared" si="27"/>
        <v>2283.3117439899356</v>
      </c>
      <c r="F216" s="71">
        <f t="shared" si="21"/>
        <v>4211.3686157398615</v>
      </c>
      <c r="G216" s="65">
        <f t="shared" si="22"/>
        <v>500688.04610381677</v>
      </c>
    </row>
    <row r="217" spans="1:7" x14ac:dyDescent="0.25">
      <c r="A217" s="69">
        <f t="shared" si="23"/>
        <v>50465</v>
      </c>
      <c r="B217" s="70">
        <f t="shared" si="24"/>
        <v>200</v>
      </c>
      <c r="C217" s="65">
        <f t="shared" si="25"/>
        <v>500688.04610381677</v>
      </c>
      <c r="D217" s="71">
        <f t="shared" si="26"/>
        <v>1919.3041767312977</v>
      </c>
      <c r="E217" s="71">
        <f t="shared" si="27"/>
        <v>2292.064439008564</v>
      </c>
      <c r="F217" s="71">
        <f t="shared" si="21"/>
        <v>4211.3686157398615</v>
      </c>
      <c r="G217" s="65">
        <f t="shared" si="22"/>
        <v>498395.98166480823</v>
      </c>
    </row>
    <row r="218" spans="1:7" x14ac:dyDescent="0.25">
      <c r="A218" s="69">
        <f t="shared" si="23"/>
        <v>50496</v>
      </c>
      <c r="B218" s="70">
        <f t="shared" si="24"/>
        <v>201</v>
      </c>
      <c r="C218" s="65">
        <f t="shared" si="25"/>
        <v>498395.98166480823</v>
      </c>
      <c r="D218" s="71">
        <f t="shared" si="26"/>
        <v>1910.5179297150983</v>
      </c>
      <c r="E218" s="71">
        <f t="shared" si="27"/>
        <v>2300.8506860247635</v>
      </c>
      <c r="F218" s="71">
        <f t="shared" si="21"/>
        <v>4211.3686157398615</v>
      </c>
      <c r="G218" s="65">
        <f t="shared" si="22"/>
        <v>496095.13097878348</v>
      </c>
    </row>
    <row r="219" spans="1:7" x14ac:dyDescent="0.25">
      <c r="A219" s="69">
        <f t="shared" si="23"/>
        <v>50526</v>
      </c>
      <c r="B219" s="70">
        <f t="shared" si="24"/>
        <v>202</v>
      </c>
      <c r="C219" s="65">
        <f t="shared" si="25"/>
        <v>496095.13097878348</v>
      </c>
      <c r="D219" s="71">
        <f t="shared" si="26"/>
        <v>1901.6980020853364</v>
      </c>
      <c r="E219" s="71">
        <f t="shared" si="27"/>
        <v>2309.6706136545245</v>
      </c>
      <c r="F219" s="71">
        <f t="shared" si="21"/>
        <v>4211.3686157398606</v>
      </c>
      <c r="G219" s="65">
        <f t="shared" si="22"/>
        <v>493785.46036512894</v>
      </c>
    </row>
    <row r="220" spans="1:7" x14ac:dyDescent="0.25">
      <c r="A220" s="69">
        <f t="shared" si="23"/>
        <v>50557</v>
      </c>
      <c r="B220" s="70">
        <f t="shared" si="24"/>
        <v>203</v>
      </c>
      <c r="C220" s="65">
        <f t="shared" si="25"/>
        <v>493785.46036512894</v>
      </c>
      <c r="D220" s="71">
        <f t="shared" si="26"/>
        <v>1892.8442647329941</v>
      </c>
      <c r="E220" s="71">
        <f t="shared" si="27"/>
        <v>2318.5243510068676</v>
      </c>
      <c r="F220" s="71">
        <f t="shared" si="21"/>
        <v>4211.3686157398615</v>
      </c>
      <c r="G220" s="65">
        <f t="shared" si="22"/>
        <v>491466.9360141221</v>
      </c>
    </row>
    <row r="221" spans="1:7" x14ac:dyDescent="0.25">
      <c r="A221" s="69">
        <f t="shared" si="23"/>
        <v>50587</v>
      </c>
      <c r="B221" s="70">
        <f t="shared" si="24"/>
        <v>204</v>
      </c>
      <c r="C221" s="65">
        <f t="shared" si="25"/>
        <v>491466.9360141221</v>
      </c>
      <c r="D221" s="71">
        <f t="shared" si="26"/>
        <v>1883.9565880541343</v>
      </c>
      <c r="E221" s="71">
        <f t="shared" si="27"/>
        <v>2327.412027685727</v>
      </c>
      <c r="F221" s="71">
        <f t="shared" si="21"/>
        <v>4211.3686157398615</v>
      </c>
      <c r="G221" s="65">
        <f t="shared" si="22"/>
        <v>489139.52398643637</v>
      </c>
    </row>
    <row r="222" spans="1:7" x14ac:dyDescent="0.25">
      <c r="A222" s="69">
        <f t="shared" si="23"/>
        <v>50618</v>
      </c>
      <c r="B222" s="70">
        <f t="shared" si="24"/>
        <v>205</v>
      </c>
      <c r="C222" s="65">
        <f t="shared" si="25"/>
        <v>489139.52398643637</v>
      </c>
      <c r="D222" s="71">
        <f t="shared" si="26"/>
        <v>1875.0348419480063</v>
      </c>
      <c r="E222" s="71">
        <f t="shared" si="27"/>
        <v>2336.3337737918559</v>
      </c>
      <c r="F222" s="71">
        <f t="shared" si="21"/>
        <v>4211.3686157398624</v>
      </c>
      <c r="G222" s="65">
        <f t="shared" si="22"/>
        <v>486803.19021264452</v>
      </c>
    </row>
    <row r="223" spans="1:7" x14ac:dyDescent="0.25">
      <c r="A223" s="69">
        <f t="shared" si="23"/>
        <v>50649</v>
      </c>
      <c r="B223" s="70">
        <f t="shared" si="24"/>
        <v>206</v>
      </c>
      <c r="C223" s="65">
        <f t="shared" si="25"/>
        <v>486803.19021264452</v>
      </c>
      <c r="D223" s="71">
        <f t="shared" si="26"/>
        <v>1866.0788958151372</v>
      </c>
      <c r="E223" s="71">
        <f t="shared" si="27"/>
        <v>2345.2897199247245</v>
      </c>
      <c r="F223" s="71">
        <f t="shared" si="21"/>
        <v>4211.3686157398615</v>
      </c>
      <c r="G223" s="65">
        <f t="shared" si="22"/>
        <v>484457.90049271978</v>
      </c>
    </row>
    <row r="224" spans="1:7" x14ac:dyDescent="0.25">
      <c r="A224" s="69">
        <f t="shared" si="23"/>
        <v>50679</v>
      </c>
      <c r="B224" s="70">
        <f t="shared" si="24"/>
        <v>207</v>
      </c>
      <c r="C224" s="65">
        <f t="shared" si="25"/>
        <v>484457.90049271978</v>
      </c>
      <c r="D224" s="71">
        <f t="shared" si="26"/>
        <v>1857.0886185554257</v>
      </c>
      <c r="E224" s="71">
        <f t="shared" si="27"/>
        <v>2354.2799971844361</v>
      </c>
      <c r="F224" s="71">
        <f t="shared" si="21"/>
        <v>4211.3686157398615</v>
      </c>
      <c r="G224" s="65">
        <f t="shared" si="22"/>
        <v>482103.62049553532</v>
      </c>
    </row>
    <row r="225" spans="1:7" x14ac:dyDescent="0.25">
      <c r="A225" s="69">
        <f t="shared" si="23"/>
        <v>50710</v>
      </c>
      <c r="B225" s="70">
        <f t="shared" si="24"/>
        <v>208</v>
      </c>
      <c r="C225" s="65">
        <f t="shared" si="25"/>
        <v>482103.62049553532</v>
      </c>
      <c r="D225" s="71">
        <f t="shared" si="26"/>
        <v>1848.0638785662188</v>
      </c>
      <c r="E225" s="71">
        <f t="shared" si="27"/>
        <v>2363.3047371736429</v>
      </c>
      <c r="F225" s="71">
        <f t="shared" si="21"/>
        <v>4211.3686157398615</v>
      </c>
      <c r="G225" s="65">
        <f t="shared" si="22"/>
        <v>479740.31575836166</v>
      </c>
    </row>
    <row r="226" spans="1:7" x14ac:dyDescent="0.25">
      <c r="A226" s="69">
        <f t="shared" si="23"/>
        <v>50740</v>
      </c>
      <c r="B226" s="70">
        <f t="shared" si="24"/>
        <v>209</v>
      </c>
      <c r="C226" s="65">
        <f t="shared" si="25"/>
        <v>479740.31575836166</v>
      </c>
      <c r="D226" s="71">
        <f t="shared" si="26"/>
        <v>1839.0045437403867</v>
      </c>
      <c r="E226" s="71">
        <f t="shared" si="27"/>
        <v>2372.3640719994755</v>
      </c>
      <c r="F226" s="71">
        <f t="shared" si="21"/>
        <v>4211.3686157398624</v>
      </c>
      <c r="G226" s="65">
        <f t="shared" si="22"/>
        <v>477367.95168636215</v>
      </c>
    </row>
    <row r="227" spans="1:7" x14ac:dyDescent="0.25">
      <c r="A227" s="69">
        <f t="shared" si="23"/>
        <v>50771</v>
      </c>
      <c r="B227" s="70">
        <f t="shared" si="24"/>
        <v>210</v>
      </c>
      <c r="C227" s="65">
        <f t="shared" si="25"/>
        <v>477367.95168636215</v>
      </c>
      <c r="D227" s="71">
        <f t="shared" si="26"/>
        <v>1829.9104814643883</v>
      </c>
      <c r="E227" s="71">
        <f t="shared" si="27"/>
        <v>2381.4581342754732</v>
      </c>
      <c r="F227" s="71">
        <f t="shared" si="21"/>
        <v>4211.3686157398615</v>
      </c>
      <c r="G227" s="65">
        <f t="shared" si="22"/>
        <v>474986.4935520867</v>
      </c>
    </row>
    <row r="228" spans="1:7" x14ac:dyDescent="0.25">
      <c r="A228" s="69">
        <f t="shared" si="23"/>
        <v>50802</v>
      </c>
      <c r="B228" s="70">
        <f t="shared" si="24"/>
        <v>211</v>
      </c>
      <c r="C228" s="65">
        <f t="shared" si="25"/>
        <v>474986.4935520867</v>
      </c>
      <c r="D228" s="71">
        <f t="shared" si="26"/>
        <v>1820.7815586163324</v>
      </c>
      <c r="E228" s="71">
        <f t="shared" si="27"/>
        <v>2390.5870571235291</v>
      </c>
      <c r="F228" s="71">
        <f t="shared" si="21"/>
        <v>4211.3686157398615</v>
      </c>
      <c r="G228" s="65">
        <f t="shared" si="22"/>
        <v>472595.90649496316</v>
      </c>
    </row>
    <row r="229" spans="1:7" x14ac:dyDescent="0.25">
      <c r="A229" s="69">
        <f t="shared" si="23"/>
        <v>50830</v>
      </c>
      <c r="B229" s="70">
        <f t="shared" si="24"/>
        <v>212</v>
      </c>
      <c r="C229" s="65">
        <f t="shared" si="25"/>
        <v>472595.90649496316</v>
      </c>
      <c r="D229" s="71">
        <f t="shared" si="26"/>
        <v>1811.6176415640259</v>
      </c>
      <c r="E229" s="71">
        <f t="shared" si="27"/>
        <v>2399.7509741758363</v>
      </c>
      <c r="F229" s="71">
        <f t="shared" si="21"/>
        <v>4211.3686157398624</v>
      </c>
      <c r="G229" s="65">
        <f t="shared" si="22"/>
        <v>470196.15552078735</v>
      </c>
    </row>
    <row r="230" spans="1:7" x14ac:dyDescent="0.25">
      <c r="A230" s="69">
        <f t="shared" si="23"/>
        <v>50861</v>
      </c>
      <c r="B230" s="70">
        <f t="shared" si="24"/>
        <v>213</v>
      </c>
      <c r="C230" s="65">
        <f t="shared" si="25"/>
        <v>470196.15552078735</v>
      </c>
      <c r="D230" s="71">
        <f t="shared" si="26"/>
        <v>1802.4185961630183</v>
      </c>
      <c r="E230" s="71">
        <f t="shared" si="27"/>
        <v>2408.9500195768433</v>
      </c>
      <c r="F230" s="71">
        <f t="shared" si="21"/>
        <v>4211.3686157398615</v>
      </c>
      <c r="G230" s="65">
        <f t="shared" si="22"/>
        <v>467787.20550121053</v>
      </c>
    </row>
    <row r="231" spans="1:7" x14ac:dyDescent="0.25">
      <c r="A231" s="69">
        <f t="shared" si="23"/>
        <v>50891</v>
      </c>
      <c r="B231" s="70">
        <f t="shared" si="24"/>
        <v>214</v>
      </c>
      <c r="C231" s="65">
        <f t="shared" si="25"/>
        <v>467787.20550121053</v>
      </c>
      <c r="D231" s="71">
        <f t="shared" si="26"/>
        <v>1793.1842877546405</v>
      </c>
      <c r="E231" s="71">
        <f t="shared" si="27"/>
        <v>2418.1843279852214</v>
      </c>
      <c r="F231" s="71">
        <f t="shared" si="21"/>
        <v>4211.3686157398624</v>
      </c>
      <c r="G231" s="65">
        <f t="shared" si="22"/>
        <v>465369.02117322531</v>
      </c>
    </row>
    <row r="232" spans="1:7" x14ac:dyDescent="0.25">
      <c r="A232" s="69">
        <f t="shared" si="23"/>
        <v>50922</v>
      </c>
      <c r="B232" s="70">
        <f t="shared" si="24"/>
        <v>215</v>
      </c>
      <c r="C232" s="65">
        <f t="shared" si="25"/>
        <v>465369.02117322531</v>
      </c>
      <c r="D232" s="71">
        <f t="shared" si="26"/>
        <v>1783.9145811640303</v>
      </c>
      <c r="E232" s="71">
        <f t="shared" si="27"/>
        <v>2427.4540345758314</v>
      </c>
      <c r="F232" s="71">
        <f t="shared" si="21"/>
        <v>4211.3686157398615</v>
      </c>
      <c r="G232" s="65">
        <f t="shared" si="22"/>
        <v>462941.56713864947</v>
      </c>
    </row>
    <row r="233" spans="1:7" x14ac:dyDescent="0.25">
      <c r="A233" s="69">
        <f t="shared" si="23"/>
        <v>50952</v>
      </c>
      <c r="B233" s="70">
        <f t="shared" si="24"/>
        <v>216</v>
      </c>
      <c r="C233" s="65">
        <f t="shared" si="25"/>
        <v>462941.56713864947</v>
      </c>
      <c r="D233" s="71">
        <f t="shared" si="26"/>
        <v>1774.6093406981561</v>
      </c>
      <c r="E233" s="71">
        <f t="shared" si="27"/>
        <v>2436.7592750417052</v>
      </c>
      <c r="F233" s="71">
        <f t="shared" si="21"/>
        <v>4211.3686157398615</v>
      </c>
      <c r="G233" s="65">
        <f t="shared" si="22"/>
        <v>460504.80786360777</v>
      </c>
    </row>
    <row r="234" spans="1:7" x14ac:dyDescent="0.25">
      <c r="A234" s="69">
        <f t="shared" si="23"/>
        <v>50983</v>
      </c>
      <c r="B234" s="70">
        <f t="shared" si="24"/>
        <v>217</v>
      </c>
      <c r="C234" s="65">
        <f t="shared" si="25"/>
        <v>460504.80786360777</v>
      </c>
      <c r="D234" s="71">
        <f t="shared" si="26"/>
        <v>1765.2684301438298</v>
      </c>
      <c r="E234" s="71">
        <f t="shared" si="27"/>
        <v>2446.1001855960321</v>
      </c>
      <c r="F234" s="71">
        <f t="shared" si="21"/>
        <v>4211.3686157398624</v>
      </c>
      <c r="G234" s="65">
        <f t="shared" si="22"/>
        <v>458058.70767801173</v>
      </c>
    </row>
    <row r="235" spans="1:7" x14ac:dyDescent="0.25">
      <c r="A235" s="69">
        <f t="shared" si="23"/>
        <v>51014</v>
      </c>
      <c r="B235" s="70">
        <f t="shared" si="24"/>
        <v>218</v>
      </c>
      <c r="C235" s="65">
        <f t="shared" si="25"/>
        <v>458058.70767801173</v>
      </c>
      <c r="D235" s="71">
        <f t="shared" si="26"/>
        <v>1755.8917127657121</v>
      </c>
      <c r="E235" s="71">
        <f t="shared" si="27"/>
        <v>2455.4769029741501</v>
      </c>
      <c r="F235" s="71">
        <f t="shared" si="21"/>
        <v>4211.3686157398624</v>
      </c>
      <c r="G235" s="65">
        <f t="shared" si="22"/>
        <v>455603.23077503761</v>
      </c>
    </row>
    <row r="236" spans="1:7" x14ac:dyDescent="0.25">
      <c r="A236" s="69">
        <f t="shared" si="23"/>
        <v>51044</v>
      </c>
      <c r="B236" s="70">
        <f t="shared" si="24"/>
        <v>219</v>
      </c>
      <c r="C236" s="65">
        <f t="shared" si="25"/>
        <v>455603.23077503761</v>
      </c>
      <c r="D236" s="71">
        <f t="shared" si="26"/>
        <v>1746.4790513043108</v>
      </c>
      <c r="E236" s="71">
        <f t="shared" si="27"/>
        <v>2464.8895644355507</v>
      </c>
      <c r="F236" s="71">
        <f t="shared" si="21"/>
        <v>4211.3686157398615</v>
      </c>
      <c r="G236" s="65">
        <f t="shared" si="22"/>
        <v>453138.34121060208</v>
      </c>
    </row>
    <row r="237" spans="1:7" x14ac:dyDescent="0.25">
      <c r="A237" s="69">
        <f t="shared" si="23"/>
        <v>51075</v>
      </c>
      <c r="B237" s="70">
        <f t="shared" si="24"/>
        <v>220</v>
      </c>
      <c r="C237" s="65">
        <f t="shared" si="25"/>
        <v>453138.34121060208</v>
      </c>
      <c r="D237" s="71">
        <f t="shared" si="26"/>
        <v>1737.0303079739745</v>
      </c>
      <c r="E237" s="71">
        <f t="shared" si="27"/>
        <v>2474.3383077658873</v>
      </c>
      <c r="F237" s="71">
        <f t="shared" si="21"/>
        <v>4211.3686157398615</v>
      </c>
      <c r="G237" s="65">
        <f t="shared" si="22"/>
        <v>450664.00290283619</v>
      </c>
    </row>
    <row r="238" spans="1:7" x14ac:dyDescent="0.25">
      <c r="A238" s="69">
        <f t="shared" si="23"/>
        <v>51105</v>
      </c>
      <c r="B238" s="70">
        <f t="shared" si="24"/>
        <v>221</v>
      </c>
      <c r="C238" s="65">
        <f t="shared" si="25"/>
        <v>450664.00290283619</v>
      </c>
      <c r="D238" s="71">
        <f t="shared" si="26"/>
        <v>1727.5453444608718</v>
      </c>
      <c r="E238" s="71">
        <f t="shared" si="27"/>
        <v>2483.8232712789895</v>
      </c>
      <c r="F238" s="71">
        <f t="shared" si="21"/>
        <v>4211.3686157398615</v>
      </c>
      <c r="G238" s="65">
        <f t="shared" si="22"/>
        <v>448180.1796315572</v>
      </c>
    </row>
    <row r="239" spans="1:7" x14ac:dyDescent="0.25">
      <c r="A239" s="69">
        <f t="shared" si="23"/>
        <v>51136</v>
      </c>
      <c r="B239" s="70">
        <f t="shared" si="24"/>
        <v>222</v>
      </c>
      <c r="C239" s="65">
        <f t="shared" si="25"/>
        <v>448180.1796315572</v>
      </c>
      <c r="D239" s="71">
        <f t="shared" si="26"/>
        <v>1718.0240219209691</v>
      </c>
      <c r="E239" s="71">
        <f t="shared" si="27"/>
        <v>2493.3445938188929</v>
      </c>
      <c r="F239" s="71">
        <f t="shared" si="21"/>
        <v>4211.3686157398624</v>
      </c>
      <c r="G239" s="65">
        <f t="shared" si="22"/>
        <v>445686.83503773832</v>
      </c>
    </row>
    <row r="240" spans="1:7" x14ac:dyDescent="0.25">
      <c r="A240" s="69">
        <f t="shared" si="23"/>
        <v>51167</v>
      </c>
      <c r="B240" s="70">
        <f t="shared" si="24"/>
        <v>223</v>
      </c>
      <c r="C240" s="65">
        <f t="shared" si="25"/>
        <v>445686.83503773832</v>
      </c>
      <c r="D240" s="71">
        <f t="shared" si="26"/>
        <v>1708.4662009779968</v>
      </c>
      <c r="E240" s="71">
        <f t="shared" si="27"/>
        <v>2502.9024147618647</v>
      </c>
      <c r="F240" s="71">
        <f t="shared" si="21"/>
        <v>4211.3686157398615</v>
      </c>
      <c r="G240" s="65">
        <f t="shared" si="22"/>
        <v>443183.93262297643</v>
      </c>
    </row>
    <row r="241" spans="1:7" x14ac:dyDescent="0.25">
      <c r="A241" s="69">
        <f t="shared" si="23"/>
        <v>51196</v>
      </c>
      <c r="B241" s="70">
        <f t="shared" si="24"/>
        <v>224</v>
      </c>
      <c r="C241" s="65">
        <f t="shared" si="25"/>
        <v>443183.93262297643</v>
      </c>
      <c r="D241" s="71">
        <f t="shared" si="26"/>
        <v>1698.8717417214095</v>
      </c>
      <c r="E241" s="71">
        <f t="shared" si="27"/>
        <v>2512.4968740184518</v>
      </c>
      <c r="F241" s="71">
        <f t="shared" si="21"/>
        <v>4211.3686157398615</v>
      </c>
      <c r="G241" s="65">
        <f t="shared" si="22"/>
        <v>440671.43574895797</v>
      </c>
    </row>
    <row r="242" spans="1:7" x14ac:dyDescent="0.25">
      <c r="A242" s="69">
        <f t="shared" si="23"/>
        <v>51227</v>
      </c>
      <c r="B242" s="70">
        <f t="shared" si="24"/>
        <v>225</v>
      </c>
      <c r="C242" s="65">
        <f t="shared" si="25"/>
        <v>440671.43574895797</v>
      </c>
      <c r="D242" s="71">
        <f t="shared" si="26"/>
        <v>1689.2405037043391</v>
      </c>
      <c r="E242" s="71">
        <f t="shared" si="27"/>
        <v>2522.1281120355225</v>
      </c>
      <c r="F242" s="71">
        <f t="shared" si="21"/>
        <v>4211.3686157398615</v>
      </c>
      <c r="G242" s="65">
        <f t="shared" si="22"/>
        <v>438149.30763692246</v>
      </c>
    </row>
    <row r="243" spans="1:7" x14ac:dyDescent="0.25">
      <c r="A243" s="69">
        <f t="shared" si="23"/>
        <v>51257</v>
      </c>
      <c r="B243" s="70">
        <f t="shared" si="24"/>
        <v>226</v>
      </c>
      <c r="C243" s="65">
        <f t="shared" si="25"/>
        <v>438149.30763692246</v>
      </c>
      <c r="D243" s="71">
        <f t="shared" si="26"/>
        <v>1679.572345941536</v>
      </c>
      <c r="E243" s="71">
        <f t="shared" si="27"/>
        <v>2531.7962697983257</v>
      </c>
      <c r="F243" s="71">
        <f t="shared" si="21"/>
        <v>4211.3686157398615</v>
      </c>
      <c r="G243" s="65">
        <f t="shared" si="22"/>
        <v>435617.51136712416</v>
      </c>
    </row>
    <row r="244" spans="1:7" x14ac:dyDescent="0.25">
      <c r="A244" s="69">
        <f t="shared" si="23"/>
        <v>51288</v>
      </c>
      <c r="B244" s="70">
        <f t="shared" si="24"/>
        <v>227</v>
      </c>
      <c r="C244" s="65">
        <f t="shared" si="25"/>
        <v>435617.51136712416</v>
      </c>
      <c r="D244" s="71">
        <f t="shared" si="26"/>
        <v>1669.8671269073091</v>
      </c>
      <c r="E244" s="71">
        <f t="shared" si="27"/>
        <v>2541.5014888325527</v>
      </c>
      <c r="F244" s="71">
        <f t="shared" si="21"/>
        <v>4211.3686157398615</v>
      </c>
      <c r="G244" s="65">
        <f t="shared" si="22"/>
        <v>433076.00987829163</v>
      </c>
    </row>
    <row r="245" spans="1:7" x14ac:dyDescent="0.25">
      <c r="A245" s="69">
        <f t="shared" si="23"/>
        <v>51318</v>
      </c>
      <c r="B245" s="70">
        <f t="shared" si="24"/>
        <v>228</v>
      </c>
      <c r="C245" s="65">
        <f t="shared" si="25"/>
        <v>433076.00987829163</v>
      </c>
      <c r="D245" s="71">
        <f t="shared" si="26"/>
        <v>1660.1247045334514</v>
      </c>
      <c r="E245" s="71">
        <f t="shared" si="27"/>
        <v>2551.2439112064108</v>
      </c>
      <c r="F245" s="71">
        <f t="shared" si="21"/>
        <v>4211.3686157398624</v>
      </c>
      <c r="G245" s="65">
        <f t="shared" si="22"/>
        <v>430524.7659670852</v>
      </c>
    </row>
    <row r="246" spans="1:7" x14ac:dyDescent="0.25">
      <c r="A246" s="69">
        <f t="shared" si="23"/>
        <v>51349</v>
      </c>
      <c r="B246" s="70">
        <f t="shared" si="24"/>
        <v>229</v>
      </c>
      <c r="C246" s="65">
        <f t="shared" si="25"/>
        <v>430524.7659670852</v>
      </c>
      <c r="D246" s="71">
        <f t="shared" si="26"/>
        <v>1650.3449362071597</v>
      </c>
      <c r="E246" s="71">
        <f t="shared" si="27"/>
        <v>2561.0236795327019</v>
      </c>
      <c r="F246" s="71">
        <f t="shared" si="21"/>
        <v>4211.3686157398615</v>
      </c>
      <c r="G246" s="65">
        <f t="shared" si="22"/>
        <v>427963.74228755251</v>
      </c>
    </row>
    <row r="247" spans="1:7" x14ac:dyDescent="0.25">
      <c r="A247" s="69">
        <f t="shared" si="23"/>
        <v>51380</v>
      </c>
      <c r="B247" s="70">
        <f t="shared" si="24"/>
        <v>230</v>
      </c>
      <c r="C247" s="65">
        <f t="shared" si="25"/>
        <v>427963.74228755251</v>
      </c>
      <c r="D247" s="71">
        <f t="shared" si="26"/>
        <v>1640.5276787689509</v>
      </c>
      <c r="E247" s="71">
        <f t="shared" si="27"/>
        <v>2570.8409369709107</v>
      </c>
      <c r="F247" s="71">
        <f t="shared" si="21"/>
        <v>4211.3686157398615</v>
      </c>
      <c r="G247" s="65">
        <f t="shared" si="22"/>
        <v>425392.90135058161</v>
      </c>
    </row>
    <row r="248" spans="1:7" x14ac:dyDescent="0.25">
      <c r="A248" s="69">
        <f t="shared" si="23"/>
        <v>51410</v>
      </c>
      <c r="B248" s="70">
        <f t="shared" si="24"/>
        <v>231</v>
      </c>
      <c r="C248" s="65">
        <f t="shared" si="25"/>
        <v>425392.90135058161</v>
      </c>
      <c r="D248" s="71">
        <f t="shared" si="26"/>
        <v>1630.6727885105627</v>
      </c>
      <c r="E248" s="71">
        <f t="shared" si="27"/>
        <v>2580.6958272292991</v>
      </c>
      <c r="F248" s="71">
        <f t="shared" si="21"/>
        <v>4211.3686157398615</v>
      </c>
      <c r="G248" s="65">
        <f t="shared" si="22"/>
        <v>422812.20552335231</v>
      </c>
    </row>
    <row r="249" spans="1:7" x14ac:dyDescent="0.25">
      <c r="A249" s="69">
        <f t="shared" si="23"/>
        <v>51441</v>
      </c>
      <c r="B249" s="70">
        <f t="shared" si="24"/>
        <v>232</v>
      </c>
      <c r="C249" s="65">
        <f t="shared" si="25"/>
        <v>422812.20552335231</v>
      </c>
      <c r="D249" s="71">
        <f t="shared" si="26"/>
        <v>1620.7801211728502</v>
      </c>
      <c r="E249" s="71">
        <f t="shared" si="27"/>
        <v>2590.5884945670114</v>
      </c>
      <c r="F249" s="71">
        <f t="shared" si="21"/>
        <v>4211.3686157398615</v>
      </c>
      <c r="G249" s="65">
        <f t="shared" si="22"/>
        <v>420221.61702878529</v>
      </c>
    </row>
    <row r="250" spans="1:7" x14ac:dyDescent="0.25">
      <c r="A250" s="69">
        <f t="shared" si="23"/>
        <v>51471</v>
      </c>
      <c r="B250" s="70">
        <f t="shared" si="24"/>
        <v>233</v>
      </c>
      <c r="C250" s="65">
        <f t="shared" si="25"/>
        <v>420221.61702878529</v>
      </c>
      <c r="D250" s="71">
        <f t="shared" si="26"/>
        <v>1610.8495319436768</v>
      </c>
      <c r="E250" s="71">
        <f t="shared" si="27"/>
        <v>2600.519083796185</v>
      </c>
      <c r="F250" s="71">
        <f t="shared" si="21"/>
        <v>4211.3686157398615</v>
      </c>
      <c r="G250" s="65">
        <f t="shared" si="22"/>
        <v>417621.0979449891</v>
      </c>
    </row>
    <row r="251" spans="1:7" x14ac:dyDescent="0.25">
      <c r="A251" s="69">
        <f t="shared" si="23"/>
        <v>51502</v>
      </c>
      <c r="B251" s="70">
        <f t="shared" si="24"/>
        <v>234</v>
      </c>
      <c r="C251" s="65">
        <f t="shared" si="25"/>
        <v>417621.0979449891</v>
      </c>
      <c r="D251" s="71">
        <f t="shared" si="26"/>
        <v>1600.8808754557913</v>
      </c>
      <c r="E251" s="71">
        <f t="shared" si="27"/>
        <v>2610.4877402840702</v>
      </c>
      <c r="F251" s="71">
        <f t="shared" si="21"/>
        <v>4211.3686157398615</v>
      </c>
      <c r="G251" s="65">
        <f t="shared" si="22"/>
        <v>415010.61020470504</v>
      </c>
    </row>
    <row r="252" spans="1:7" x14ac:dyDescent="0.25">
      <c r="A252" s="69">
        <f t="shared" si="23"/>
        <v>51533</v>
      </c>
      <c r="B252" s="70">
        <f t="shared" si="24"/>
        <v>235</v>
      </c>
      <c r="C252" s="65">
        <f t="shared" si="25"/>
        <v>415010.61020470504</v>
      </c>
      <c r="D252" s="71">
        <f t="shared" si="26"/>
        <v>1590.8740057847024</v>
      </c>
      <c r="E252" s="71">
        <f t="shared" si="27"/>
        <v>2620.4946099551589</v>
      </c>
      <c r="F252" s="71">
        <f t="shared" si="21"/>
        <v>4211.3686157398615</v>
      </c>
      <c r="G252" s="65">
        <f t="shared" si="22"/>
        <v>412390.11559474986</v>
      </c>
    </row>
    <row r="253" spans="1:7" x14ac:dyDescent="0.25">
      <c r="A253" s="69">
        <f t="shared" si="23"/>
        <v>51561</v>
      </c>
      <c r="B253" s="70">
        <f t="shared" si="24"/>
        <v>236</v>
      </c>
      <c r="C253" s="65">
        <f t="shared" si="25"/>
        <v>412390.11559474986</v>
      </c>
      <c r="D253" s="71">
        <f t="shared" si="26"/>
        <v>1580.8287764465408</v>
      </c>
      <c r="E253" s="71">
        <f t="shared" si="27"/>
        <v>2630.5398392933203</v>
      </c>
      <c r="F253" s="71">
        <f t="shared" si="21"/>
        <v>4211.3686157398606</v>
      </c>
      <c r="G253" s="65">
        <f t="shared" si="22"/>
        <v>409759.57575545652</v>
      </c>
    </row>
    <row r="254" spans="1:7" x14ac:dyDescent="0.25">
      <c r="A254" s="69">
        <f t="shared" si="23"/>
        <v>51592</v>
      </c>
      <c r="B254" s="70">
        <f t="shared" si="24"/>
        <v>237</v>
      </c>
      <c r="C254" s="65">
        <f t="shared" si="25"/>
        <v>409759.57575545652</v>
      </c>
      <c r="D254" s="71">
        <f t="shared" si="26"/>
        <v>1570.7450403959165</v>
      </c>
      <c r="E254" s="71">
        <f t="shared" si="27"/>
        <v>2640.623575343945</v>
      </c>
      <c r="F254" s="71">
        <f t="shared" si="21"/>
        <v>4211.3686157398615</v>
      </c>
      <c r="G254" s="65">
        <f t="shared" si="22"/>
        <v>407118.9521801126</v>
      </c>
    </row>
    <row r="255" spans="1:7" x14ac:dyDescent="0.25">
      <c r="A255" s="69">
        <f t="shared" si="23"/>
        <v>51622</v>
      </c>
      <c r="B255" s="70">
        <f t="shared" si="24"/>
        <v>238</v>
      </c>
      <c r="C255" s="65">
        <f t="shared" si="25"/>
        <v>407118.9521801126</v>
      </c>
      <c r="D255" s="71">
        <f t="shared" si="26"/>
        <v>1560.6226500237647</v>
      </c>
      <c r="E255" s="71">
        <f t="shared" si="27"/>
        <v>2650.7459657160966</v>
      </c>
      <c r="F255" s="71">
        <f t="shared" si="21"/>
        <v>4211.3686157398615</v>
      </c>
      <c r="G255" s="65">
        <f t="shared" si="22"/>
        <v>404468.20621439652</v>
      </c>
    </row>
    <row r="256" spans="1:7" x14ac:dyDescent="0.25">
      <c r="A256" s="69">
        <f t="shared" si="23"/>
        <v>51653</v>
      </c>
      <c r="B256" s="70">
        <f t="shared" si="24"/>
        <v>239</v>
      </c>
      <c r="C256" s="65">
        <f t="shared" si="25"/>
        <v>404468.20621439652</v>
      </c>
      <c r="D256" s="71">
        <f t="shared" si="26"/>
        <v>1550.4614571551861</v>
      </c>
      <c r="E256" s="71">
        <f t="shared" si="27"/>
        <v>2660.907158584675</v>
      </c>
      <c r="F256" s="71">
        <f t="shared" si="21"/>
        <v>4211.3686157398606</v>
      </c>
      <c r="G256" s="65">
        <f t="shared" si="22"/>
        <v>401807.29905581183</v>
      </c>
    </row>
    <row r="257" spans="1:7" x14ac:dyDescent="0.25">
      <c r="A257" s="69">
        <f t="shared" si="23"/>
        <v>51683</v>
      </c>
      <c r="B257" s="70">
        <f t="shared" si="24"/>
        <v>240</v>
      </c>
      <c r="C257" s="65">
        <f t="shared" si="25"/>
        <v>401807.29905581183</v>
      </c>
      <c r="D257" s="71">
        <f t="shared" si="26"/>
        <v>1540.2613130472785</v>
      </c>
      <c r="E257" s="71">
        <f t="shared" si="27"/>
        <v>2671.1073026925833</v>
      </c>
      <c r="F257" s="71">
        <f t="shared" si="21"/>
        <v>4211.3686157398615</v>
      </c>
      <c r="G257" s="65">
        <f t="shared" si="22"/>
        <v>399136.19175311923</v>
      </c>
    </row>
    <row r="258" spans="1:7" x14ac:dyDescent="0.25">
      <c r="A258" s="69">
        <f t="shared" si="23"/>
        <v>51714</v>
      </c>
      <c r="B258" s="70">
        <f t="shared" si="24"/>
        <v>241</v>
      </c>
      <c r="C258" s="65">
        <f t="shared" si="25"/>
        <v>399136.19175311923</v>
      </c>
      <c r="D258" s="71">
        <f t="shared" si="26"/>
        <v>1530.0220683869568</v>
      </c>
      <c r="E258" s="71">
        <f t="shared" si="27"/>
        <v>2681.3465473529045</v>
      </c>
      <c r="F258" s="71">
        <f t="shared" si="21"/>
        <v>4211.3686157398615</v>
      </c>
      <c r="G258" s="65">
        <f t="shared" si="22"/>
        <v>396454.84520576632</v>
      </c>
    </row>
    <row r="259" spans="1:7" x14ac:dyDescent="0.25">
      <c r="A259" s="69">
        <f t="shared" si="23"/>
        <v>51745</v>
      </c>
      <c r="B259" s="70">
        <f t="shared" si="24"/>
        <v>242</v>
      </c>
      <c r="C259" s="65">
        <f t="shared" si="25"/>
        <v>396454.84520576632</v>
      </c>
      <c r="D259" s="71">
        <f t="shared" si="26"/>
        <v>1519.7435732887707</v>
      </c>
      <c r="E259" s="71">
        <f t="shared" si="27"/>
        <v>2691.6250424510908</v>
      </c>
      <c r="F259" s="71">
        <f t="shared" si="21"/>
        <v>4211.3686157398615</v>
      </c>
      <c r="G259" s="65">
        <f t="shared" si="22"/>
        <v>393763.22016331524</v>
      </c>
    </row>
    <row r="260" spans="1:7" x14ac:dyDescent="0.25">
      <c r="A260" s="69">
        <f t="shared" si="23"/>
        <v>51775</v>
      </c>
      <c r="B260" s="70">
        <f t="shared" si="24"/>
        <v>243</v>
      </c>
      <c r="C260" s="65">
        <f t="shared" si="25"/>
        <v>393763.22016331524</v>
      </c>
      <c r="D260" s="71">
        <f t="shared" si="26"/>
        <v>1509.4256772927081</v>
      </c>
      <c r="E260" s="71">
        <f t="shared" si="27"/>
        <v>2701.9429384471537</v>
      </c>
      <c r="F260" s="71">
        <f t="shared" si="21"/>
        <v>4211.3686157398615</v>
      </c>
      <c r="G260" s="65">
        <f t="shared" si="22"/>
        <v>391061.27722486807</v>
      </c>
    </row>
    <row r="261" spans="1:7" x14ac:dyDescent="0.25">
      <c r="A261" s="69">
        <f t="shared" si="23"/>
        <v>51806</v>
      </c>
      <c r="B261" s="70">
        <f t="shared" si="24"/>
        <v>244</v>
      </c>
      <c r="C261" s="65">
        <f t="shared" si="25"/>
        <v>391061.27722486807</v>
      </c>
      <c r="D261" s="71">
        <f t="shared" si="26"/>
        <v>1499.0682293619941</v>
      </c>
      <c r="E261" s="71">
        <f t="shared" si="27"/>
        <v>2712.3003863778677</v>
      </c>
      <c r="F261" s="71">
        <f t="shared" si="21"/>
        <v>4211.3686157398615</v>
      </c>
      <c r="G261" s="65">
        <f t="shared" si="22"/>
        <v>388348.97683849023</v>
      </c>
    </row>
    <row r="262" spans="1:7" x14ac:dyDescent="0.25">
      <c r="A262" s="69">
        <f t="shared" si="23"/>
        <v>51836</v>
      </c>
      <c r="B262" s="70">
        <f t="shared" si="24"/>
        <v>245</v>
      </c>
      <c r="C262" s="65">
        <f t="shared" si="25"/>
        <v>388348.97683849023</v>
      </c>
      <c r="D262" s="71">
        <f t="shared" si="26"/>
        <v>1488.6710778808788</v>
      </c>
      <c r="E262" s="71">
        <f t="shared" si="27"/>
        <v>2722.6975378589827</v>
      </c>
      <c r="F262" s="71">
        <f t="shared" si="21"/>
        <v>4211.3686157398615</v>
      </c>
      <c r="G262" s="65">
        <f t="shared" si="22"/>
        <v>385626.27930063126</v>
      </c>
    </row>
    <row r="263" spans="1:7" x14ac:dyDescent="0.25">
      <c r="A263" s="69">
        <f t="shared" si="23"/>
        <v>51867</v>
      </c>
      <c r="B263" s="70">
        <f t="shared" si="24"/>
        <v>246</v>
      </c>
      <c r="C263" s="65">
        <f t="shared" si="25"/>
        <v>385626.27930063126</v>
      </c>
      <c r="D263" s="71">
        <f t="shared" si="26"/>
        <v>1478.2340706524192</v>
      </c>
      <c r="E263" s="71">
        <f t="shared" si="27"/>
        <v>2733.1345450874423</v>
      </c>
      <c r="F263" s="71">
        <f t="shared" si="21"/>
        <v>4211.3686157398615</v>
      </c>
      <c r="G263" s="65">
        <f t="shared" si="22"/>
        <v>382893.14475554379</v>
      </c>
    </row>
    <row r="264" spans="1:7" x14ac:dyDescent="0.25">
      <c r="A264" s="69">
        <f t="shared" si="23"/>
        <v>51898</v>
      </c>
      <c r="B264" s="70">
        <f t="shared" si="24"/>
        <v>247</v>
      </c>
      <c r="C264" s="65">
        <f t="shared" si="25"/>
        <v>382893.14475554379</v>
      </c>
      <c r="D264" s="71">
        <f t="shared" si="26"/>
        <v>1467.7570548962508</v>
      </c>
      <c r="E264" s="71">
        <f t="shared" si="27"/>
        <v>2743.6115608436107</v>
      </c>
      <c r="F264" s="71">
        <f t="shared" si="21"/>
        <v>4211.3686157398615</v>
      </c>
      <c r="G264" s="65">
        <f t="shared" si="22"/>
        <v>380149.5331947002</v>
      </c>
    </row>
    <row r="265" spans="1:7" x14ac:dyDescent="0.25">
      <c r="A265" s="69">
        <f t="shared" si="23"/>
        <v>51926</v>
      </c>
      <c r="B265" s="70">
        <f t="shared" si="24"/>
        <v>248</v>
      </c>
      <c r="C265" s="65">
        <f t="shared" si="25"/>
        <v>380149.5331947002</v>
      </c>
      <c r="D265" s="71">
        <f t="shared" si="26"/>
        <v>1457.2398772463505</v>
      </c>
      <c r="E265" s="71">
        <f t="shared" si="27"/>
        <v>2754.1287384935113</v>
      </c>
      <c r="F265" s="71">
        <f t="shared" si="21"/>
        <v>4211.3686157398615</v>
      </c>
      <c r="G265" s="65">
        <f t="shared" si="22"/>
        <v>377395.40445620671</v>
      </c>
    </row>
    <row r="266" spans="1:7" x14ac:dyDescent="0.25">
      <c r="A266" s="69">
        <f t="shared" si="23"/>
        <v>51957</v>
      </c>
      <c r="B266" s="70">
        <f t="shared" si="24"/>
        <v>249</v>
      </c>
      <c r="C266" s="65">
        <f t="shared" si="25"/>
        <v>377395.40445620671</v>
      </c>
      <c r="D266" s="71">
        <f t="shared" si="26"/>
        <v>1446.6823837487918</v>
      </c>
      <c r="E266" s="71">
        <f t="shared" si="27"/>
        <v>2764.6862319910697</v>
      </c>
      <c r="F266" s="71">
        <f t="shared" si="21"/>
        <v>4211.3686157398615</v>
      </c>
      <c r="G266" s="65">
        <f t="shared" si="22"/>
        <v>374630.71822421567</v>
      </c>
    </row>
    <row r="267" spans="1:7" x14ac:dyDescent="0.25">
      <c r="A267" s="69">
        <f t="shared" si="23"/>
        <v>51987</v>
      </c>
      <c r="B267" s="70">
        <f t="shared" si="24"/>
        <v>250</v>
      </c>
      <c r="C267" s="65">
        <f t="shared" si="25"/>
        <v>374630.71822421567</v>
      </c>
      <c r="D267" s="71">
        <f t="shared" si="26"/>
        <v>1436.084419859493</v>
      </c>
      <c r="E267" s="71">
        <f t="shared" si="27"/>
        <v>2775.2841958803683</v>
      </c>
      <c r="F267" s="71">
        <f t="shared" si="21"/>
        <v>4211.3686157398615</v>
      </c>
      <c r="G267" s="65">
        <f t="shared" si="22"/>
        <v>371855.43402833532</v>
      </c>
    </row>
    <row r="268" spans="1:7" x14ac:dyDescent="0.25">
      <c r="A268" s="69">
        <f t="shared" si="23"/>
        <v>52018</v>
      </c>
      <c r="B268" s="70">
        <f t="shared" si="24"/>
        <v>251</v>
      </c>
      <c r="C268" s="65">
        <f t="shared" si="25"/>
        <v>371855.43402833532</v>
      </c>
      <c r="D268" s="71">
        <f t="shared" si="26"/>
        <v>1425.4458304419518</v>
      </c>
      <c r="E268" s="71">
        <f t="shared" si="27"/>
        <v>2785.9227852979102</v>
      </c>
      <c r="F268" s="71">
        <f t="shared" si="21"/>
        <v>4211.3686157398624</v>
      </c>
      <c r="G268" s="65">
        <f t="shared" si="22"/>
        <v>369069.51124303741</v>
      </c>
    </row>
    <row r="269" spans="1:7" x14ac:dyDescent="0.25">
      <c r="A269" s="69">
        <f t="shared" si="23"/>
        <v>52048</v>
      </c>
      <c r="B269" s="70">
        <f t="shared" si="24"/>
        <v>252</v>
      </c>
      <c r="C269" s="65">
        <f t="shared" si="25"/>
        <v>369069.51124303741</v>
      </c>
      <c r="D269" s="71">
        <f t="shared" si="26"/>
        <v>1414.7664597649762</v>
      </c>
      <c r="E269" s="71">
        <f t="shared" si="27"/>
        <v>2796.6021559748856</v>
      </c>
      <c r="F269" s="71">
        <f t="shared" si="21"/>
        <v>4211.3686157398615</v>
      </c>
      <c r="G269" s="65">
        <f t="shared" si="22"/>
        <v>366272.90908706252</v>
      </c>
    </row>
    <row r="270" spans="1:7" x14ac:dyDescent="0.25">
      <c r="A270" s="69">
        <f t="shared" si="23"/>
        <v>52079</v>
      </c>
      <c r="B270" s="70">
        <f t="shared" si="24"/>
        <v>253</v>
      </c>
      <c r="C270" s="65">
        <f t="shared" si="25"/>
        <v>366272.90908706252</v>
      </c>
      <c r="D270" s="71">
        <f t="shared" si="26"/>
        <v>1404.0461515004056</v>
      </c>
      <c r="E270" s="71">
        <f t="shared" si="27"/>
        <v>2807.3224642394562</v>
      </c>
      <c r="F270" s="71">
        <f t="shared" si="21"/>
        <v>4211.3686157398615</v>
      </c>
      <c r="G270" s="65">
        <f t="shared" si="22"/>
        <v>363465.58662282309</v>
      </c>
    </row>
    <row r="271" spans="1:7" x14ac:dyDescent="0.25">
      <c r="A271" s="69">
        <f t="shared" si="23"/>
        <v>52110</v>
      </c>
      <c r="B271" s="70">
        <f t="shared" si="24"/>
        <v>254</v>
      </c>
      <c r="C271" s="65">
        <f t="shared" si="25"/>
        <v>363465.58662282309</v>
      </c>
      <c r="D271" s="71">
        <f t="shared" si="26"/>
        <v>1393.2847487208214</v>
      </c>
      <c r="E271" s="71">
        <f t="shared" si="27"/>
        <v>2818.0838670190406</v>
      </c>
      <c r="F271" s="71">
        <f t="shared" si="21"/>
        <v>4211.3686157398624</v>
      </c>
      <c r="G271" s="65">
        <f t="shared" si="22"/>
        <v>360647.50275580405</v>
      </c>
    </row>
    <row r="272" spans="1:7" x14ac:dyDescent="0.25">
      <c r="A272" s="69">
        <f t="shared" si="23"/>
        <v>52140</v>
      </c>
      <c r="B272" s="70">
        <f t="shared" si="24"/>
        <v>255</v>
      </c>
      <c r="C272" s="65">
        <f t="shared" si="25"/>
        <v>360647.50275580405</v>
      </c>
      <c r="D272" s="71">
        <f t="shared" si="26"/>
        <v>1382.4820938972482</v>
      </c>
      <c r="E272" s="71">
        <f t="shared" si="27"/>
        <v>2828.8865218426131</v>
      </c>
      <c r="F272" s="71">
        <f t="shared" si="21"/>
        <v>4211.3686157398615</v>
      </c>
      <c r="G272" s="65">
        <f t="shared" si="22"/>
        <v>357818.61623396142</v>
      </c>
    </row>
    <row r="273" spans="1:7" x14ac:dyDescent="0.25">
      <c r="A273" s="69">
        <f t="shared" si="23"/>
        <v>52171</v>
      </c>
      <c r="B273" s="70">
        <f t="shared" si="24"/>
        <v>256</v>
      </c>
      <c r="C273" s="65">
        <f t="shared" si="25"/>
        <v>357818.61623396142</v>
      </c>
      <c r="D273" s="71">
        <f t="shared" si="26"/>
        <v>1371.6380288968517</v>
      </c>
      <c r="E273" s="71">
        <f t="shared" si="27"/>
        <v>2839.7305868430099</v>
      </c>
      <c r="F273" s="71">
        <f t="shared" si="21"/>
        <v>4211.3686157398615</v>
      </c>
      <c r="G273" s="65">
        <f t="shared" si="22"/>
        <v>354978.88564711844</v>
      </c>
    </row>
    <row r="274" spans="1:7" x14ac:dyDescent="0.25">
      <c r="A274" s="69">
        <f t="shared" si="23"/>
        <v>52201</v>
      </c>
      <c r="B274" s="70">
        <f t="shared" si="24"/>
        <v>257</v>
      </c>
      <c r="C274" s="65">
        <f t="shared" si="25"/>
        <v>354978.88564711844</v>
      </c>
      <c r="D274" s="71">
        <f t="shared" si="26"/>
        <v>1360.7523949806202</v>
      </c>
      <c r="E274" s="71">
        <f t="shared" si="27"/>
        <v>2850.616220759242</v>
      </c>
      <c r="F274" s="71">
        <f t="shared" si="21"/>
        <v>4211.3686157398624</v>
      </c>
      <c r="G274" s="65">
        <f t="shared" si="22"/>
        <v>352128.26942635921</v>
      </c>
    </row>
    <row r="275" spans="1:7" x14ac:dyDescent="0.25">
      <c r="A275" s="69">
        <f t="shared" si="23"/>
        <v>52232</v>
      </c>
      <c r="B275" s="70">
        <f t="shared" si="24"/>
        <v>258</v>
      </c>
      <c r="C275" s="65">
        <f t="shared" si="25"/>
        <v>352128.26942635921</v>
      </c>
      <c r="D275" s="71">
        <f t="shared" si="26"/>
        <v>1349.8250328010429</v>
      </c>
      <c r="E275" s="71">
        <f t="shared" si="27"/>
        <v>2861.5435829388189</v>
      </c>
      <c r="F275" s="71">
        <f t="shared" ref="F275:F338" si="28">IF(B275="","",SUM(D275:E275))</f>
        <v>4211.3686157398615</v>
      </c>
      <c r="G275" s="65">
        <f t="shared" ref="G275:G338" si="29">IF(B275="","",SUM(C275)-SUM(E275))</f>
        <v>349266.72584342037</v>
      </c>
    </row>
    <row r="276" spans="1:7" x14ac:dyDescent="0.25">
      <c r="A276" s="69">
        <f t="shared" ref="A276:A339" si="30">IF(B276="","",EDATE(A275,1))</f>
        <v>52263</v>
      </c>
      <c r="B276" s="70">
        <f t="shared" ref="B276:B339" si="31">IF(B275="","",IF(SUM(B275)+1&lt;=$E$7,SUM(B275)+1,""))</f>
        <v>259</v>
      </c>
      <c r="C276" s="65">
        <f t="shared" ref="C276:C339" si="32">IF(B276="","",G275)</f>
        <v>349266.72584342037</v>
      </c>
      <c r="D276" s="71">
        <f t="shared" ref="D276:D339" si="33">IF(B276="","",IPMT($E$14/12,B276,$E$7,-$E$12,$E$13,0))</f>
        <v>1338.8557823997776</v>
      </c>
      <c r="E276" s="71">
        <f t="shared" ref="E276:E339" si="34">IF(B276="","",PPMT($E$14/12,B276,$E$7,-$E$12,$E$13,0))</f>
        <v>2872.5128333400844</v>
      </c>
      <c r="F276" s="71">
        <f t="shared" si="28"/>
        <v>4211.3686157398624</v>
      </c>
      <c r="G276" s="65">
        <f t="shared" si="29"/>
        <v>346394.21301008028</v>
      </c>
    </row>
    <row r="277" spans="1:7" x14ac:dyDescent="0.25">
      <c r="A277" s="69">
        <f t="shared" si="30"/>
        <v>52291</v>
      </c>
      <c r="B277" s="70">
        <f t="shared" si="31"/>
        <v>260</v>
      </c>
      <c r="C277" s="65">
        <f t="shared" si="32"/>
        <v>346394.21301008028</v>
      </c>
      <c r="D277" s="71">
        <f t="shared" si="33"/>
        <v>1327.8444832053069</v>
      </c>
      <c r="E277" s="71">
        <f t="shared" si="34"/>
        <v>2883.5241325345546</v>
      </c>
      <c r="F277" s="71">
        <f t="shared" si="28"/>
        <v>4211.3686157398615</v>
      </c>
      <c r="G277" s="65">
        <f t="shared" si="29"/>
        <v>343510.6888775457</v>
      </c>
    </row>
    <row r="278" spans="1:7" x14ac:dyDescent="0.25">
      <c r="A278" s="69">
        <f t="shared" si="30"/>
        <v>52322</v>
      </c>
      <c r="B278" s="70">
        <f t="shared" si="31"/>
        <v>261</v>
      </c>
      <c r="C278" s="65">
        <f t="shared" si="32"/>
        <v>343510.6888775457</v>
      </c>
      <c r="D278" s="71">
        <f t="shared" si="33"/>
        <v>1316.7909740305913</v>
      </c>
      <c r="E278" s="71">
        <f t="shared" si="34"/>
        <v>2894.5776417092702</v>
      </c>
      <c r="F278" s="71">
        <f t="shared" si="28"/>
        <v>4211.3686157398615</v>
      </c>
      <c r="G278" s="65">
        <f t="shared" si="29"/>
        <v>340616.11123583646</v>
      </c>
    </row>
    <row r="279" spans="1:7" x14ac:dyDescent="0.25">
      <c r="A279" s="69">
        <f t="shared" si="30"/>
        <v>52352</v>
      </c>
      <c r="B279" s="70">
        <f t="shared" si="31"/>
        <v>262</v>
      </c>
      <c r="C279" s="65">
        <f t="shared" si="32"/>
        <v>340616.11123583646</v>
      </c>
      <c r="D279" s="71">
        <f t="shared" si="33"/>
        <v>1305.695093070706</v>
      </c>
      <c r="E279" s="71">
        <f t="shared" si="34"/>
        <v>2905.6735226691558</v>
      </c>
      <c r="F279" s="71">
        <f t="shared" si="28"/>
        <v>4211.3686157398615</v>
      </c>
      <c r="G279" s="65">
        <f t="shared" si="29"/>
        <v>337710.43771316728</v>
      </c>
    </row>
    <row r="280" spans="1:7" x14ac:dyDescent="0.25">
      <c r="A280" s="69">
        <f t="shared" si="30"/>
        <v>52383</v>
      </c>
      <c r="B280" s="70">
        <f t="shared" si="31"/>
        <v>263</v>
      </c>
      <c r="C280" s="65">
        <f t="shared" si="32"/>
        <v>337710.43771316728</v>
      </c>
      <c r="D280" s="71">
        <f t="shared" si="33"/>
        <v>1294.5566779004741</v>
      </c>
      <c r="E280" s="71">
        <f t="shared" si="34"/>
        <v>2916.8119378393876</v>
      </c>
      <c r="F280" s="71">
        <f t="shared" si="28"/>
        <v>4211.3686157398615</v>
      </c>
      <c r="G280" s="65">
        <f t="shared" si="29"/>
        <v>334793.62577532791</v>
      </c>
    </row>
    <row r="281" spans="1:7" x14ac:dyDescent="0.25">
      <c r="A281" s="69">
        <f t="shared" si="30"/>
        <v>52413</v>
      </c>
      <c r="B281" s="70">
        <f t="shared" si="31"/>
        <v>264</v>
      </c>
      <c r="C281" s="65">
        <f t="shared" si="32"/>
        <v>334793.62577532791</v>
      </c>
      <c r="D281" s="71">
        <f t="shared" si="33"/>
        <v>1283.3755654720899</v>
      </c>
      <c r="E281" s="71">
        <f t="shared" si="34"/>
        <v>2927.9930502677717</v>
      </c>
      <c r="F281" s="71">
        <f t="shared" si="28"/>
        <v>4211.3686157398615</v>
      </c>
      <c r="G281" s="65">
        <f t="shared" si="29"/>
        <v>331865.63272506016</v>
      </c>
    </row>
    <row r="282" spans="1:7" x14ac:dyDescent="0.25">
      <c r="A282" s="69">
        <f t="shared" si="30"/>
        <v>52444</v>
      </c>
      <c r="B282" s="70">
        <f t="shared" si="31"/>
        <v>265</v>
      </c>
      <c r="C282" s="65">
        <f t="shared" si="32"/>
        <v>331865.63272506016</v>
      </c>
      <c r="D282" s="71">
        <f t="shared" si="33"/>
        <v>1272.1515921127302</v>
      </c>
      <c r="E282" s="71">
        <f t="shared" si="34"/>
        <v>2939.2170236271318</v>
      </c>
      <c r="F282" s="71">
        <f t="shared" si="28"/>
        <v>4211.3686157398624</v>
      </c>
      <c r="G282" s="65">
        <f t="shared" si="29"/>
        <v>328926.41570143303</v>
      </c>
    </row>
    <row r="283" spans="1:7" x14ac:dyDescent="0.25">
      <c r="A283" s="69">
        <f t="shared" si="30"/>
        <v>52475</v>
      </c>
      <c r="B283" s="70">
        <f t="shared" si="31"/>
        <v>266</v>
      </c>
      <c r="C283" s="65">
        <f t="shared" si="32"/>
        <v>328926.41570143303</v>
      </c>
      <c r="D283" s="71">
        <f t="shared" si="33"/>
        <v>1260.8845935221593</v>
      </c>
      <c r="E283" s="71">
        <f t="shared" si="34"/>
        <v>2950.4840222177027</v>
      </c>
      <c r="F283" s="71">
        <f t="shared" si="28"/>
        <v>4211.3686157398624</v>
      </c>
      <c r="G283" s="65">
        <f t="shared" si="29"/>
        <v>325975.93167921534</v>
      </c>
    </row>
    <row r="284" spans="1:7" x14ac:dyDescent="0.25">
      <c r="A284" s="69">
        <f t="shared" si="30"/>
        <v>52505</v>
      </c>
      <c r="B284" s="70">
        <f t="shared" si="31"/>
        <v>267</v>
      </c>
      <c r="C284" s="65">
        <f t="shared" si="32"/>
        <v>325975.93167921534</v>
      </c>
      <c r="D284" s="71">
        <f t="shared" si="33"/>
        <v>1249.5744047703247</v>
      </c>
      <c r="E284" s="71">
        <f t="shared" si="34"/>
        <v>2961.7942109695373</v>
      </c>
      <c r="F284" s="71">
        <f t="shared" si="28"/>
        <v>4211.3686157398624</v>
      </c>
      <c r="G284" s="65">
        <f t="shared" si="29"/>
        <v>323014.13746824581</v>
      </c>
    </row>
    <row r="285" spans="1:7" x14ac:dyDescent="0.25">
      <c r="A285" s="69">
        <f t="shared" si="30"/>
        <v>52536</v>
      </c>
      <c r="B285" s="70">
        <f t="shared" si="31"/>
        <v>268</v>
      </c>
      <c r="C285" s="65">
        <f t="shared" si="32"/>
        <v>323014.13746824581</v>
      </c>
      <c r="D285" s="71">
        <f t="shared" si="33"/>
        <v>1238.2208602949413</v>
      </c>
      <c r="E285" s="71">
        <f t="shared" si="34"/>
        <v>2973.1477554449202</v>
      </c>
      <c r="F285" s="71">
        <f t="shared" si="28"/>
        <v>4211.3686157398615</v>
      </c>
      <c r="G285" s="65">
        <f t="shared" si="29"/>
        <v>320040.98971280089</v>
      </c>
    </row>
    <row r="286" spans="1:7" x14ac:dyDescent="0.25">
      <c r="A286" s="69">
        <f t="shared" si="30"/>
        <v>52566</v>
      </c>
      <c r="B286" s="70">
        <f t="shared" si="31"/>
        <v>269</v>
      </c>
      <c r="C286" s="65">
        <f t="shared" si="32"/>
        <v>320040.98971280089</v>
      </c>
      <c r="D286" s="71">
        <f t="shared" si="33"/>
        <v>1226.8237938990692</v>
      </c>
      <c r="E286" s="71">
        <f t="shared" si="34"/>
        <v>2984.5448218407923</v>
      </c>
      <c r="F286" s="71">
        <f t="shared" si="28"/>
        <v>4211.3686157398615</v>
      </c>
      <c r="G286" s="65">
        <f t="shared" si="29"/>
        <v>317056.44489096012</v>
      </c>
    </row>
    <row r="287" spans="1:7" x14ac:dyDescent="0.25">
      <c r="A287" s="69">
        <f t="shared" si="30"/>
        <v>52597</v>
      </c>
      <c r="B287" s="70">
        <f t="shared" si="31"/>
        <v>270</v>
      </c>
      <c r="C287" s="65">
        <f t="shared" si="32"/>
        <v>317056.44489096012</v>
      </c>
      <c r="D287" s="71">
        <f t="shared" si="33"/>
        <v>1215.3830387486796</v>
      </c>
      <c r="E287" s="71">
        <f t="shared" si="34"/>
        <v>2995.9855769911824</v>
      </c>
      <c r="F287" s="71">
        <f t="shared" si="28"/>
        <v>4211.3686157398624</v>
      </c>
      <c r="G287" s="65">
        <f t="shared" si="29"/>
        <v>314060.45931396895</v>
      </c>
    </row>
    <row r="288" spans="1:7" x14ac:dyDescent="0.25">
      <c r="A288" s="69">
        <f t="shared" si="30"/>
        <v>52628</v>
      </c>
      <c r="B288" s="70">
        <f t="shared" si="31"/>
        <v>271</v>
      </c>
      <c r="C288" s="65">
        <f t="shared" si="32"/>
        <v>314060.45931396895</v>
      </c>
      <c r="D288" s="71">
        <f t="shared" si="33"/>
        <v>1203.8984273702133</v>
      </c>
      <c r="E288" s="71">
        <f t="shared" si="34"/>
        <v>3007.4701883696484</v>
      </c>
      <c r="F288" s="71">
        <f t="shared" si="28"/>
        <v>4211.3686157398615</v>
      </c>
      <c r="G288" s="65">
        <f t="shared" si="29"/>
        <v>311052.98912559933</v>
      </c>
    </row>
    <row r="289" spans="1:7" x14ac:dyDescent="0.25">
      <c r="A289" s="69">
        <f t="shared" si="30"/>
        <v>52657</v>
      </c>
      <c r="B289" s="70">
        <f t="shared" si="31"/>
        <v>272</v>
      </c>
      <c r="C289" s="65">
        <f t="shared" si="32"/>
        <v>311052.98912559933</v>
      </c>
      <c r="D289" s="71">
        <f t="shared" si="33"/>
        <v>1192.3697916481299</v>
      </c>
      <c r="E289" s="71">
        <f t="shared" si="34"/>
        <v>3018.9988240917314</v>
      </c>
      <c r="F289" s="71">
        <f t="shared" si="28"/>
        <v>4211.3686157398615</v>
      </c>
      <c r="G289" s="65">
        <f t="shared" si="29"/>
        <v>308033.99030150758</v>
      </c>
    </row>
    <row r="290" spans="1:7" x14ac:dyDescent="0.25">
      <c r="A290" s="69">
        <f t="shared" si="30"/>
        <v>52688</v>
      </c>
      <c r="B290" s="70">
        <f t="shared" si="31"/>
        <v>273</v>
      </c>
      <c r="C290" s="65">
        <f t="shared" si="32"/>
        <v>308033.99030150758</v>
      </c>
      <c r="D290" s="71">
        <f t="shared" si="33"/>
        <v>1180.7969628224448</v>
      </c>
      <c r="E290" s="71">
        <f t="shared" si="34"/>
        <v>3030.5716529174169</v>
      </c>
      <c r="F290" s="71">
        <f t="shared" si="28"/>
        <v>4211.3686157398615</v>
      </c>
      <c r="G290" s="65">
        <f t="shared" si="29"/>
        <v>305003.41864859016</v>
      </c>
    </row>
    <row r="291" spans="1:7" x14ac:dyDescent="0.25">
      <c r="A291" s="69">
        <f t="shared" si="30"/>
        <v>52718</v>
      </c>
      <c r="B291" s="70">
        <f t="shared" si="31"/>
        <v>274</v>
      </c>
      <c r="C291" s="65">
        <f t="shared" si="32"/>
        <v>305003.41864859016</v>
      </c>
      <c r="D291" s="71">
        <f t="shared" si="33"/>
        <v>1169.1797714862614</v>
      </c>
      <c r="E291" s="71">
        <f t="shared" si="34"/>
        <v>3042.1888442536001</v>
      </c>
      <c r="F291" s="71">
        <f t="shared" si="28"/>
        <v>4211.3686157398615</v>
      </c>
      <c r="G291" s="65">
        <f t="shared" si="29"/>
        <v>301961.22980433656</v>
      </c>
    </row>
    <row r="292" spans="1:7" x14ac:dyDescent="0.25">
      <c r="A292" s="69">
        <f t="shared" si="30"/>
        <v>52749</v>
      </c>
      <c r="B292" s="70">
        <f t="shared" si="31"/>
        <v>275</v>
      </c>
      <c r="C292" s="65">
        <f t="shared" si="32"/>
        <v>301961.22980433656</v>
      </c>
      <c r="D292" s="71">
        <f t="shared" si="33"/>
        <v>1157.5180475832892</v>
      </c>
      <c r="E292" s="71">
        <f t="shared" si="34"/>
        <v>3053.8505681565725</v>
      </c>
      <c r="F292" s="71">
        <f t="shared" si="28"/>
        <v>4211.3686157398615</v>
      </c>
      <c r="G292" s="65">
        <f t="shared" si="29"/>
        <v>298907.37923617999</v>
      </c>
    </row>
    <row r="293" spans="1:7" x14ac:dyDescent="0.25">
      <c r="A293" s="69">
        <f t="shared" si="30"/>
        <v>52779</v>
      </c>
      <c r="B293" s="70">
        <f t="shared" si="31"/>
        <v>276</v>
      </c>
      <c r="C293" s="65">
        <f t="shared" si="32"/>
        <v>298907.37923617999</v>
      </c>
      <c r="D293" s="71">
        <f t="shared" si="33"/>
        <v>1145.8116204053556</v>
      </c>
      <c r="E293" s="71">
        <f t="shared" si="34"/>
        <v>3065.5569953345062</v>
      </c>
      <c r="F293" s="71">
        <f t="shared" si="28"/>
        <v>4211.3686157398615</v>
      </c>
      <c r="G293" s="65">
        <f t="shared" si="29"/>
        <v>295841.82224084547</v>
      </c>
    </row>
    <row r="294" spans="1:7" x14ac:dyDescent="0.25">
      <c r="A294" s="69">
        <f t="shared" si="30"/>
        <v>52810</v>
      </c>
      <c r="B294" s="70">
        <f t="shared" si="31"/>
        <v>277</v>
      </c>
      <c r="C294" s="65">
        <f t="shared" si="32"/>
        <v>295841.82224084547</v>
      </c>
      <c r="D294" s="71">
        <f t="shared" si="33"/>
        <v>1134.060318589907</v>
      </c>
      <c r="E294" s="71">
        <f t="shared" si="34"/>
        <v>3077.3082971499553</v>
      </c>
      <c r="F294" s="71">
        <f t="shared" si="28"/>
        <v>4211.3686157398624</v>
      </c>
      <c r="G294" s="65">
        <f t="shared" si="29"/>
        <v>292764.51394369552</v>
      </c>
    </row>
    <row r="295" spans="1:7" x14ac:dyDescent="0.25">
      <c r="A295" s="69">
        <f t="shared" si="30"/>
        <v>52841</v>
      </c>
      <c r="B295" s="70">
        <f t="shared" si="31"/>
        <v>278</v>
      </c>
      <c r="C295" s="65">
        <f t="shared" si="32"/>
        <v>292764.51394369552</v>
      </c>
      <c r="D295" s="71">
        <f t="shared" si="33"/>
        <v>1122.2639701174985</v>
      </c>
      <c r="E295" s="71">
        <f t="shared" si="34"/>
        <v>3089.1046456223635</v>
      </c>
      <c r="F295" s="71">
        <f t="shared" si="28"/>
        <v>4211.3686157398624</v>
      </c>
      <c r="G295" s="65">
        <f t="shared" si="29"/>
        <v>289675.40929807315</v>
      </c>
    </row>
    <row r="296" spans="1:7" x14ac:dyDescent="0.25">
      <c r="A296" s="69">
        <f t="shared" si="30"/>
        <v>52871</v>
      </c>
      <c r="B296" s="70">
        <f t="shared" si="31"/>
        <v>279</v>
      </c>
      <c r="C296" s="65">
        <f t="shared" si="32"/>
        <v>289675.40929807315</v>
      </c>
      <c r="D296" s="71">
        <f t="shared" si="33"/>
        <v>1110.4224023092795</v>
      </c>
      <c r="E296" s="71">
        <f t="shared" si="34"/>
        <v>3100.9462134305822</v>
      </c>
      <c r="F296" s="71">
        <f t="shared" si="28"/>
        <v>4211.3686157398615</v>
      </c>
      <c r="G296" s="65">
        <f t="shared" si="29"/>
        <v>286574.46308464254</v>
      </c>
    </row>
    <row r="297" spans="1:7" x14ac:dyDescent="0.25">
      <c r="A297" s="69">
        <f t="shared" si="30"/>
        <v>52902</v>
      </c>
      <c r="B297" s="70">
        <f t="shared" si="31"/>
        <v>280</v>
      </c>
      <c r="C297" s="65">
        <f t="shared" si="32"/>
        <v>286574.46308464254</v>
      </c>
      <c r="D297" s="71">
        <f t="shared" si="33"/>
        <v>1098.5354418244624</v>
      </c>
      <c r="E297" s="71">
        <f t="shared" si="34"/>
        <v>3112.8331739153991</v>
      </c>
      <c r="F297" s="71">
        <f t="shared" si="28"/>
        <v>4211.3686157398615</v>
      </c>
      <c r="G297" s="65">
        <f t="shared" si="29"/>
        <v>283461.62991072715</v>
      </c>
    </row>
    <row r="298" spans="1:7" x14ac:dyDescent="0.25">
      <c r="A298" s="69">
        <f t="shared" si="30"/>
        <v>52932</v>
      </c>
      <c r="B298" s="70">
        <f t="shared" si="31"/>
        <v>281</v>
      </c>
      <c r="C298" s="65">
        <f t="shared" si="32"/>
        <v>283461.62991072715</v>
      </c>
      <c r="D298" s="71">
        <f t="shared" si="33"/>
        <v>1086.6029146577864</v>
      </c>
      <c r="E298" s="71">
        <f t="shared" si="34"/>
        <v>3124.7657010820753</v>
      </c>
      <c r="F298" s="71">
        <f t="shared" si="28"/>
        <v>4211.3686157398615</v>
      </c>
      <c r="G298" s="65">
        <f t="shared" si="29"/>
        <v>280336.86420964508</v>
      </c>
    </row>
    <row r="299" spans="1:7" x14ac:dyDescent="0.25">
      <c r="A299" s="69">
        <f t="shared" si="30"/>
        <v>52963</v>
      </c>
      <c r="B299" s="70">
        <f t="shared" si="31"/>
        <v>282</v>
      </c>
      <c r="C299" s="65">
        <f t="shared" si="32"/>
        <v>280336.86420964508</v>
      </c>
      <c r="D299" s="71">
        <f t="shared" si="33"/>
        <v>1074.6246461369719</v>
      </c>
      <c r="E299" s="71">
        <f t="shared" si="34"/>
        <v>3136.7439696028896</v>
      </c>
      <c r="F299" s="71">
        <f t="shared" si="28"/>
        <v>4211.3686157398615</v>
      </c>
      <c r="G299" s="65">
        <f t="shared" si="29"/>
        <v>277200.12024004216</v>
      </c>
    </row>
    <row r="300" spans="1:7" x14ac:dyDescent="0.25">
      <c r="A300" s="69">
        <f t="shared" si="30"/>
        <v>52994</v>
      </c>
      <c r="B300" s="70">
        <f t="shared" si="31"/>
        <v>283</v>
      </c>
      <c r="C300" s="65">
        <f t="shared" si="32"/>
        <v>277200.12024004216</v>
      </c>
      <c r="D300" s="71">
        <f t="shared" si="33"/>
        <v>1062.6004609201609</v>
      </c>
      <c r="E300" s="71">
        <f t="shared" si="34"/>
        <v>3148.7681548197006</v>
      </c>
      <c r="F300" s="71">
        <f t="shared" si="28"/>
        <v>4211.3686157398615</v>
      </c>
      <c r="G300" s="65">
        <f t="shared" si="29"/>
        <v>274051.35208522243</v>
      </c>
    </row>
    <row r="301" spans="1:7" x14ac:dyDescent="0.25">
      <c r="A301" s="69">
        <f t="shared" si="30"/>
        <v>53022</v>
      </c>
      <c r="B301" s="70">
        <f t="shared" si="31"/>
        <v>284</v>
      </c>
      <c r="C301" s="65">
        <f t="shared" si="32"/>
        <v>274051.35208522243</v>
      </c>
      <c r="D301" s="71">
        <f t="shared" si="33"/>
        <v>1050.5301829933519</v>
      </c>
      <c r="E301" s="71">
        <f t="shared" si="34"/>
        <v>3160.8384327465096</v>
      </c>
      <c r="F301" s="71">
        <f t="shared" si="28"/>
        <v>4211.3686157398615</v>
      </c>
      <c r="G301" s="65">
        <f t="shared" si="29"/>
        <v>270890.5136524759</v>
      </c>
    </row>
    <row r="302" spans="1:7" x14ac:dyDescent="0.25">
      <c r="A302" s="69">
        <f t="shared" si="30"/>
        <v>53053</v>
      </c>
      <c r="B302" s="70">
        <f t="shared" si="31"/>
        <v>285</v>
      </c>
      <c r="C302" s="65">
        <f t="shared" si="32"/>
        <v>270890.5136524759</v>
      </c>
      <c r="D302" s="71">
        <f t="shared" si="33"/>
        <v>1038.4136356678239</v>
      </c>
      <c r="E302" s="71">
        <f t="shared" si="34"/>
        <v>3172.9549800720379</v>
      </c>
      <c r="F302" s="71">
        <f t="shared" si="28"/>
        <v>4211.3686157398615</v>
      </c>
      <c r="G302" s="65">
        <f t="shared" si="29"/>
        <v>267717.55867240386</v>
      </c>
    </row>
    <row r="303" spans="1:7" x14ac:dyDescent="0.25">
      <c r="A303" s="69">
        <f t="shared" si="30"/>
        <v>53083</v>
      </c>
      <c r="B303" s="70">
        <f t="shared" si="31"/>
        <v>286</v>
      </c>
      <c r="C303" s="65">
        <f t="shared" si="32"/>
        <v>267717.55867240386</v>
      </c>
      <c r="D303" s="71">
        <f t="shared" si="33"/>
        <v>1026.2506415775476</v>
      </c>
      <c r="E303" s="71">
        <f t="shared" si="34"/>
        <v>3185.1179741623141</v>
      </c>
      <c r="F303" s="71">
        <f t="shared" si="28"/>
        <v>4211.3686157398615</v>
      </c>
      <c r="G303" s="65">
        <f t="shared" si="29"/>
        <v>264532.44069824152</v>
      </c>
    </row>
    <row r="304" spans="1:7" x14ac:dyDescent="0.25">
      <c r="A304" s="69">
        <f t="shared" si="30"/>
        <v>53114</v>
      </c>
      <c r="B304" s="70">
        <f t="shared" si="31"/>
        <v>287</v>
      </c>
      <c r="C304" s="65">
        <f t="shared" si="32"/>
        <v>264532.44069824152</v>
      </c>
      <c r="D304" s="71">
        <f t="shared" si="33"/>
        <v>1014.041022676592</v>
      </c>
      <c r="E304" s="71">
        <f t="shared" si="34"/>
        <v>3197.3275930632694</v>
      </c>
      <c r="F304" s="71">
        <f t="shared" si="28"/>
        <v>4211.3686157398615</v>
      </c>
      <c r="G304" s="65">
        <f t="shared" si="29"/>
        <v>261335.11310517826</v>
      </c>
    </row>
    <row r="305" spans="1:7" x14ac:dyDescent="0.25">
      <c r="A305" s="69">
        <f t="shared" si="30"/>
        <v>53144</v>
      </c>
      <c r="B305" s="70">
        <f t="shared" si="31"/>
        <v>288</v>
      </c>
      <c r="C305" s="65">
        <f t="shared" si="32"/>
        <v>261335.11310517826</v>
      </c>
      <c r="D305" s="71">
        <f t="shared" si="33"/>
        <v>1001.7846002365161</v>
      </c>
      <c r="E305" s="71">
        <f t="shared" si="34"/>
        <v>3209.5840155033452</v>
      </c>
      <c r="F305" s="71">
        <f t="shared" si="28"/>
        <v>4211.3686157398615</v>
      </c>
      <c r="G305" s="65">
        <f t="shared" si="29"/>
        <v>258125.52908967491</v>
      </c>
    </row>
    <row r="306" spans="1:7" x14ac:dyDescent="0.25">
      <c r="A306" s="69">
        <f t="shared" si="30"/>
        <v>53175</v>
      </c>
      <c r="B306" s="70">
        <f t="shared" si="31"/>
        <v>289</v>
      </c>
      <c r="C306" s="65">
        <f t="shared" si="32"/>
        <v>258125.52908967491</v>
      </c>
      <c r="D306" s="71">
        <f t="shared" si="33"/>
        <v>989.4811948437532</v>
      </c>
      <c r="E306" s="71">
        <f t="shared" si="34"/>
        <v>3221.8874208961083</v>
      </c>
      <c r="F306" s="71">
        <f t="shared" si="28"/>
        <v>4211.3686157398615</v>
      </c>
      <c r="G306" s="65">
        <f t="shared" si="29"/>
        <v>254903.64166877879</v>
      </c>
    </row>
    <row r="307" spans="1:7" x14ac:dyDescent="0.25">
      <c r="A307" s="69">
        <f t="shared" si="30"/>
        <v>53206</v>
      </c>
      <c r="B307" s="70">
        <f t="shared" si="31"/>
        <v>290</v>
      </c>
      <c r="C307" s="65">
        <f t="shared" si="32"/>
        <v>254903.64166877879</v>
      </c>
      <c r="D307" s="71">
        <f t="shared" si="33"/>
        <v>977.13062639698489</v>
      </c>
      <c r="E307" s="71">
        <f t="shared" si="34"/>
        <v>3234.2379893428765</v>
      </c>
      <c r="F307" s="71">
        <f t="shared" si="28"/>
        <v>4211.3686157398615</v>
      </c>
      <c r="G307" s="65">
        <f t="shared" si="29"/>
        <v>251669.4036794359</v>
      </c>
    </row>
    <row r="308" spans="1:7" x14ac:dyDescent="0.25">
      <c r="A308" s="69">
        <f t="shared" si="30"/>
        <v>53236</v>
      </c>
      <c r="B308" s="70">
        <f t="shared" si="31"/>
        <v>291</v>
      </c>
      <c r="C308" s="65">
        <f t="shared" si="32"/>
        <v>251669.4036794359</v>
      </c>
      <c r="D308" s="71">
        <f t="shared" si="33"/>
        <v>964.732714104504</v>
      </c>
      <c r="E308" s="71">
        <f t="shared" si="34"/>
        <v>3246.6359016353576</v>
      </c>
      <c r="F308" s="71">
        <f t="shared" si="28"/>
        <v>4211.3686157398615</v>
      </c>
      <c r="G308" s="65">
        <f t="shared" si="29"/>
        <v>248422.76777780053</v>
      </c>
    </row>
    <row r="309" spans="1:7" x14ac:dyDescent="0.25">
      <c r="A309" s="69">
        <f t="shared" si="30"/>
        <v>53267</v>
      </c>
      <c r="B309" s="70">
        <f t="shared" si="31"/>
        <v>292</v>
      </c>
      <c r="C309" s="65">
        <f t="shared" si="32"/>
        <v>248422.76777780053</v>
      </c>
      <c r="D309" s="71">
        <f t="shared" si="33"/>
        <v>952.28727648156848</v>
      </c>
      <c r="E309" s="71">
        <f t="shared" si="34"/>
        <v>3259.0813392582927</v>
      </c>
      <c r="F309" s="71">
        <f t="shared" si="28"/>
        <v>4211.3686157398615</v>
      </c>
      <c r="G309" s="65">
        <f t="shared" si="29"/>
        <v>245163.68643854224</v>
      </c>
    </row>
    <row r="310" spans="1:7" x14ac:dyDescent="0.25">
      <c r="A310" s="69">
        <f t="shared" si="30"/>
        <v>53297</v>
      </c>
      <c r="B310" s="70">
        <f t="shared" si="31"/>
        <v>293</v>
      </c>
      <c r="C310" s="65">
        <f t="shared" si="32"/>
        <v>245163.68643854224</v>
      </c>
      <c r="D310" s="71">
        <f t="shared" si="33"/>
        <v>939.79413134774495</v>
      </c>
      <c r="E310" s="71">
        <f t="shared" si="34"/>
        <v>3271.574484392117</v>
      </c>
      <c r="F310" s="71">
        <f t="shared" si="28"/>
        <v>4211.3686157398624</v>
      </c>
      <c r="G310" s="65">
        <f t="shared" si="29"/>
        <v>241892.11195415011</v>
      </c>
    </row>
    <row r="311" spans="1:7" x14ac:dyDescent="0.25">
      <c r="A311" s="69">
        <f t="shared" si="30"/>
        <v>53328</v>
      </c>
      <c r="B311" s="70">
        <f t="shared" si="31"/>
        <v>294</v>
      </c>
      <c r="C311" s="65">
        <f t="shared" si="32"/>
        <v>241892.11195415011</v>
      </c>
      <c r="D311" s="71">
        <f t="shared" si="33"/>
        <v>927.25309582424177</v>
      </c>
      <c r="E311" s="71">
        <f t="shared" si="34"/>
        <v>3284.1155199156201</v>
      </c>
      <c r="F311" s="71">
        <f t="shared" si="28"/>
        <v>4211.3686157398615</v>
      </c>
      <c r="G311" s="65">
        <f t="shared" si="29"/>
        <v>238607.99643423449</v>
      </c>
    </row>
    <row r="312" spans="1:7" x14ac:dyDescent="0.25">
      <c r="A312" s="69">
        <f t="shared" si="30"/>
        <v>53359</v>
      </c>
      <c r="B312" s="70">
        <f t="shared" si="31"/>
        <v>295</v>
      </c>
      <c r="C312" s="65">
        <f t="shared" si="32"/>
        <v>238607.99643423449</v>
      </c>
      <c r="D312" s="71">
        <f t="shared" si="33"/>
        <v>914.66398633123197</v>
      </c>
      <c r="E312" s="71">
        <f t="shared" si="34"/>
        <v>3296.7046294086299</v>
      </c>
      <c r="F312" s="71">
        <f t="shared" si="28"/>
        <v>4211.3686157398615</v>
      </c>
      <c r="G312" s="65">
        <f t="shared" si="29"/>
        <v>235311.29180482586</v>
      </c>
    </row>
    <row r="313" spans="1:7" x14ac:dyDescent="0.25">
      <c r="A313" s="69">
        <f t="shared" si="30"/>
        <v>53387</v>
      </c>
      <c r="B313" s="70">
        <f t="shared" si="31"/>
        <v>296</v>
      </c>
      <c r="C313" s="65">
        <f t="shared" si="32"/>
        <v>235311.29180482586</v>
      </c>
      <c r="D313" s="71">
        <f t="shared" si="33"/>
        <v>902.02661858516547</v>
      </c>
      <c r="E313" s="71">
        <f t="shared" si="34"/>
        <v>3309.3419971546964</v>
      </c>
      <c r="F313" s="71">
        <f t="shared" si="28"/>
        <v>4211.3686157398615</v>
      </c>
      <c r="G313" s="65">
        <f t="shared" si="29"/>
        <v>232001.94980767116</v>
      </c>
    </row>
    <row r="314" spans="1:7" x14ac:dyDescent="0.25">
      <c r="A314" s="69">
        <f t="shared" si="30"/>
        <v>53418</v>
      </c>
      <c r="B314" s="70">
        <f t="shared" si="31"/>
        <v>297</v>
      </c>
      <c r="C314" s="65">
        <f t="shared" si="32"/>
        <v>232001.94980767116</v>
      </c>
      <c r="D314" s="71">
        <f t="shared" si="33"/>
        <v>889.34080759607252</v>
      </c>
      <c r="E314" s="71">
        <f t="shared" si="34"/>
        <v>3322.0278081437891</v>
      </c>
      <c r="F314" s="71">
        <f t="shared" si="28"/>
        <v>4211.3686157398615</v>
      </c>
      <c r="G314" s="65">
        <f t="shared" si="29"/>
        <v>228679.92199952737</v>
      </c>
    </row>
    <row r="315" spans="1:7" x14ac:dyDescent="0.25">
      <c r="A315" s="69">
        <f t="shared" si="30"/>
        <v>53448</v>
      </c>
      <c r="B315" s="70">
        <f t="shared" si="31"/>
        <v>298</v>
      </c>
      <c r="C315" s="65">
        <f t="shared" si="32"/>
        <v>228679.92199952737</v>
      </c>
      <c r="D315" s="71">
        <f t="shared" si="33"/>
        <v>876.6063676648547</v>
      </c>
      <c r="E315" s="71">
        <f t="shared" si="34"/>
        <v>3334.7622480750069</v>
      </c>
      <c r="F315" s="71">
        <f t="shared" si="28"/>
        <v>4211.3686157398615</v>
      </c>
      <c r="G315" s="65">
        <f t="shared" si="29"/>
        <v>225345.15975145236</v>
      </c>
    </row>
    <row r="316" spans="1:7" x14ac:dyDescent="0.25">
      <c r="A316" s="69">
        <f t="shared" si="30"/>
        <v>53479</v>
      </c>
      <c r="B316" s="70">
        <f t="shared" si="31"/>
        <v>299</v>
      </c>
      <c r="C316" s="65">
        <f t="shared" si="32"/>
        <v>225345.15975145236</v>
      </c>
      <c r="D316" s="71">
        <f t="shared" si="33"/>
        <v>863.82311238056707</v>
      </c>
      <c r="E316" s="71">
        <f t="shared" si="34"/>
        <v>3347.5455033592948</v>
      </c>
      <c r="F316" s="71">
        <f t="shared" si="28"/>
        <v>4211.3686157398615</v>
      </c>
      <c r="G316" s="65">
        <f t="shared" si="29"/>
        <v>221997.61424809307</v>
      </c>
    </row>
    <row r="317" spans="1:7" x14ac:dyDescent="0.25">
      <c r="A317" s="69">
        <f t="shared" si="30"/>
        <v>53509</v>
      </c>
      <c r="B317" s="70">
        <f t="shared" si="31"/>
        <v>300</v>
      </c>
      <c r="C317" s="65">
        <f t="shared" si="32"/>
        <v>221997.61424809307</v>
      </c>
      <c r="D317" s="71">
        <f t="shared" si="33"/>
        <v>850.99085461768982</v>
      </c>
      <c r="E317" s="71">
        <f t="shared" si="34"/>
        <v>3360.3777611221722</v>
      </c>
      <c r="F317" s="71">
        <f t="shared" si="28"/>
        <v>4211.3686157398624</v>
      </c>
      <c r="G317" s="65">
        <f t="shared" si="29"/>
        <v>218637.23648697091</v>
      </c>
    </row>
    <row r="318" spans="1:7" x14ac:dyDescent="0.25">
      <c r="A318" s="69">
        <f t="shared" si="30"/>
        <v>53540</v>
      </c>
      <c r="B318" s="70">
        <f t="shared" si="31"/>
        <v>301</v>
      </c>
      <c r="C318" s="65">
        <f t="shared" si="32"/>
        <v>218637.23648697091</v>
      </c>
      <c r="D318" s="71">
        <f t="shared" si="33"/>
        <v>838.10940653338821</v>
      </c>
      <c r="E318" s="71">
        <f t="shared" si="34"/>
        <v>3373.2592092064738</v>
      </c>
      <c r="F318" s="71">
        <f t="shared" si="28"/>
        <v>4211.3686157398624</v>
      </c>
      <c r="G318" s="65">
        <f t="shared" si="29"/>
        <v>215263.97727776444</v>
      </c>
    </row>
    <row r="319" spans="1:7" x14ac:dyDescent="0.25">
      <c r="A319" s="69">
        <f t="shared" si="30"/>
        <v>53571</v>
      </c>
      <c r="B319" s="70">
        <f t="shared" si="31"/>
        <v>302</v>
      </c>
      <c r="C319" s="65">
        <f t="shared" si="32"/>
        <v>215263.97727776444</v>
      </c>
      <c r="D319" s="71">
        <f t="shared" si="33"/>
        <v>825.17857956476337</v>
      </c>
      <c r="E319" s="71">
        <f t="shared" si="34"/>
        <v>3386.1900361750982</v>
      </c>
      <c r="F319" s="71">
        <f t="shared" si="28"/>
        <v>4211.3686157398615</v>
      </c>
      <c r="G319" s="65">
        <f t="shared" si="29"/>
        <v>211877.78724158934</v>
      </c>
    </row>
    <row r="320" spans="1:7" x14ac:dyDescent="0.25">
      <c r="A320" s="69">
        <f t="shared" si="30"/>
        <v>53601</v>
      </c>
      <c r="B320" s="70">
        <f t="shared" si="31"/>
        <v>303</v>
      </c>
      <c r="C320" s="65">
        <f t="shared" si="32"/>
        <v>211877.78724158934</v>
      </c>
      <c r="D320" s="71">
        <f t="shared" si="33"/>
        <v>812.19818442609221</v>
      </c>
      <c r="E320" s="71">
        <f t="shared" si="34"/>
        <v>3399.1704313137693</v>
      </c>
      <c r="F320" s="71">
        <f t="shared" si="28"/>
        <v>4211.3686157398615</v>
      </c>
      <c r="G320" s="65">
        <f t="shared" si="29"/>
        <v>208478.61681027556</v>
      </c>
    </row>
    <row r="321" spans="1:7" x14ac:dyDescent="0.25">
      <c r="A321" s="69">
        <f t="shared" si="30"/>
        <v>53632</v>
      </c>
      <c r="B321" s="70">
        <f t="shared" si="31"/>
        <v>304</v>
      </c>
      <c r="C321" s="65">
        <f t="shared" si="32"/>
        <v>208478.61681027556</v>
      </c>
      <c r="D321" s="71">
        <f t="shared" si="33"/>
        <v>799.16803110605611</v>
      </c>
      <c r="E321" s="71">
        <f t="shared" si="34"/>
        <v>3412.2005846338056</v>
      </c>
      <c r="F321" s="71">
        <f t="shared" si="28"/>
        <v>4211.3686157398615</v>
      </c>
      <c r="G321" s="65">
        <f t="shared" si="29"/>
        <v>205066.41622564176</v>
      </c>
    </row>
    <row r="322" spans="1:7" x14ac:dyDescent="0.25">
      <c r="A322" s="69">
        <f t="shared" si="30"/>
        <v>53662</v>
      </c>
      <c r="B322" s="70">
        <f t="shared" si="31"/>
        <v>305</v>
      </c>
      <c r="C322" s="65">
        <f t="shared" si="32"/>
        <v>205066.41622564176</v>
      </c>
      <c r="D322" s="71">
        <f t="shared" si="33"/>
        <v>786.08792886495985</v>
      </c>
      <c r="E322" s="71">
        <f t="shared" si="34"/>
        <v>3425.2806868749017</v>
      </c>
      <c r="F322" s="71">
        <f t="shared" si="28"/>
        <v>4211.3686157398615</v>
      </c>
      <c r="G322" s="65">
        <f t="shared" si="29"/>
        <v>201641.13553876686</v>
      </c>
    </row>
    <row r="323" spans="1:7" x14ac:dyDescent="0.25">
      <c r="A323" s="69">
        <f t="shared" si="30"/>
        <v>53693</v>
      </c>
      <c r="B323" s="70">
        <f t="shared" si="31"/>
        <v>306</v>
      </c>
      <c r="C323" s="65">
        <f t="shared" si="32"/>
        <v>201641.13553876686</v>
      </c>
      <c r="D323" s="71">
        <f t="shared" si="33"/>
        <v>772.95768623193919</v>
      </c>
      <c r="E323" s="71">
        <f t="shared" si="34"/>
        <v>3438.4109295079224</v>
      </c>
      <c r="F323" s="71">
        <f t="shared" si="28"/>
        <v>4211.3686157398615</v>
      </c>
      <c r="G323" s="65">
        <f t="shared" si="29"/>
        <v>198202.72460925893</v>
      </c>
    </row>
    <row r="324" spans="1:7" x14ac:dyDescent="0.25">
      <c r="A324" s="69">
        <f t="shared" si="30"/>
        <v>53724</v>
      </c>
      <c r="B324" s="70">
        <f t="shared" si="31"/>
        <v>307</v>
      </c>
      <c r="C324" s="65">
        <f t="shared" si="32"/>
        <v>198202.72460925893</v>
      </c>
      <c r="D324" s="71">
        <f t="shared" si="33"/>
        <v>759.7771110021589</v>
      </c>
      <c r="E324" s="71">
        <f t="shared" si="34"/>
        <v>3451.5915047377025</v>
      </c>
      <c r="F324" s="71">
        <f t="shared" si="28"/>
        <v>4211.3686157398615</v>
      </c>
      <c r="G324" s="65">
        <f t="shared" si="29"/>
        <v>194751.13310452123</v>
      </c>
    </row>
    <row r="325" spans="1:7" x14ac:dyDescent="0.25">
      <c r="A325" s="69">
        <f t="shared" si="30"/>
        <v>53752</v>
      </c>
      <c r="B325" s="70">
        <f t="shared" si="31"/>
        <v>308</v>
      </c>
      <c r="C325" s="65">
        <f t="shared" si="32"/>
        <v>194751.13310452123</v>
      </c>
      <c r="D325" s="71">
        <f t="shared" si="33"/>
        <v>746.54601023399755</v>
      </c>
      <c r="E325" s="71">
        <f t="shared" si="34"/>
        <v>3464.822605505864</v>
      </c>
      <c r="F325" s="71">
        <f t="shared" si="28"/>
        <v>4211.3686157398615</v>
      </c>
      <c r="G325" s="65">
        <f t="shared" si="29"/>
        <v>191286.31049901535</v>
      </c>
    </row>
    <row r="326" spans="1:7" x14ac:dyDescent="0.25">
      <c r="A326" s="69">
        <f t="shared" si="30"/>
        <v>53783</v>
      </c>
      <c r="B326" s="70">
        <f t="shared" si="31"/>
        <v>309</v>
      </c>
      <c r="C326" s="65">
        <f t="shared" si="32"/>
        <v>191286.31049901535</v>
      </c>
      <c r="D326" s="71">
        <f t="shared" si="33"/>
        <v>733.26419024622533</v>
      </c>
      <c r="E326" s="71">
        <f t="shared" si="34"/>
        <v>3478.1044254936364</v>
      </c>
      <c r="F326" s="71">
        <f t="shared" si="28"/>
        <v>4211.3686157398615</v>
      </c>
      <c r="G326" s="65">
        <f t="shared" si="29"/>
        <v>187808.20607352172</v>
      </c>
    </row>
    <row r="327" spans="1:7" x14ac:dyDescent="0.25">
      <c r="A327" s="69">
        <f t="shared" si="30"/>
        <v>53813</v>
      </c>
      <c r="B327" s="70">
        <f t="shared" si="31"/>
        <v>310</v>
      </c>
      <c r="C327" s="65">
        <f t="shared" si="32"/>
        <v>187808.20607352172</v>
      </c>
      <c r="D327" s="71">
        <f t="shared" si="33"/>
        <v>719.93145661516621</v>
      </c>
      <c r="E327" s="71">
        <f t="shared" si="34"/>
        <v>3491.437159124695</v>
      </c>
      <c r="F327" s="71">
        <f t="shared" si="28"/>
        <v>4211.3686157398615</v>
      </c>
      <c r="G327" s="65">
        <f t="shared" si="29"/>
        <v>184316.76891439702</v>
      </c>
    </row>
    <row r="328" spans="1:7" x14ac:dyDescent="0.25">
      <c r="A328" s="69">
        <f t="shared" si="30"/>
        <v>53844</v>
      </c>
      <c r="B328" s="70">
        <f t="shared" si="31"/>
        <v>311</v>
      </c>
      <c r="C328" s="65">
        <f t="shared" si="32"/>
        <v>184316.76891439702</v>
      </c>
      <c r="D328" s="71">
        <f t="shared" si="33"/>
        <v>706.54761417185512</v>
      </c>
      <c r="E328" s="71">
        <f t="shared" si="34"/>
        <v>3504.821001568007</v>
      </c>
      <c r="F328" s="71">
        <f t="shared" si="28"/>
        <v>4211.3686157398624</v>
      </c>
      <c r="G328" s="65">
        <f t="shared" si="29"/>
        <v>180811.94791282903</v>
      </c>
    </row>
    <row r="329" spans="1:7" x14ac:dyDescent="0.25">
      <c r="A329" s="69">
        <f t="shared" si="30"/>
        <v>53874</v>
      </c>
      <c r="B329" s="70">
        <f t="shared" si="31"/>
        <v>312</v>
      </c>
      <c r="C329" s="65">
        <f t="shared" si="32"/>
        <v>180811.94791282903</v>
      </c>
      <c r="D329" s="71">
        <f t="shared" si="33"/>
        <v>693.11246699917763</v>
      </c>
      <c r="E329" s="71">
        <f t="shared" si="34"/>
        <v>3518.2561487406838</v>
      </c>
      <c r="F329" s="71">
        <f t="shared" si="28"/>
        <v>4211.3686157398615</v>
      </c>
      <c r="G329" s="65">
        <f t="shared" si="29"/>
        <v>177293.69176408835</v>
      </c>
    </row>
    <row r="330" spans="1:7" x14ac:dyDescent="0.25">
      <c r="A330" s="69">
        <f t="shared" si="30"/>
        <v>53905</v>
      </c>
      <c r="B330" s="70">
        <f t="shared" si="31"/>
        <v>313</v>
      </c>
      <c r="C330" s="65">
        <f t="shared" si="32"/>
        <v>177293.69176408835</v>
      </c>
      <c r="D330" s="71">
        <f t="shared" si="33"/>
        <v>679.62581842900499</v>
      </c>
      <c r="E330" s="71">
        <f t="shared" si="34"/>
        <v>3531.742797310857</v>
      </c>
      <c r="F330" s="71">
        <f t="shared" si="28"/>
        <v>4211.3686157398624</v>
      </c>
      <c r="G330" s="65">
        <f t="shared" si="29"/>
        <v>173761.94896677748</v>
      </c>
    </row>
    <row r="331" spans="1:7" x14ac:dyDescent="0.25">
      <c r="A331" s="69">
        <f t="shared" si="30"/>
        <v>53936</v>
      </c>
      <c r="B331" s="70">
        <f t="shared" si="31"/>
        <v>314</v>
      </c>
      <c r="C331" s="65">
        <f t="shared" si="32"/>
        <v>173761.94896677748</v>
      </c>
      <c r="D331" s="71">
        <f t="shared" si="33"/>
        <v>666.0874710393133</v>
      </c>
      <c r="E331" s="71">
        <f t="shared" si="34"/>
        <v>3545.2811447005483</v>
      </c>
      <c r="F331" s="71">
        <f t="shared" si="28"/>
        <v>4211.3686157398615</v>
      </c>
      <c r="G331" s="65">
        <f t="shared" si="29"/>
        <v>170216.66782207694</v>
      </c>
    </row>
    <row r="332" spans="1:7" x14ac:dyDescent="0.25">
      <c r="A332" s="69">
        <f t="shared" si="30"/>
        <v>53966</v>
      </c>
      <c r="B332" s="70">
        <f t="shared" si="31"/>
        <v>315</v>
      </c>
      <c r="C332" s="65">
        <f t="shared" si="32"/>
        <v>170216.66782207694</v>
      </c>
      <c r="D332" s="71">
        <f t="shared" si="33"/>
        <v>652.49722665129468</v>
      </c>
      <c r="E332" s="71">
        <f t="shared" si="34"/>
        <v>3558.8713890885674</v>
      </c>
      <c r="F332" s="71">
        <f t="shared" si="28"/>
        <v>4211.3686157398624</v>
      </c>
      <c r="G332" s="65">
        <f t="shared" si="29"/>
        <v>166657.79643298837</v>
      </c>
    </row>
    <row r="333" spans="1:7" x14ac:dyDescent="0.25">
      <c r="A333" s="69">
        <f t="shared" si="30"/>
        <v>53997</v>
      </c>
      <c r="B333" s="70">
        <f t="shared" si="31"/>
        <v>316</v>
      </c>
      <c r="C333" s="65">
        <f t="shared" si="32"/>
        <v>166657.79643298837</v>
      </c>
      <c r="D333" s="71">
        <f t="shared" si="33"/>
        <v>638.85488632645513</v>
      </c>
      <c r="E333" s="71">
        <f t="shared" si="34"/>
        <v>3572.5137294134065</v>
      </c>
      <c r="F333" s="71">
        <f t="shared" si="28"/>
        <v>4211.3686157398615</v>
      </c>
      <c r="G333" s="65">
        <f t="shared" si="29"/>
        <v>163085.28270357495</v>
      </c>
    </row>
    <row r="334" spans="1:7" x14ac:dyDescent="0.25">
      <c r="A334" s="69">
        <f t="shared" si="30"/>
        <v>54027</v>
      </c>
      <c r="B334" s="70">
        <f t="shared" si="31"/>
        <v>317</v>
      </c>
      <c r="C334" s="65">
        <f t="shared" si="32"/>
        <v>163085.28270357495</v>
      </c>
      <c r="D334" s="71">
        <f t="shared" si="33"/>
        <v>625.16025036370377</v>
      </c>
      <c r="E334" s="71">
        <f t="shared" si="34"/>
        <v>3586.2083653761579</v>
      </c>
      <c r="F334" s="71">
        <f t="shared" si="28"/>
        <v>4211.3686157398615</v>
      </c>
      <c r="G334" s="65">
        <f t="shared" si="29"/>
        <v>159499.07433819878</v>
      </c>
    </row>
    <row r="335" spans="1:7" x14ac:dyDescent="0.25">
      <c r="A335" s="69">
        <f t="shared" si="30"/>
        <v>54058</v>
      </c>
      <c r="B335" s="70">
        <f t="shared" si="31"/>
        <v>318</v>
      </c>
      <c r="C335" s="65">
        <f t="shared" si="32"/>
        <v>159499.07433819878</v>
      </c>
      <c r="D335" s="71">
        <f t="shared" si="33"/>
        <v>611.41311829642848</v>
      </c>
      <c r="E335" s="71">
        <f t="shared" si="34"/>
        <v>3599.9554974434332</v>
      </c>
      <c r="F335" s="71">
        <f t="shared" si="28"/>
        <v>4211.3686157398615</v>
      </c>
      <c r="G335" s="65">
        <f t="shared" si="29"/>
        <v>155899.11884075534</v>
      </c>
    </row>
    <row r="336" spans="1:7" x14ac:dyDescent="0.25">
      <c r="A336" s="69">
        <f t="shared" si="30"/>
        <v>54089</v>
      </c>
      <c r="B336" s="70">
        <f t="shared" si="31"/>
        <v>319</v>
      </c>
      <c r="C336" s="65">
        <f t="shared" si="32"/>
        <v>155899.11884075534</v>
      </c>
      <c r="D336" s="71">
        <f t="shared" si="33"/>
        <v>597.613288889562</v>
      </c>
      <c r="E336" s="71">
        <f t="shared" si="34"/>
        <v>3613.7553268502998</v>
      </c>
      <c r="F336" s="71">
        <f t="shared" si="28"/>
        <v>4211.3686157398615</v>
      </c>
      <c r="G336" s="65">
        <f t="shared" si="29"/>
        <v>152285.36351390503</v>
      </c>
    </row>
    <row r="337" spans="1:7" x14ac:dyDescent="0.25">
      <c r="A337" s="69">
        <f t="shared" si="30"/>
        <v>54118</v>
      </c>
      <c r="B337" s="70">
        <f t="shared" si="31"/>
        <v>320</v>
      </c>
      <c r="C337" s="65">
        <f t="shared" si="32"/>
        <v>152285.36351390503</v>
      </c>
      <c r="D337" s="71">
        <f t="shared" si="33"/>
        <v>583.76056013663583</v>
      </c>
      <c r="E337" s="71">
        <f t="shared" si="34"/>
        <v>3627.6080556032261</v>
      </c>
      <c r="F337" s="71">
        <f t="shared" si="28"/>
        <v>4211.3686157398624</v>
      </c>
      <c r="G337" s="65">
        <f t="shared" si="29"/>
        <v>148657.75545830181</v>
      </c>
    </row>
    <row r="338" spans="1:7" x14ac:dyDescent="0.25">
      <c r="A338" s="69">
        <f t="shared" si="30"/>
        <v>54149</v>
      </c>
      <c r="B338" s="70">
        <f t="shared" si="31"/>
        <v>321</v>
      </c>
      <c r="C338" s="65">
        <f t="shared" si="32"/>
        <v>148657.75545830181</v>
      </c>
      <c r="D338" s="71">
        <f t="shared" si="33"/>
        <v>569.85472925682336</v>
      </c>
      <c r="E338" s="71">
        <f t="shared" si="34"/>
        <v>3641.5138864830383</v>
      </c>
      <c r="F338" s="71">
        <f t="shared" si="28"/>
        <v>4211.3686157398615</v>
      </c>
      <c r="G338" s="65">
        <f t="shared" si="29"/>
        <v>145016.24157181877</v>
      </c>
    </row>
    <row r="339" spans="1:7" x14ac:dyDescent="0.25">
      <c r="A339" s="69">
        <f t="shared" si="30"/>
        <v>54179</v>
      </c>
      <c r="B339" s="70">
        <f t="shared" si="31"/>
        <v>322</v>
      </c>
      <c r="C339" s="65">
        <f t="shared" si="32"/>
        <v>145016.24157181877</v>
      </c>
      <c r="D339" s="71">
        <f t="shared" si="33"/>
        <v>555.89559269197173</v>
      </c>
      <c r="E339" s="71">
        <f t="shared" si="34"/>
        <v>3655.4730230478899</v>
      </c>
      <c r="F339" s="71">
        <f t="shared" ref="F339:F402" si="35">IF(B339="","",SUM(D339:E339))</f>
        <v>4211.3686157398615</v>
      </c>
      <c r="G339" s="65">
        <f t="shared" ref="G339:G402" si="36">IF(B339="","",SUM(C339)-SUM(E339))</f>
        <v>141360.76854877087</v>
      </c>
    </row>
    <row r="340" spans="1:7" x14ac:dyDescent="0.25">
      <c r="A340" s="69">
        <f t="shared" ref="A340:A403" si="37">IF(B340="","",EDATE(A339,1))</f>
        <v>54210</v>
      </c>
      <c r="B340" s="70">
        <f t="shared" ref="B340:B403" si="38">IF(B339="","",IF(SUM(B339)+1&lt;=$E$7,SUM(B339)+1,""))</f>
        <v>323</v>
      </c>
      <c r="C340" s="65">
        <f t="shared" ref="C340:C403" si="39">IF(B340="","",G339)</f>
        <v>141360.76854877087</v>
      </c>
      <c r="D340" s="71">
        <f t="shared" ref="D340:D403" si="40">IF(B340="","",IPMT($E$14/12,B340,$E$7,-$E$12,$E$13,0))</f>
        <v>541.88294610362152</v>
      </c>
      <c r="E340" s="71">
        <f t="shared" ref="E340:E403" si="41">IF(B340="","",PPMT($E$14/12,B340,$E$7,-$E$12,$E$13,0))</f>
        <v>3669.4856696362403</v>
      </c>
      <c r="F340" s="71">
        <f t="shared" si="35"/>
        <v>4211.3686157398615</v>
      </c>
      <c r="G340" s="65">
        <f t="shared" si="36"/>
        <v>137691.28287913464</v>
      </c>
    </row>
    <row r="341" spans="1:7" x14ac:dyDescent="0.25">
      <c r="A341" s="69">
        <f t="shared" si="37"/>
        <v>54240</v>
      </c>
      <c r="B341" s="70">
        <f t="shared" si="38"/>
        <v>324</v>
      </c>
      <c r="C341" s="65">
        <f t="shared" si="39"/>
        <v>137691.28287913464</v>
      </c>
      <c r="D341" s="71">
        <f t="shared" si="40"/>
        <v>527.81658437001602</v>
      </c>
      <c r="E341" s="71">
        <f t="shared" si="41"/>
        <v>3683.5520313698457</v>
      </c>
      <c r="F341" s="71">
        <f t="shared" si="35"/>
        <v>4211.3686157398615</v>
      </c>
      <c r="G341" s="65">
        <f t="shared" si="36"/>
        <v>134007.73084776479</v>
      </c>
    </row>
    <row r="342" spans="1:7" x14ac:dyDescent="0.25">
      <c r="A342" s="69">
        <f t="shared" si="37"/>
        <v>54271</v>
      </c>
      <c r="B342" s="70">
        <f t="shared" si="38"/>
        <v>325</v>
      </c>
      <c r="C342" s="65">
        <f t="shared" si="39"/>
        <v>134007.73084776479</v>
      </c>
      <c r="D342" s="71">
        <f t="shared" si="40"/>
        <v>513.69630158309826</v>
      </c>
      <c r="E342" s="71">
        <f t="shared" si="41"/>
        <v>3697.6723141567636</v>
      </c>
      <c r="F342" s="71">
        <f t="shared" si="35"/>
        <v>4211.3686157398615</v>
      </c>
      <c r="G342" s="65">
        <f t="shared" si="36"/>
        <v>130310.05853360803</v>
      </c>
    </row>
    <row r="343" spans="1:7" x14ac:dyDescent="0.25">
      <c r="A343" s="69">
        <f t="shared" si="37"/>
        <v>54302</v>
      </c>
      <c r="B343" s="70">
        <f t="shared" si="38"/>
        <v>326</v>
      </c>
      <c r="C343" s="65">
        <f t="shared" si="39"/>
        <v>130310.05853360803</v>
      </c>
      <c r="D343" s="71">
        <f t="shared" si="40"/>
        <v>499.52189104549734</v>
      </c>
      <c r="E343" s="71">
        <f t="shared" si="41"/>
        <v>3711.8467246943646</v>
      </c>
      <c r="F343" s="71">
        <f t="shared" si="35"/>
        <v>4211.3686157398624</v>
      </c>
      <c r="G343" s="65">
        <f t="shared" si="36"/>
        <v>126598.21180891366</v>
      </c>
    </row>
    <row r="344" spans="1:7" x14ac:dyDescent="0.25">
      <c r="A344" s="69">
        <f t="shared" si="37"/>
        <v>54332</v>
      </c>
      <c r="B344" s="70">
        <f t="shared" si="38"/>
        <v>327</v>
      </c>
      <c r="C344" s="65">
        <f t="shared" si="39"/>
        <v>126598.21180891366</v>
      </c>
      <c r="D344" s="71">
        <f t="shared" si="40"/>
        <v>485.29314526750221</v>
      </c>
      <c r="E344" s="71">
        <f t="shared" si="41"/>
        <v>3726.0754704723595</v>
      </c>
      <c r="F344" s="71">
        <f t="shared" si="35"/>
        <v>4211.3686157398615</v>
      </c>
      <c r="G344" s="65">
        <f t="shared" si="36"/>
        <v>122872.1363384413</v>
      </c>
    </row>
    <row r="345" spans="1:7" x14ac:dyDescent="0.25">
      <c r="A345" s="69">
        <f t="shared" si="37"/>
        <v>54363</v>
      </c>
      <c r="B345" s="70">
        <f t="shared" si="38"/>
        <v>328</v>
      </c>
      <c r="C345" s="65">
        <f t="shared" si="39"/>
        <v>122872.1363384413</v>
      </c>
      <c r="D345" s="71">
        <f t="shared" si="40"/>
        <v>471.00985596402489</v>
      </c>
      <c r="E345" s="71">
        <f t="shared" si="41"/>
        <v>3740.3587597758369</v>
      </c>
      <c r="F345" s="71">
        <f t="shared" si="35"/>
        <v>4211.3686157398615</v>
      </c>
      <c r="G345" s="65">
        <f t="shared" si="36"/>
        <v>119131.77757866547</v>
      </c>
    </row>
    <row r="346" spans="1:7" x14ac:dyDescent="0.25">
      <c r="A346" s="69">
        <f t="shared" si="37"/>
        <v>54393</v>
      </c>
      <c r="B346" s="70">
        <f t="shared" si="38"/>
        <v>329</v>
      </c>
      <c r="C346" s="65">
        <f t="shared" si="39"/>
        <v>119131.77757866547</v>
      </c>
      <c r="D346" s="71">
        <f t="shared" si="40"/>
        <v>456.67181405155077</v>
      </c>
      <c r="E346" s="71">
        <f t="shared" si="41"/>
        <v>3754.6968016883106</v>
      </c>
      <c r="F346" s="71">
        <f t="shared" si="35"/>
        <v>4211.3686157398615</v>
      </c>
      <c r="G346" s="65">
        <f t="shared" si="36"/>
        <v>115377.08077697716</v>
      </c>
    </row>
    <row r="347" spans="1:7" x14ac:dyDescent="0.25">
      <c r="A347" s="69">
        <f t="shared" si="37"/>
        <v>54424</v>
      </c>
      <c r="B347" s="70">
        <f t="shared" si="38"/>
        <v>330</v>
      </c>
      <c r="C347" s="65">
        <f t="shared" si="39"/>
        <v>115377.08077697716</v>
      </c>
      <c r="D347" s="71">
        <f t="shared" si="40"/>
        <v>442.27880964507898</v>
      </c>
      <c r="E347" s="71">
        <f t="shared" si="41"/>
        <v>3769.0898060947829</v>
      </c>
      <c r="F347" s="71">
        <f t="shared" si="35"/>
        <v>4211.3686157398615</v>
      </c>
      <c r="G347" s="65">
        <f t="shared" si="36"/>
        <v>111607.99097088238</v>
      </c>
    </row>
    <row r="348" spans="1:7" x14ac:dyDescent="0.25">
      <c r="A348" s="69">
        <f t="shared" si="37"/>
        <v>54455</v>
      </c>
      <c r="B348" s="70">
        <f t="shared" si="38"/>
        <v>331</v>
      </c>
      <c r="C348" s="65">
        <f t="shared" si="39"/>
        <v>111607.99097088238</v>
      </c>
      <c r="D348" s="71">
        <f t="shared" si="40"/>
        <v>427.83063205504902</v>
      </c>
      <c r="E348" s="71">
        <f t="shared" si="41"/>
        <v>3783.5379836848133</v>
      </c>
      <c r="F348" s="71">
        <f t="shared" si="35"/>
        <v>4211.3686157398624</v>
      </c>
      <c r="G348" s="65">
        <f t="shared" si="36"/>
        <v>107824.45298719757</v>
      </c>
    </row>
    <row r="349" spans="1:7" x14ac:dyDescent="0.25">
      <c r="A349" s="69">
        <f t="shared" si="37"/>
        <v>54483</v>
      </c>
      <c r="B349" s="70">
        <f t="shared" si="38"/>
        <v>332</v>
      </c>
      <c r="C349" s="65">
        <f t="shared" si="39"/>
        <v>107824.45298719757</v>
      </c>
      <c r="D349" s="71">
        <f t="shared" si="40"/>
        <v>413.32706978425722</v>
      </c>
      <c r="E349" s="71">
        <f t="shared" si="41"/>
        <v>3798.0415459556043</v>
      </c>
      <c r="F349" s="71">
        <f t="shared" si="35"/>
        <v>4211.3686157398615</v>
      </c>
      <c r="G349" s="65">
        <f t="shared" si="36"/>
        <v>104026.41144124196</v>
      </c>
    </row>
    <row r="350" spans="1:7" x14ac:dyDescent="0.25">
      <c r="A350" s="69">
        <f t="shared" si="37"/>
        <v>54514</v>
      </c>
      <c r="B350" s="70">
        <f t="shared" si="38"/>
        <v>333</v>
      </c>
      <c r="C350" s="65">
        <f t="shared" si="39"/>
        <v>104026.41144124196</v>
      </c>
      <c r="D350" s="71">
        <f t="shared" si="40"/>
        <v>398.76791052476062</v>
      </c>
      <c r="E350" s="71">
        <f t="shared" si="41"/>
        <v>3812.6007052151012</v>
      </c>
      <c r="F350" s="71">
        <f t="shared" si="35"/>
        <v>4211.3686157398615</v>
      </c>
      <c r="G350" s="65">
        <f t="shared" si="36"/>
        <v>100213.81073602686</v>
      </c>
    </row>
    <row r="351" spans="1:7" x14ac:dyDescent="0.25">
      <c r="A351" s="69">
        <f t="shared" si="37"/>
        <v>54544</v>
      </c>
      <c r="B351" s="70">
        <f t="shared" si="38"/>
        <v>334</v>
      </c>
      <c r="C351" s="65">
        <f t="shared" si="39"/>
        <v>100213.81073602686</v>
      </c>
      <c r="D351" s="71">
        <f t="shared" si="40"/>
        <v>384.15294115476951</v>
      </c>
      <c r="E351" s="71">
        <f t="shared" si="41"/>
        <v>3827.2156745850921</v>
      </c>
      <c r="F351" s="71">
        <f t="shared" si="35"/>
        <v>4211.3686157398615</v>
      </c>
      <c r="G351" s="65">
        <f t="shared" si="36"/>
        <v>96386.595061441767</v>
      </c>
    </row>
    <row r="352" spans="1:7" x14ac:dyDescent="0.25">
      <c r="A352" s="69">
        <f t="shared" si="37"/>
        <v>54575</v>
      </c>
      <c r="B352" s="70">
        <f t="shared" si="38"/>
        <v>335</v>
      </c>
      <c r="C352" s="65">
        <f t="shared" si="39"/>
        <v>96386.595061441767</v>
      </c>
      <c r="D352" s="71">
        <f t="shared" si="40"/>
        <v>369.48194773552666</v>
      </c>
      <c r="E352" s="71">
        <f t="shared" si="41"/>
        <v>3841.8866680043348</v>
      </c>
      <c r="F352" s="71">
        <f t="shared" si="35"/>
        <v>4211.3686157398615</v>
      </c>
      <c r="G352" s="65">
        <f t="shared" si="36"/>
        <v>92544.708393437439</v>
      </c>
    </row>
    <row r="353" spans="1:7" x14ac:dyDescent="0.25">
      <c r="A353" s="69">
        <f t="shared" si="37"/>
        <v>54605</v>
      </c>
      <c r="B353" s="70">
        <f t="shared" si="38"/>
        <v>336</v>
      </c>
      <c r="C353" s="65">
        <f t="shared" si="39"/>
        <v>92544.708393437439</v>
      </c>
      <c r="D353" s="71">
        <f t="shared" si="40"/>
        <v>354.75471550817667</v>
      </c>
      <c r="E353" s="71">
        <f t="shared" si="41"/>
        <v>3856.6139002316854</v>
      </c>
      <c r="F353" s="71">
        <f t="shared" si="35"/>
        <v>4211.3686157398624</v>
      </c>
      <c r="G353" s="65">
        <f t="shared" si="36"/>
        <v>88688.094493205746</v>
      </c>
    </row>
    <row r="354" spans="1:7" x14ac:dyDescent="0.25">
      <c r="A354" s="69">
        <f t="shared" si="37"/>
        <v>54636</v>
      </c>
      <c r="B354" s="70">
        <f t="shared" si="38"/>
        <v>337</v>
      </c>
      <c r="C354" s="65">
        <f t="shared" si="39"/>
        <v>88688.094493205746</v>
      </c>
      <c r="D354" s="71">
        <f t="shared" si="40"/>
        <v>339.97102889062182</v>
      </c>
      <c r="E354" s="71">
        <f t="shared" si="41"/>
        <v>3871.3975868492394</v>
      </c>
      <c r="F354" s="71">
        <f t="shared" si="35"/>
        <v>4211.3686157398615</v>
      </c>
      <c r="G354" s="65">
        <f t="shared" si="36"/>
        <v>84816.696906356505</v>
      </c>
    </row>
    <row r="355" spans="1:7" x14ac:dyDescent="0.25">
      <c r="A355" s="69">
        <f t="shared" si="37"/>
        <v>54667</v>
      </c>
      <c r="B355" s="70">
        <f t="shared" si="38"/>
        <v>338</v>
      </c>
      <c r="C355" s="65">
        <f t="shared" si="39"/>
        <v>84816.696906356505</v>
      </c>
      <c r="D355" s="71">
        <f t="shared" si="40"/>
        <v>325.13067147436647</v>
      </c>
      <c r="E355" s="71">
        <f t="shared" si="41"/>
        <v>3886.2379442654956</v>
      </c>
      <c r="F355" s="71">
        <f t="shared" si="35"/>
        <v>4211.3686157398624</v>
      </c>
      <c r="G355" s="65">
        <f t="shared" si="36"/>
        <v>80930.458962091012</v>
      </c>
    </row>
    <row r="356" spans="1:7" x14ac:dyDescent="0.25">
      <c r="A356" s="69">
        <f t="shared" si="37"/>
        <v>54697</v>
      </c>
      <c r="B356" s="70">
        <f t="shared" si="38"/>
        <v>339</v>
      </c>
      <c r="C356" s="65">
        <f t="shared" si="39"/>
        <v>80930.458962091012</v>
      </c>
      <c r="D356" s="71">
        <f t="shared" si="40"/>
        <v>310.23342602134875</v>
      </c>
      <c r="E356" s="71">
        <f t="shared" si="41"/>
        <v>3901.1351897185127</v>
      </c>
      <c r="F356" s="71">
        <f t="shared" si="35"/>
        <v>4211.3686157398615</v>
      </c>
      <c r="G356" s="65">
        <f t="shared" si="36"/>
        <v>77029.323772372503</v>
      </c>
    </row>
    <row r="357" spans="1:7" x14ac:dyDescent="0.25">
      <c r="A357" s="69">
        <f t="shared" si="37"/>
        <v>54728</v>
      </c>
      <c r="B357" s="70">
        <f t="shared" si="38"/>
        <v>340</v>
      </c>
      <c r="C357" s="65">
        <f t="shared" si="39"/>
        <v>77029.323772372503</v>
      </c>
      <c r="D357" s="71">
        <f t="shared" si="40"/>
        <v>295.27907446076102</v>
      </c>
      <c r="E357" s="71">
        <f t="shared" si="41"/>
        <v>3916.0895412791006</v>
      </c>
      <c r="F357" s="71">
        <f t="shared" si="35"/>
        <v>4211.3686157398615</v>
      </c>
      <c r="G357" s="65">
        <f t="shared" si="36"/>
        <v>73113.234231093404</v>
      </c>
    </row>
    <row r="358" spans="1:7" x14ac:dyDescent="0.25">
      <c r="A358" s="69">
        <f t="shared" si="37"/>
        <v>54758</v>
      </c>
      <c r="B358" s="70">
        <f t="shared" si="38"/>
        <v>341</v>
      </c>
      <c r="C358" s="65">
        <f t="shared" si="39"/>
        <v>73113.234231093404</v>
      </c>
      <c r="D358" s="71">
        <f t="shared" si="40"/>
        <v>280.2673978858578</v>
      </c>
      <c r="E358" s="71">
        <f t="shared" si="41"/>
        <v>3931.1012178540041</v>
      </c>
      <c r="F358" s="71">
        <f t="shared" si="35"/>
        <v>4211.3686157398615</v>
      </c>
      <c r="G358" s="65">
        <f t="shared" si="36"/>
        <v>69182.133013239392</v>
      </c>
    </row>
    <row r="359" spans="1:7" x14ac:dyDescent="0.25">
      <c r="A359" s="69">
        <f t="shared" si="37"/>
        <v>54789</v>
      </c>
      <c r="B359" s="70">
        <f t="shared" si="38"/>
        <v>342</v>
      </c>
      <c r="C359" s="65">
        <f t="shared" si="39"/>
        <v>69182.133013239392</v>
      </c>
      <c r="D359" s="71">
        <f t="shared" si="40"/>
        <v>265.19817655075082</v>
      </c>
      <c r="E359" s="71">
        <f t="shared" si="41"/>
        <v>3946.1704391891108</v>
      </c>
      <c r="F359" s="71">
        <f t="shared" si="35"/>
        <v>4211.3686157398615</v>
      </c>
      <c r="G359" s="65">
        <f t="shared" si="36"/>
        <v>65235.962574050282</v>
      </c>
    </row>
    <row r="360" spans="1:7" x14ac:dyDescent="0.25">
      <c r="A360" s="69">
        <f t="shared" si="37"/>
        <v>54820</v>
      </c>
      <c r="B360" s="70">
        <f t="shared" si="38"/>
        <v>343</v>
      </c>
      <c r="C360" s="65">
        <f t="shared" si="39"/>
        <v>65235.962574050282</v>
      </c>
      <c r="D360" s="71">
        <f t="shared" si="40"/>
        <v>250.07118986719257</v>
      </c>
      <c r="E360" s="71">
        <f t="shared" si="41"/>
        <v>3961.297425872669</v>
      </c>
      <c r="F360" s="71">
        <f t="shared" si="35"/>
        <v>4211.3686157398615</v>
      </c>
      <c r="G360" s="65">
        <f t="shared" si="36"/>
        <v>61274.665148177613</v>
      </c>
    </row>
    <row r="361" spans="1:7" x14ac:dyDescent="0.25">
      <c r="A361" s="69">
        <f t="shared" si="37"/>
        <v>54848</v>
      </c>
      <c r="B361" s="70">
        <f t="shared" si="38"/>
        <v>344</v>
      </c>
      <c r="C361" s="65">
        <f t="shared" si="39"/>
        <v>61274.665148177613</v>
      </c>
      <c r="D361" s="71">
        <f t="shared" si="40"/>
        <v>234.88621640134733</v>
      </c>
      <c r="E361" s="71">
        <f t="shared" si="41"/>
        <v>3976.4823993385144</v>
      </c>
      <c r="F361" s="71">
        <f t="shared" si="35"/>
        <v>4211.3686157398615</v>
      </c>
      <c r="G361" s="65">
        <f t="shared" si="36"/>
        <v>57298.182748839099</v>
      </c>
    </row>
    <row r="362" spans="1:7" x14ac:dyDescent="0.25">
      <c r="A362" s="69">
        <f t="shared" si="37"/>
        <v>54879</v>
      </c>
      <c r="B362" s="70">
        <f t="shared" si="38"/>
        <v>345</v>
      </c>
      <c r="C362" s="65">
        <f t="shared" si="39"/>
        <v>57298.182748839099</v>
      </c>
      <c r="D362" s="71">
        <f t="shared" si="40"/>
        <v>219.64303387054971</v>
      </c>
      <c r="E362" s="71">
        <f t="shared" si="41"/>
        <v>3991.725581869312</v>
      </c>
      <c r="F362" s="71">
        <f t="shared" si="35"/>
        <v>4211.3686157398615</v>
      </c>
      <c r="G362" s="65">
        <f t="shared" si="36"/>
        <v>53306.457166969791</v>
      </c>
    </row>
    <row r="363" spans="1:7" x14ac:dyDescent="0.25">
      <c r="A363" s="69">
        <f t="shared" si="37"/>
        <v>54909</v>
      </c>
      <c r="B363" s="70">
        <f t="shared" si="38"/>
        <v>346</v>
      </c>
      <c r="C363" s="65">
        <f t="shared" si="39"/>
        <v>53306.457166969791</v>
      </c>
      <c r="D363" s="71">
        <f t="shared" si="40"/>
        <v>204.3414191400507</v>
      </c>
      <c r="E363" s="71">
        <f t="shared" si="41"/>
        <v>4007.0271965998113</v>
      </c>
      <c r="F363" s="71">
        <f t="shared" si="35"/>
        <v>4211.3686157398624</v>
      </c>
      <c r="G363" s="65">
        <f t="shared" si="36"/>
        <v>49299.42997036998</v>
      </c>
    </row>
    <row r="364" spans="1:7" x14ac:dyDescent="0.25">
      <c r="A364" s="69">
        <f t="shared" si="37"/>
        <v>54940</v>
      </c>
      <c r="B364" s="70">
        <f t="shared" si="38"/>
        <v>347</v>
      </c>
      <c r="C364" s="65">
        <f t="shared" si="39"/>
        <v>49299.42997036998</v>
      </c>
      <c r="D364" s="71">
        <f t="shared" si="40"/>
        <v>188.98114821975142</v>
      </c>
      <c r="E364" s="71">
        <f t="shared" si="41"/>
        <v>4022.3874675201105</v>
      </c>
      <c r="F364" s="71">
        <f t="shared" si="35"/>
        <v>4211.3686157398615</v>
      </c>
      <c r="G364" s="65">
        <f t="shared" si="36"/>
        <v>45277.042502849872</v>
      </c>
    </row>
    <row r="365" spans="1:7" x14ac:dyDescent="0.25">
      <c r="A365" s="69">
        <f t="shared" si="37"/>
        <v>54970</v>
      </c>
      <c r="B365" s="70">
        <f t="shared" si="38"/>
        <v>348</v>
      </c>
      <c r="C365" s="65">
        <f t="shared" si="39"/>
        <v>45277.042502849872</v>
      </c>
      <c r="D365" s="71">
        <f t="shared" si="40"/>
        <v>173.5619962609243</v>
      </c>
      <c r="E365" s="71">
        <f t="shared" si="41"/>
        <v>4037.8066194789371</v>
      </c>
      <c r="F365" s="71">
        <f t="shared" si="35"/>
        <v>4211.3686157398615</v>
      </c>
      <c r="G365" s="65">
        <f t="shared" si="36"/>
        <v>41239.235883370937</v>
      </c>
    </row>
    <row r="366" spans="1:7" x14ac:dyDescent="0.25">
      <c r="A366" s="69">
        <f t="shared" si="37"/>
        <v>55001</v>
      </c>
      <c r="B366" s="70">
        <f t="shared" si="38"/>
        <v>349</v>
      </c>
      <c r="C366" s="65">
        <f t="shared" si="39"/>
        <v>41239.235883370937</v>
      </c>
      <c r="D366" s="71">
        <f t="shared" si="40"/>
        <v>158.08373755292175</v>
      </c>
      <c r="E366" s="71">
        <f t="shared" si="41"/>
        <v>4053.2848781869397</v>
      </c>
      <c r="F366" s="71">
        <f t="shared" si="35"/>
        <v>4211.3686157398615</v>
      </c>
      <c r="G366" s="65">
        <f t="shared" si="36"/>
        <v>37185.951005183997</v>
      </c>
    </row>
    <row r="367" spans="1:7" x14ac:dyDescent="0.25">
      <c r="A367" s="69">
        <f t="shared" si="37"/>
        <v>55032</v>
      </c>
      <c r="B367" s="70">
        <f t="shared" si="38"/>
        <v>350</v>
      </c>
      <c r="C367" s="65">
        <f t="shared" si="39"/>
        <v>37185.951005183997</v>
      </c>
      <c r="D367" s="71">
        <f t="shared" si="40"/>
        <v>142.5461455198718</v>
      </c>
      <c r="E367" s="71">
        <f t="shared" si="41"/>
        <v>4068.82247021999</v>
      </c>
      <c r="F367" s="71">
        <f t="shared" si="35"/>
        <v>4211.3686157398615</v>
      </c>
      <c r="G367" s="65">
        <f t="shared" si="36"/>
        <v>33117.128534964009</v>
      </c>
    </row>
    <row r="368" spans="1:7" x14ac:dyDescent="0.25">
      <c r="A368" s="69">
        <f t="shared" si="37"/>
        <v>55062</v>
      </c>
      <c r="B368" s="70">
        <f t="shared" si="38"/>
        <v>351</v>
      </c>
      <c r="C368" s="65">
        <f t="shared" si="39"/>
        <v>33117.128534964009</v>
      </c>
      <c r="D368" s="71">
        <f t="shared" si="40"/>
        <v>126.94899271736183</v>
      </c>
      <c r="E368" s="71">
        <f t="shared" si="41"/>
        <v>4084.4196230224993</v>
      </c>
      <c r="F368" s="71">
        <f t="shared" si="35"/>
        <v>4211.3686157398615</v>
      </c>
      <c r="G368" s="65">
        <f t="shared" si="36"/>
        <v>29032.70891194151</v>
      </c>
    </row>
    <row r="369" spans="1:7" x14ac:dyDescent="0.25">
      <c r="A369" s="69">
        <f t="shared" si="37"/>
        <v>55093</v>
      </c>
      <c r="B369" s="70">
        <f t="shared" si="38"/>
        <v>352</v>
      </c>
      <c r="C369" s="65">
        <f t="shared" si="39"/>
        <v>29032.70891194151</v>
      </c>
      <c r="D369" s="71">
        <f t="shared" si="40"/>
        <v>111.2920508291089</v>
      </c>
      <c r="E369" s="71">
        <f t="shared" si="41"/>
        <v>4100.0765649107525</v>
      </c>
      <c r="F369" s="71">
        <f t="shared" si="35"/>
        <v>4211.3686157398615</v>
      </c>
      <c r="G369" s="65">
        <f t="shared" si="36"/>
        <v>24932.632347030758</v>
      </c>
    </row>
    <row r="370" spans="1:7" x14ac:dyDescent="0.25">
      <c r="A370" s="69">
        <f t="shared" si="37"/>
        <v>55123</v>
      </c>
      <c r="B370" s="70">
        <f t="shared" si="38"/>
        <v>353</v>
      </c>
      <c r="C370" s="65">
        <f t="shared" si="39"/>
        <v>24932.632347030758</v>
      </c>
      <c r="D370" s="71">
        <f t="shared" si="40"/>
        <v>95.575090663617701</v>
      </c>
      <c r="E370" s="71">
        <f t="shared" si="41"/>
        <v>4115.7935250762439</v>
      </c>
      <c r="F370" s="71">
        <f t="shared" si="35"/>
        <v>4211.3686157398615</v>
      </c>
      <c r="G370" s="65">
        <f t="shared" si="36"/>
        <v>20816.838821954516</v>
      </c>
    </row>
    <row r="371" spans="1:7" x14ac:dyDescent="0.25">
      <c r="A371" s="69">
        <f t="shared" si="37"/>
        <v>55154</v>
      </c>
      <c r="B371" s="70">
        <f t="shared" si="38"/>
        <v>354</v>
      </c>
      <c r="C371" s="65">
        <f t="shared" si="39"/>
        <v>20816.838821954516</v>
      </c>
      <c r="D371" s="71">
        <f t="shared" si="40"/>
        <v>79.79788215082543</v>
      </c>
      <c r="E371" s="71">
        <f t="shared" si="41"/>
        <v>4131.5707335890356</v>
      </c>
      <c r="F371" s="71">
        <f t="shared" si="35"/>
        <v>4211.3686157398606</v>
      </c>
      <c r="G371" s="65">
        <f t="shared" si="36"/>
        <v>16685.268088365479</v>
      </c>
    </row>
    <row r="372" spans="1:7" x14ac:dyDescent="0.25">
      <c r="A372" s="69">
        <f t="shared" si="37"/>
        <v>55185</v>
      </c>
      <c r="B372" s="70">
        <f t="shared" si="38"/>
        <v>355</v>
      </c>
      <c r="C372" s="65">
        <f t="shared" si="39"/>
        <v>16685.268088365479</v>
      </c>
      <c r="D372" s="71">
        <f t="shared" si="40"/>
        <v>63.960194338734112</v>
      </c>
      <c r="E372" s="71">
        <f t="shared" si="41"/>
        <v>4147.4084214011273</v>
      </c>
      <c r="F372" s="71">
        <f t="shared" si="35"/>
        <v>4211.3686157398615</v>
      </c>
      <c r="G372" s="65">
        <f t="shared" si="36"/>
        <v>12537.859666964352</v>
      </c>
    </row>
    <row r="373" spans="1:7" x14ac:dyDescent="0.25">
      <c r="A373" s="69">
        <f t="shared" si="37"/>
        <v>55213</v>
      </c>
      <c r="B373" s="70">
        <f t="shared" si="38"/>
        <v>356</v>
      </c>
      <c r="C373" s="65">
        <f t="shared" si="39"/>
        <v>12537.859666964352</v>
      </c>
      <c r="D373" s="71">
        <f t="shared" si="40"/>
        <v>48.061795390029801</v>
      </c>
      <c r="E373" s="71">
        <f t="shared" si="41"/>
        <v>4163.3068203498324</v>
      </c>
      <c r="F373" s="71">
        <f t="shared" si="35"/>
        <v>4211.3686157398624</v>
      </c>
      <c r="G373" s="65">
        <f t="shared" si="36"/>
        <v>8374.5528466145188</v>
      </c>
    </row>
    <row r="374" spans="1:7" x14ac:dyDescent="0.25">
      <c r="A374" s="69">
        <f t="shared" si="37"/>
        <v>55244</v>
      </c>
      <c r="B374" s="70">
        <f t="shared" si="38"/>
        <v>357</v>
      </c>
      <c r="C374" s="65">
        <f t="shared" si="39"/>
        <v>8374.5528466145188</v>
      </c>
      <c r="D374" s="71">
        <f t="shared" si="40"/>
        <v>32.102452578688776</v>
      </c>
      <c r="E374" s="71">
        <f t="shared" si="41"/>
        <v>4179.2661631611727</v>
      </c>
      <c r="F374" s="71">
        <f t="shared" si="35"/>
        <v>4211.3686157398615</v>
      </c>
      <c r="G374" s="65">
        <f t="shared" si="36"/>
        <v>4195.2866834533461</v>
      </c>
    </row>
    <row r="375" spans="1:7" x14ac:dyDescent="0.25">
      <c r="A375" s="69">
        <f t="shared" si="37"/>
        <v>55274</v>
      </c>
      <c r="B375" s="70">
        <f t="shared" si="38"/>
        <v>358</v>
      </c>
      <c r="C375" s="65">
        <f t="shared" si="39"/>
        <v>4195.2866834533461</v>
      </c>
      <c r="D375" s="71">
        <f t="shared" si="40"/>
        <v>16.08193228657095</v>
      </c>
      <c r="E375" s="71">
        <f t="shared" si="41"/>
        <v>4195.2866834532906</v>
      </c>
      <c r="F375" s="71">
        <f t="shared" si="35"/>
        <v>4211.3686157398615</v>
      </c>
      <c r="G375" s="65">
        <f t="shared" si="36"/>
        <v>5.5479176808148623E-11</v>
      </c>
    </row>
    <row r="376" spans="1:7" x14ac:dyDescent="0.25">
      <c r="A376" s="69" t="str">
        <f t="shared" si="37"/>
        <v/>
      </c>
      <c r="B376" s="70" t="str">
        <f t="shared" si="38"/>
        <v/>
      </c>
      <c r="C376" s="65" t="str">
        <f t="shared" si="39"/>
        <v/>
      </c>
      <c r="D376" s="71" t="str">
        <f t="shared" si="40"/>
        <v/>
      </c>
      <c r="E376" s="71" t="str">
        <f t="shared" si="41"/>
        <v/>
      </c>
      <c r="F376" s="71" t="str">
        <f t="shared" si="35"/>
        <v/>
      </c>
      <c r="G376" s="65" t="str">
        <f t="shared" si="36"/>
        <v/>
      </c>
    </row>
    <row r="377" spans="1:7" x14ac:dyDescent="0.25">
      <c r="A377" s="69" t="str">
        <f t="shared" si="37"/>
        <v/>
      </c>
      <c r="B377" s="70" t="str">
        <f t="shared" si="38"/>
        <v/>
      </c>
      <c r="C377" s="65" t="str">
        <f t="shared" si="39"/>
        <v/>
      </c>
      <c r="D377" s="71" t="str">
        <f t="shared" si="40"/>
        <v/>
      </c>
      <c r="E377" s="71" t="str">
        <f t="shared" si="41"/>
        <v/>
      </c>
      <c r="F377" s="71" t="str">
        <f t="shared" si="35"/>
        <v/>
      </c>
      <c r="G377" s="65" t="str">
        <f t="shared" si="36"/>
        <v/>
      </c>
    </row>
    <row r="378" spans="1:7" x14ac:dyDescent="0.25">
      <c r="A378" s="69" t="str">
        <f t="shared" si="37"/>
        <v/>
      </c>
      <c r="B378" s="70" t="str">
        <f t="shared" si="38"/>
        <v/>
      </c>
      <c r="C378" s="65" t="str">
        <f t="shared" si="39"/>
        <v/>
      </c>
      <c r="D378" s="71" t="str">
        <f t="shared" si="40"/>
        <v/>
      </c>
      <c r="E378" s="71" t="str">
        <f t="shared" si="41"/>
        <v/>
      </c>
      <c r="F378" s="71" t="str">
        <f t="shared" si="35"/>
        <v/>
      </c>
      <c r="G378" s="65" t="str">
        <f t="shared" si="36"/>
        <v/>
      </c>
    </row>
    <row r="379" spans="1:7" x14ac:dyDescent="0.25">
      <c r="A379" s="69" t="str">
        <f t="shared" si="37"/>
        <v/>
      </c>
      <c r="B379" s="70" t="str">
        <f t="shared" si="38"/>
        <v/>
      </c>
      <c r="C379" s="65" t="str">
        <f t="shared" si="39"/>
        <v/>
      </c>
      <c r="D379" s="71" t="str">
        <f t="shared" si="40"/>
        <v/>
      </c>
      <c r="E379" s="71" t="str">
        <f t="shared" si="41"/>
        <v/>
      </c>
      <c r="F379" s="71" t="str">
        <f t="shared" si="35"/>
        <v/>
      </c>
      <c r="G379" s="65" t="str">
        <f t="shared" si="36"/>
        <v/>
      </c>
    </row>
    <row r="380" spans="1:7" x14ac:dyDescent="0.25">
      <c r="A380" s="69" t="str">
        <f t="shared" si="37"/>
        <v/>
      </c>
      <c r="B380" s="70" t="str">
        <f t="shared" si="38"/>
        <v/>
      </c>
      <c r="C380" s="65" t="str">
        <f t="shared" si="39"/>
        <v/>
      </c>
      <c r="D380" s="71" t="str">
        <f t="shared" si="40"/>
        <v/>
      </c>
      <c r="E380" s="71" t="str">
        <f t="shared" si="41"/>
        <v/>
      </c>
      <c r="F380" s="71" t="str">
        <f t="shared" si="35"/>
        <v/>
      </c>
      <c r="G380" s="65" t="str">
        <f t="shared" si="36"/>
        <v/>
      </c>
    </row>
    <row r="381" spans="1:7" x14ac:dyDescent="0.25">
      <c r="A381" s="69" t="str">
        <f t="shared" si="37"/>
        <v/>
      </c>
      <c r="B381" s="70" t="str">
        <f t="shared" si="38"/>
        <v/>
      </c>
      <c r="C381" s="65" t="str">
        <f t="shared" si="39"/>
        <v/>
      </c>
      <c r="D381" s="71" t="str">
        <f t="shared" si="40"/>
        <v/>
      </c>
      <c r="E381" s="71" t="str">
        <f t="shared" si="41"/>
        <v/>
      </c>
      <c r="F381" s="71" t="str">
        <f t="shared" si="35"/>
        <v/>
      </c>
      <c r="G381" s="65" t="str">
        <f t="shared" si="36"/>
        <v/>
      </c>
    </row>
    <row r="382" spans="1:7" x14ac:dyDescent="0.25">
      <c r="A382" s="69" t="str">
        <f t="shared" si="37"/>
        <v/>
      </c>
      <c r="B382" s="70" t="str">
        <f t="shared" si="38"/>
        <v/>
      </c>
      <c r="C382" s="65" t="str">
        <f t="shared" si="39"/>
        <v/>
      </c>
      <c r="D382" s="71" t="str">
        <f t="shared" si="40"/>
        <v/>
      </c>
      <c r="E382" s="71" t="str">
        <f t="shared" si="41"/>
        <v/>
      </c>
      <c r="F382" s="71" t="str">
        <f t="shared" si="35"/>
        <v/>
      </c>
      <c r="G382" s="65" t="str">
        <f t="shared" si="36"/>
        <v/>
      </c>
    </row>
    <row r="383" spans="1:7" x14ac:dyDescent="0.25">
      <c r="A383" s="69" t="str">
        <f t="shared" si="37"/>
        <v/>
      </c>
      <c r="B383" s="70" t="str">
        <f t="shared" si="38"/>
        <v/>
      </c>
      <c r="C383" s="65" t="str">
        <f t="shared" si="39"/>
        <v/>
      </c>
      <c r="D383" s="71" t="str">
        <f t="shared" si="40"/>
        <v/>
      </c>
      <c r="E383" s="71" t="str">
        <f t="shared" si="41"/>
        <v/>
      </c>
      <c r="F383" s="71" t="str">
        <f t="shared" si="35"/>
        <v/>
      </c>
      <c r="G383" s="65" t="str">
        <f t="shared" si="36"/>
        <v/>
      </c>
    </row>
    <row r="384" spans="1:7" x14ac:dyDescent="0.25">
      <c r="A384" s="69" t="str">
        <f t="shared" si="37"/>
        <v/>
      </c>
      <c r="B384" s="70" t="str">
        <f t="shared" si="38"/>
        <v/>
      </c>
      <c r="C384" s="65" t="str">
        <f t="shared" si="39"/>
        <v/>
      </c>
      <c r="D384" s="71" t="str">
        <f t="shared" si="40"/>
        <v/>
      </c>
      <c r="E384" s="71" t="str">
        <f t="shared" si="41"/>
        <v/>
      </c>
      <c r="F384" s="71" t="str">
        <f t="shared" si="35"/>
        <v/>
      </c>
      <c r="G384" s="65" t="str">
        <f t="shared" si="36"/>
        <v/>
      </c>
    </row>
    <row r="385" spans="1:7" x14ac:dyDescent="0.25">
      <c r="A385" s="69" t="str">
        <f t="shared" si="37"/>
        <v/>
      </c>
      <c r="B385" s="70" t="str">
        <f t="shared" si="38"/>
        <v/>
      </c>
      <c r="C385" s="65" t="str">
        <f t="shared" si="39"/>
        <v/>
      </c>
      <c r="D385" s="71" t="str">
        <f t="shared" si="40"/>
        <v/>
      </c>
      <c r="E385" s="71" t="str">
        <f t="shared" si="41"/>
        <v/>
      </c>
      <c r="F385" s="71" t="str">
        <f t="shared" si="35"/>
        <v/>
      </c>
      <c r="G385" s="65" t="str">
        <f t="shared" si="36"/>
        <v/>
      </c>
    </row>
    <row r="386" spans="1:7" x14ac:dyDescent="0.25">
      <c r="A386" s="69" t="str">
        <f t="shared" si="37"/>
        <v/>
      </c>
      <c r="B386" s="70" t="str">
        <f t="shared" si="38"/>
        <v/>
      </c>
      <c r="C386" s="65" t="str">
        <f t="shared" si="39"/>
        <v/>
      </c>
      <c r="D386" s="71" t="str">
        <f t="shared" si="40"/>
        <v/>
      </c>
      <c r="E386" s="71" t="str">
        <f t="shared" si="41"/>
        <v/>
      </c>
      <c r="F386" s="71" t="str">
        <f t="shared" si="35"/>
        <v/>
      </c>
      <c r="G386" s="65" t="str">
        <f t="shared" si="36"/>
        <v/>
      </c>
    </row>
    <row r="387" spans="1:7" x14ac:dyDescent="0.25">
      <c r="A387" s="69" t="str">
        <f t="shared" si="37"/>
        <v/>
      </c>
      <c r="B387" s="70" t="str">
        <f t="shared" si="38"/>
        <v/>
      </c>
      <c r="C387" s="65" t="str">
        <f t="shared" si="39"/>
        <v/>
      </c>
      <c r="D387" s="71" t="str">
        <f t="shared" si="40"/>
        <v/>
      </c>
      <c r="E387" s="71" t="str">
        <f t="shared" si="41"/>
        <v/>
      </c>
      <c r="F387" s="71" t="str">
        <f t="shared" si="35"/>
        <v/>
      </c>
      <c r="G387" s="65" t="str">
        <f t="shared" si="36"/>
        <v/>
      </c>
    </row>
    <row r="388" spans="1:7" x14ac:dyDescent="0.25">
      <c r="A388" s="69" t="str">
        <f t="shared" si="37"/>
        <v/>
      </c>
      <c r="B388" s="70" t="str">
        <f t="shared" si="38"/>
        <v/>
      </c>
      <c r="C388" s="65" t="str">
        <f t="shared" si="39"/>
        <v/>
      </c>
      <c r="D388" s="71" t="str">
        <f t="shared" si="40"/>
        <v/>
      </c>
      <c r="E388" s="71" t="str">
        <f t="shared" si="41"/>
        <v/>
      </c>
      <c r="F388" s="71" t="str">
        <f t="shared" si="35"/>
        <v/>
      </c>
      <c r="G388" s="65" t="str">
        <f t="shared" si="36"/>
        <v/>
      </c>
    </row>
    <row r="389" spans="1:7" x14ac:dyDescent="0.25">
      <c r="A389" s="69" t="str">
        <f t="shared" si="37"/>
        <v/>
      </c>
      <c r="B389" s="70" t="str">
        <f t="shared" si="38"/>
        <v/>
      </c>
      <c r="C389" s="65" t="str">
        <f t="shared" si="39"/>
        <v/>
      </c>
      <c r="D389" s="71" t="str">
        <f t="shared" si="40"/>
        <v/>
      </c>
      <c r="E389" s="71" t="str">
        <f t="shared" si="41"/>
        <v/>
      </c>
      <c r="F389" s="71" t="str">
        <f t="shared" si="35"/>
        <v/>
      </c>
      <c r="G389" s="65" t="str">
        <f t="shared" si="36"/>
        <v/>
      </c>
    </row>
    <row r="390" spans="1:7" x14ac:dyDescent="0.25">
      <c r="A390" s="69" t="str">
        <f t="shared" si="37"/>
        <v/>
      </c>
      <c r="B390" s="70" t="str">
        <f t="shared" si="38"/>
        <v/>
      </c>
      <c r="C390" s="65" t="str">
        <f t="shared" si="39"/>
        <v/>
      </c>
      <c r="D390" s="71" t="str">
        <f t="shared" si="40"/>
        <v/>
      </c>
      <c r="E390" s="71" t="str">
        <f t="shared" si="41"/>
        <v/>
      </c>
      <c r="F390" s="71" t="str">
        <f t="shared" si="35"/>
        <v/>
      </c>
      <c r="G390" s="65" t="str">
        <f t="shared" si="36"/>
        <v/>
      </c>
    </row>
    <row r="391" spans="1:7" x14ac:dyDescent="0.25">
      <c r="A391" s="69" t="str">
        <f t="shared" si="37"/>
        <v/>
      </c>
      <c r="B391" s="70" t="str">
        <f t="shared" si="38"/>
        <v/>
      </c>
      <c r="C391" s="65" t="str">
        <f t="shared" si="39"/>
        <v/>
      </c>
      <c r="D391" s="71" t="str">
        <f t="shared" si="40"/>
        <v/>
      </c>
      <c r="E391" s="71" t="str">
        <f t="shared" si="41"/>
        <v/>
      </c>
      <c r="F391" s="71" t="str">
        <f t="shared" si="35"/>
        <v/>
      </c>
      <c r="G391" s="65" t="str">
        <f t="shared" si="36"/>
        <v/>
      </c>
    </row>
    <row r="392" spans="1:7" x14ac:dyDescent="0.25">
      <c r="A392" s="69" t="str">
        <f t="shared" si="37"/>
        <v/>
      </c>
      <c r="B392" s="70" t="str">
        <f t="shared" si="38"/>
        <v/>
      </c>
      <c r="C392" s="65" t="str">
        <f t="shared" si="39"/>
        <v/>
      </c>
      <c r="D392" s="71" t="str">
        <f t="shared" si="40"/>
        <v/>
      </c>
      <c r="E392" s="71" t="str">
        <f t="shared" si="41"/>
        <v/>
      </c>
      <c r="F392" s="71" t="str">
        <f t="shared" si="35"/>
        <v/>
      </c>
      <c r="G392" s="65" t="str">
        <f t="shared" si="36"/>
        <v/>
      </c>
    </row>
    <row r="393" spans="1:7" x14ac:dyDescent="0.25">
      <c r="A393" s="69" t="str">
        <f t="shared" si="37"/>
        <v/>
      </c>
      <c r="B393" s="70" t="str">
        <f t="shared" si="38"/>
        <v/>
      </c>
      <c r="C393" s="65" t="str">
        <f t="shared" si="39"/>
        <v/>
      </c>
      <c r="D393" s="71" t="str">
        <f t="shared" si="40"/>
        <v/>
      </c>
      <c r="E393" s="71" t="str">
        <f t="shared" si="41"/>
        <v/>
      </c>
      <c r="F393" s="71" t="str">
        <f t="shared" si="35"/>
        <v/>
      </c>
      <c r="G393" s="65" t="str">
        <f t="shared" si="36"/>
        <v/>
      </c>
    </row>
    <row r="394" spans="1:7" x14ac:dyDescent="0.25">
      <c r="A394" s="69" t="str">
        <f t="shared" si="37"/>
        <v/>
      </c>
      <c r="B394" s="70" t="str">
        <f t="shared" si="38"/>
        <v/>
      </c>
      <c r="C394" s="65" t="str">
        <f t="shared" si="39"/>
        <v/>
      </c>
      <c r="D394" s="71" t="str">
        <f t="shared" si="40"/>
        <v/>
      </c>
      <c r="E394" s="71" t="str">
        <f t="shared" si="41"/>
        <v/>
      </c>
      <c r="F394" s="71" t="str">
        <f t="shared" si="35"/>
        <v/>
      </c>
      <c r="G394" s="65" t="str">
        <f t="shared" si="36"/>
        <v/>
      </c>
    </row>
    <row r="395" spans="1:7" x14ac:dyDescent="0.25">
      <c r="A395" s="69" t="str">
        <f t="shared" si="37"/>
        <v/>
      </c>
      <c r="B395" s="70" t="str">
        <f t="shared" si="38"/>
        <v/>
      </c>
      <c r="C395" s="65" t="str">
        <f t="shared" si="39"/>
        <v/>
      </c>
      <c r="D395" s="71" t="str">
        <f t="shared" si="40"/>
        <v/>
      </c>
      <c r="E395" s="71" t="str">
        <f t="shared" si="41"/>
        <v/>
      </c>
      <c r="F395" s="71" t="str">
        <f t="shared" si="35"/>
        <v/>
      </c>
      <c r="G395" s="65" t="str">
        <f t="shared" si="36"/>
        <v/>
      </c>
    </row>
    <row r="396" spans="1:7" x14ac:dyDescent="0.25">
      <c r="A396" s="69" t="str">
        <f t="shared" si="37"/>
        <v/>
      </c>
      <c r="B396" s="70" t="str">
        <f t="shared" si="38"/>
        <v/>
      </c>
      <c r="C396" s="65" t="str">
        <f t="shared" si="39"/>
        <v/>
      </c>
      <c r="D396" s="71" t="str">
        <f t="shared" si="40"/>
        <v/>
      </c>
      <c r="E396" s="71" t="str">
        <f t="shared" si="41"/>
        <v/>
      </c>
      <c r="F396" s="71" t="str">
        <f t="shared" si="35"/>
        <v/>
      </c>
      <c r="G396" s="65" t="str">
        <f t="shared" si="36"/>
        <v/>
      </c>
    </row>
    <row r="397" spans="1:7" x14ac:dyDescent="0.25">
      <c r="A397" s="69" t="str">
        <f t="shared" si="37"/>
        <v/>
      </c>
      <c r="B397" s="70" t="str">
        <f t="shared" si="38"/>
        <v/>
      </c>
      <c r="C397" s="65" t="str">
        <f t="shared" si="39"/>
        <v/>
      </c>
      <c r="D397" s="71" t="str">
        <f t="shared" si="40"/>
        <v/>
      </c>
      <c r="E397" s="71" t="str">
        <f t="shared" si="41"/>
        <v/>
      </c>
      <c r="F397" s="71" t="str">
        <f t="shared" si="35"/>
        <v/>
      </c>
      <c r="G397" s="65" t="str">
        <f t="shared" si="36"/>
        <v/>
      </c>
    </row>
    <row r="398" spans="1:7" x14ac:dyDescent="0.25">
      <c r="A398" s="69" t="str">
        <f t="shared" si="37"/>
        <v/>
      </c>
      <c r="B398" s="70" t="str">
        <f t="shared" si="38"/>
        <v/>
      </c>
      <c r="C398" s="65" t="str">
        <f t="shared" si="39"/>
        <v/>
      </c>
      <c r="D398" s="71" t="str">
        <f t="shared" si="40"/>
        <v/>
      </c>
      <c r="E398" s="71" t="str">
        <f t="shared" si="41"/>
        <v/>
      </c>
      <c r="F398" s="71" t="str">
        <f t="shared" si="35"/>
        <v/>
      </c>
      <c r="G398" s="65" t="str">
        <f t="shared" si="36"/>
        <v/>
      </c>
    </row>
    <row r="399" spans="1:7" x14ac:dyDescent="0.25">
      <c r="A399" s="69" t="str">
        <f t="shared" si="37"/>
        <v/>
      </c>
      <c r="B399" s="70" t="str">
        <f t="shared" si="38"/>
        <v/>
      </c>
      <c r="C399" s="65" t="str">
        <f t="shared" si="39"/>
        <v/>
      </c>
      <c r="D399" s="71" t="str">
        <f t="shared" si="40"/>
        <v/>
      </c>
      <c r="E399" s="71" t="str">
        <f t="shared" si="41"/>
        <v/>
      </c>
      <c r="F399" s="71" t="str">
        <f t="shared" si="35"/>
        <v/>
      </c>
      <c r="G399" s="65" t="str">
        <f t="shared" si="36"/>
        <v/>
      </c>
    </row>
    <row r="400" spans="1:7" x14ac:dyDescent="0.25">
      <c r="A400" s="69" t="str">
        <f t="shared" si="37"/>
        <v/>
      </c>
      <c r="B400" s="70" t="str">
        <f t="shared" si="38"/>
        <v/>
      </c>
      <c r="C400" s="65" t="str">
        <f t="shared" si="39"/>
        <v/>
      </c>
      <c r="D400" s="71" t="str">
        <f t="shared" si="40"/>
        <v/>
      </c>
      <c r="E400" s="71" t="str">
        <f t="shared" si="41"/>
        <v/>
      </c>
      <c r="F400" s="71" t="str">
        <f t="shared" si="35"/>
        <v/>
      </c>
      <c r="G400" s="65" t="str">
        <f t="shared" si="36"/>
        <v/>
      </c>
    </row>
    <row r="401" spans="1:7" x14ac:dyDescent="0.25">
      <c r="A401" s="69" t="str">
        <f t="shared" si="37"/>
        <v/>
      </c>
      <c r="B401" s="70" t="str">
        <f t="shared" si="38"/>
        <v/>
      </c>
      <c r="C401" s="65" t="str">
        <f t="shared" si="39"/>
        <v/>
      </c>
      <c r="D401" s="71" t="str">
        <f t="shared" si="40"/>
        <v/>
      </c>
      <c r="E401" s="71" t="str">
        <f t="shared" si="41"/>
        <v/>
      </c>
      <c r="F401" s="71" t="str">
        <f t="shared" si="35"/>
        <v/>
      </c>
      <c r="G401" s="65" t="str">
        <f t="shared" si="36"/>
        <v/>
      </c>
    </row>
    <row r="402" spans="1:7" x14ac:dyDescent="0.25">
      <c r="A402" s="69" t="str">
        <f t="shared" si="37"/>
        <v/>
      </c>
      <c r="B402" s="70" t="str">
        <f t="shared" si="38"/>
        <v/>
      </c>
      <c r="C402" s="65" t="str">
        <f t="shared" si="39"/>
        <v/>
      </c>
      <c r="D402" s="71" t="str">
        <f t="shared" si="40"/>
        <v/>
      </c>
      <c r="E402" s="71" t="str">
        <f t="shared" si="41"/>
        <v/>
      </c>
      <c r="F402" s="71" t="str">
        <f t="shared" si="35"/>
        <v/>
      </c>
      <c r="G402" s="65" t="str">
        <f t="shared" si="36"/>
        <v/>
      </c>
    </row>
    <row r="403" spans="1:7" x14ac:dyDescent="0.25">
      <c r="A403" s="69" t="str">
        <f t="shared" si="37"/>
        <v/>
      </c>
      <c r="B403" s="70" t="str">
        <f t="shared" si="38"/>
        <v/>
      </c>
      <c r="C403" s="65" t="str">
        <f t="shared" si="39"/>
        <v/>
      </c>
      <c r="D403" s="71" t="str">
        <f t="shared" si="40"/>
        <v/>
      </c>
      <c r="E403" s="71" t="str">
        <f t="shared" si="41"/>
        <v/>
      </c>
      <c r="F403" s="71" t="str">
        <f t="shared" ref="F403:F466" si="42">IF(B403="","",SUM(D403:E403))</f>
        <v/>
      </c>
      <c r="G403" s="65" t="str">
        <f t="shared" ref="G403:G466" si="43">IF(B403="","",SUM(C403)-SUM(E403))</f>
        <v/>
      </c>
    </row>
    <row r="404" spans="1:7" x14ac:dyDescent="0.25">
      <c r="A404" s="69" t="str">
        <f t="shared" ref="A404:A467" si="44">IF(B404="","",EDATE(A403,1))</f>
        <v/>
      </c>
      <c r="B404" s="70" t="str">
        <f t="shared" ref="B404:B467" si="45">IF(B403="","",IF(SUM(B403)+1&lt;=$E$7,SUM(B403)+1,""))</f>
        <v/>
      </c>
      <c r="C404" s="65" t="str">
        <f t="shared" ref="C404:C467" si="46">IF(B404="","",G403)</f>
        <v/>
      </c>
      <c r="D404" s="71" t="str">
        <f t="shared" ref="D404:D467" si="47">IF(B404="","",IPMT($E$14/12,B404,$E$7,-$E$12,$E$13,0))</f>
        <v/>
      </c>
      <c r="E404" s="71" t="str">
        <f t="shared" ref="E404:E467" si="48">IF(B404="","",PPMT($E$14/12,B404,$E$7,-$E$12,$E$13,0))</f>
        <v/>
      </c>
      <c r="F404" s="71" t="str">
        <f t="shared" si="42"/>
        <v/>
      </c>
      <c r="G404" s="65" t="str">
        <f t="shared" si="43"/>
        <v/>
      </c>
    </row>
    <row r="405" spans="1:7" x14ac:dyDescent="0.25">
      <c r="A405" s="69" t="str">
        <f t="shared" si="44"/>
        <v/>
      </c>
      <c r="B405" s="70" t="str">
        <f t="shared" si="45"/>
        <v/>
      </c>
      <c r="C405" s="65" t="str">
        <f t="shared" si="46"/>
        <v/>
      </c>
      <c r="D405" s="71" t="str">
        <f t="shared" si="47"/>
        <v/>
      </c>
      <c r="E405" s="71" t="str">
        <f t="shared" si="48"/>
        <v/>
      </c>
      <c r="F405" s="71" t="str">
        <f t="shared" si="42"/>
        <v/>
      </c>
      <c r="G405" s="65" t="str">
        <f t="shared" si="43"/>
        <v/>
      </c>
    </row>
    <row r="406" spans="1:7" x14ac:dyDescent="0.25">
      <c r="A406" s="69" t="str">
        <f t="shared" si="44"/>
        <v/>
      </c>
      <c r="B406" s="70" t="str">
        <f t="shared" si="45"/>
        <v/>
      </c>
      <c r="C406" s="65" t="str">
        <f t="shared" si="46"/>
        <v/>
      </c>
      <c r="D406" s="71" t="str">
        <f t="shared" si="47"/>
        <v/>
      </c>
      <c r="E406" s="71" t="str">
        <f t="shared" si="48"/>
        <v/>
      </c>
      <c r="F406" s="71" t="str">
        <f t="shared" si="42"/>
        <v/>
      </c>
      <c r="G406" s="65" t="str">
        <f t="shared" si="43"/>
        <v/>
      </c>
    </row>
    <row r="407" spans="1:7" x14ac:dyDescent="0.25">
      <c r="A407" s="69" t="str">
        <f t="shared" si="44"/>
        <v/>
      </c>
      <c r="B407" s="70" t="str">
        <f t="shared" si="45"/>
        <v/>
      </c>
      <c r="C407" s="65" t="str">
        <f t="shared" si="46"/>
        <v/>
      </c>
      <c r="D407" s="71" t="str">
        <f t="shared" si="47"/>
        <v/>
      </c>
      <c r="E407" s="71" t="str">
        <f t="shared" si="48"/>
        <v/>
      </c>
      <c r="F407" s="71" t="str">
        <f t="shared" si="42"/>
        <v/>
      </c>
      <c r="G407" s="65" t="str">
        <f t="shared" si="43"/>
        <v/>
      </c>
    </row>
    <row r="408" spans="1:7" x14ac:dyDescent="0.25">
      <c r="A408" s="69" t="str">
        <f t="shared" si="44"/>
        <v/>
      </c>
      <c r="B408" s="70" t="str">
        <f t="shared" si="45"/>
        <v/>
      </c>
      <c r="C408" s="65" t="str">
        <f t="shared" si="46"/>
        <v/>
      </c>
      <c r="D408" s="71" t="str">
        <f t="shared" si="47"/>
        <v/>
      </c>
      <c r="E408" s="71" t="str">
        <f t="shared" si="48"/>
        <v/>
      </c>
      <c r="F408" s="71" t="str">
        <f t="shared" si="42"/>
        <v/>
      </c>
      <c r="G408" s="65" t="str">
        <f t="shared" si="43"/>
        <v/>
      </c>
    </row>
    <row r="409" spans="1:7" x14ac:dyDescent="0.25">
      <c r="A409" s="69" t="str">
        <f t="shared" si="44"/>
        <v/>
      </c>
      <c r="B409" s="70" t="str">
        <f t="shared" si="45"/>
        <v/>
      </c>
      <c r="C409" s="65" t="str">
        <f t="shared" si="46"/>
        <v/>
      </c>
      <c r="D409" s="71" t="str">
        <f t="shared" si="47"/>
        <v/>
      </c>
      <c r="E409" s="71" t="str">
        <f t="shared" si="48"/>
        <v/>
      </c>
      <c r="F409" s="71" t="str">
        <f t="shared" si="42"/>
        <v/>
      </c>
      <c r="G409" s="65" t="str">
        <f t="shared" si="43"/>
        <v/>
      </c>
    </row>
    <row r="410" spans="1:7" x14ac:dyDescent="0.25">
      <c r="A410" s="69" t="str">
        <f t="shared" si="44"/>
        <v/>
      </c>
      <c r="B410" s="70" t="str">
        <f t="shared" si="45"/>
        <v/>
      </c>
      <c r="C410" s="65" t="str">
        <f t="shared" si="46"/>
        <v/>
      </c>
      <c r="D410" s="71" t="str">
        <f t="shared" si="47"/>
        <v/>
      </c>
      <c r="E410" s="71" t="str">
        <f t="shared" si="48"/>
        <v/>
      </c>
      <c r="F410" s="71" t="str">
        <f t="shared" si="42"/>
        <v/>
      </c>
      <c r="G410" s="65" t="str">
        <f t="shared" si="43"/>
        <v/>
      </c>
    </row>
    <row r="411" spans="1:7" x14ac:dyDescent="0.25">
      <c r="A411" s="69" t="str">
        <f t="shared" si="44"/>
        <v/>
      </c>
      <c r="B411" s="70" t="str">
        <f t="shared" si="45"/>
        <v/>
      </c>
      <c r="C411" s="65" t="str">
        <f t="shared" si="46"/>
        <v/>
      </c>
      <c r="D411" s="71" t="str">
        <f t="shared" si="47"/>
        <v/>
      </c>
      <c r="E411" s="71" t="str">
        <f t="shared" si="48"/>
        <v/>
      </c>
      <c r="F411" s="71" t="str">
        <f t="shared" si="42"/>
        <v/>
      </c>
      <c r="G411" s="65" t="str">
        <f t="shared" si="43"/>
        <v/>
      </c>
    </row>
    <row r="412" spans="1:7" x14ac:dyDescent="0.25">
      <c r="A412" s="69" t="str">
        <f t="shared" si="44"/>
        <v/>
      </c>
      <c r="B412" s="70" t="str">
        <f t="shared" si="45"/>
        <v/>
      </c>
      <c r="C412" s="65" t="str">
        <f t="shared" si="46"/>
        <v/>
      </c>
      <c r="D412" s="71" t="str">
        <f t="shared" si="47"/>
        <v/>
      </c>
      <c r="E412" s="71" t="str">
        <f t="shared" si="48"/>
        <v/>
      </c>
      <c r="F412" s="71" t="str">
        <f t="shared" si="42"/>
        <v/>
      </c>
      <c r="G412" s="65" t="str">
        <f t="shared" si="43"/>
        <v/>
      </c>
    </row>
    <row r="413" spans="1:7" x14ac:dyDescent="0.25">
      <c r="A413" s="69" t="str">
        <f t="shared" si="44"/>
        <v/>
      </c>
      <c r="B413" s="70" t="str">
        <f t="shared" si="45"/>
        <v/>
      </c>
      <c r="C413" s="65" t="str">
        <f t="shared" si="46"/>
        <v/>
      </c>
      <c r="D413" s="71" t="str">
        <f t="shared" si="47"/>
        <v/>
      </c>
      <c r="E413" s="71" t="str">
        <f t="shared" si="48"/>
        <v/>
      </c>
      <c r="F413" s="71" t="str">
        <f t="shared" si="42"/>
        <v/>
      </c>
      <c r="G413" s="65" t="str">
        <f t="shared" si="43"/>
        <v/>
      </c>
    </row>
    <row r="414" spans="1:7" x14ac:dyDescent="0.25">
      <c r="A414" s="69" t="str">
        <f t="shared" si="44"/>
        <v/>
      </c>
      <c r="B414" s="70" t="str">
        <f t="shared" si="45"/>
        <v/>
      </c>
      <c r="C414" s="65" t="str">
        <f t="shared" si="46"/>
        <v/>
      </c>
      <c r="D414" s="71" t="str">
        <f t="shared" si="47"/>
        <v/>
      </c>
      <c r="E414" s="71" t="str">
        <f t="shared" si="48"/>
        <v/>
      </c>
      <c r="F414" s="71" t="str">
        <f t="shared" si="42"/>
        <v/>
      </c>
      <c r="G414" s="65" t="str">
        <f t="shared" si="43"/>
        <v/>
      </c>
    </row>
    <row r="415" spans="1:7" x14ac:dyDescent="0.25">
      <c r="A415" s="69" t="str">
        <f t="shared" si="44"/>
        <v/>
      </c>
      <c r="B415" s="70" t="str">
        <f t="shared" si="45"/>
        <v/>
      </c>
      <c r="C415" s="65" t="str">
        <f t="shared" si="46"/>
        <v/>
      </c>
      <c r="D415" s="71" t="str">
        <f t="shared" si="47"/>
        <v/>
      </c>
      <c r="E415" s="71" t="str">
        <f t="shared" si="48"/>
        <v/>
      </c>
      <c r="F415" s="71" t="str">
        <f t="shared" si="42"/>
        <v/>
      </c>
      <c r="G415" s="65" t="str">
        <f t="shared" si="43"/>
        <v/>
      </c>
    </row>
    <row r="416" spans="1:7" x14ac:dyDescent="0.25">
      <c r="A416" s="69" t="str">
        <f t="shared" si="44"/>
        <v/>
      </c>
      <c r="B416" s="70" t="str">
        <f t="shared" si="45"/>
        <v/>
      </c>
      <c r="C416" s="65" t="str">
        <f t="shared" si="46"/>
        <v/>
      </c>
      <c r="D416" s="71" t="str">
        <f t="shared" si="47"/>
        <v/>
      </c>
      <c r="E416" s="71" t="str">
        <f t="shared" si="48"/>
        <v/>
      </c>
      <c r="F416" s="71" t="str">
        <f t="shared" si="42"/>
        <v/>
      </c>
      <c r="G416" s="65" t="str">
        <f t="shared" si="43"/>
        <v/>
      </c>
    </row>
    <row r="417" spans="1:7" x14ac:dyDescent="0.25">
      <c r="A417" s="69" t="str">
        <f t="shared" si="44"/>
        <v/>
      </c>
      <c r="B417" s="70" t="str">
        <f t="shared" si="45"/>
        <v/>
      </c>
      <c r="C417" s="65" t="str">
        <f t="shared" si="46"/>
        <v/>
      </c>
      <c r="D417" s="71" t="str">
        <f t="shared" si="47"/>
        <v/>
      </c>
      <c r="E417" s="71" t="str">
        <f t="shared" si="48"/>
        <v/>
      </c>
      <c r="F417" s="71" t="str">
        <f t="shared" si="42"/>
        <v/>
      </c>
      <c r="G417" s="65" t="str">
        <f t="shared" si="43"/>
        <v/>
      </c>
    </row>
    <row r="418" spans="1:7" x14ac:dyDescent="0.25">
      <c r="A418" s="69" t="str">
        <f t="shared" si="44"/>
        <v/>
      </c>
      <c r="B418" s="70" t="str">
        <f t="shared" si="45"/>
        <v/>
      </c>
      <c r="C418" s="65" t="str">
        <f t="shared" si="46"/>
        <v/>
      </c>
      <c r="D418" s="71" t="str">
        <f t="shared" si="47"/>
        <v/>
      </c>
      <c r="E418" s="71" t="str">
        <f t="shared" si="48"/>
        <v/>
      </c>
      <c r="F418" s="71" t="str">
        <f t="shared" si="42"/>
        <v/>
      </c>
      <c r="G418" s="65" t="str">
        <f t="shared" si="43"/>
        <v/>
      </c>
    </row>
    <row r="419" spans="1:7" x14ac:dyDescent="0.25">
      <c r="A419" s="69" t="str">
        <f t="shared" si="44"/>
        <v/>
      </c>
      <c r="B419" s="70" t="str">
        <f t="shared" si="45"/>
        <v/>
      </c>
      <c r="C419" s="65" t="str">
        <f t="shared" si="46"/>
        <v/>
      </c>
      <c r="D419" s="71" t="str">
        <f t="shared" si="47"/>
        <v/>
      </c>
      <c r="E419" s="71" t="str">
        <f t="shared" si="48"/>
        <v/>
      </c>
      <c r="F419" s="71" t="str">
        <f t="shared" si="42"/>
        <v/>
      </c>
      <c r="G419" s="65" t="str">
        <f t="shared" si="43"/>
        <v/>
      </c>
    </row>
    <row r="420" spans="1:7" x14ac:dyDescent="0.25">
      <c r="A420" s="69" t="str">
        <f t="shared" si="44"/>
        <v/>
      </c>
      <c r="B420" s="70" t="str">
        <f t="shared" si="45"/>
        <v/>
      </c>
      <c r="C420" s="65" t="str">
        <f t="shared" si="46"/>
        <v/>
      </c>
      <c r="D420" s="71" t="str">
        <f t="shared" si="47"/>
        <v/>
      </c>
      <c r="E420" s="71" t="str">
        <f t="shared" si="48"/>
        <v/>
      </c>
      <c r="F420" s="71" t="str">
        <f t="shared" si="42"/>
        <v/>
      </c>
      <c r="G420" s="65" t="str">
        <f t="shared" si="43"/>
        <v/>
      </c>
    </row>
    <row r="421" spans="1:7" x14ac:dyDescent="0.25">
      <c r="A421" s="69" t="str">
        <f t="shared" si="44"/>
        <v/>
      </c>
      <c r="B421" s="70" t="str">
        <f t="shared" si="45"/>
        <v/>
      </c>
      <c r="C421" s="65" t="str">
        <f t="shared" si="46"/>
        <v/>
      </c>
      <c r="D421" s="71" t="str">
        <f t="shared" si="47"/>
        <v/>
      </c>
      <c r="E421" s="71" t="str">
        <f t="shared" si="48"/>
        <v/>
      </c>
      <c r="F421" s="71" t="str">
        <f t="shared" si="42"/>
        <v/>
      </c>
      <c r="G421" s="65" t="str">
        <f t="shared" si="43"/>
        <v/>
      </c>
    </row>
    <row r="422" spans="1:7" x14ac:dyDescent="0.25">
      <c r="A422" s="69" t="str">
        <f t="shared" si="44"/>
        <v/>
      </c>
      <c r="B422" s="70" t="str">
        <f t="shared" si="45"/>
        <v/>
      </c>
      <c r="C422" s="65" t="str">
        <f t="shared" si="46"/>
        <v/>
      </c>
      <c r="D422" s="71" t="str">
        <f t="shared" si="47"/>
        <v/>
      </c>
      <c r="E422" s="71" t="str">
        <f t="shared" si="48"/>
        <v/>
      </c>
      <c r="F422" s="71" t="str">
        <f t="shared" si="42"/>
        <v/>
      </c>
      <c r="G422" s="65" t="str">
        <f t="shared" si="43"/>
        <v/>
      </c>
    </row>
    <row r="423" spans="1:7" x14ac:dyDescent="0.25">
      <c r="A423" s="69" t="str">
        <f t="shared" si="44"/>
        <v/>
      </c>
      <c r="B423" s="70" t="str">
        <f t="shared" si="45"/>
        <v/>
      </c>
      <c r="C423" s="65" t="str">
        <f t="shared" si="46"/>
        <v/>
      </c>
      <c r="D423" s="71" t="str">
        <f t="shared" si="47"/>
        <v/>
      </c>
      <c r="E423" s="71" t="str">
        <f t="shared" si="48"/>
        <v/>
      </c>
      <c r="F423" s="71" t="str">
        <f t="shared" si="42"/>
        <v/>
      </c>
      <c r="G423" s="65" t="str">
        <f t="shared" si="43"/>
        <v/>
      </c>
    </row>
    <row r="424" spans="1:7" x14ac:dyDescent="0.25">
      <c r="A424" s="69" t="str">
        <f t="shared" si="44"/>
        <v/>
      </c>
      <c r="B424" s="70" t="str">
        <f t="shared" si="45"/>
        <v/>
      </c>
      <c r="C424" s="65" t="str">
        <f t="shared" si="46"/>
        <v/>
      </c>
      <c r="D424" s="71" t="str">
        <f t="shared" si="47"/>
        <v/>
      </c>
      <c r="E424" s="71" t="str">
        <f t="shared" si="48"/>
        <v/>
      </c>
      <c r="F424" s="71" t="str">
        <f t="shared" si="42"/>
        <v/>
      </c>
      <c r="G424" s="65" t="str">
        <f t="shared" si="43"/>
        <v/>
      </c>
    </row>
    <row r="425" spans="1:7" x14ac:dyDescent="0.25">
      <c r="A425" s="69" t="str">
        <f t="shared" si="44"/>
        <v/>
      </c>
      <c r="B425" s="70" t="str">
        <f t="shared" si="45"/>
        <v/>
      </c>
      <c r="C425" s="65" t="str">
        <f t="shared" si="46"/>
        <v/>
      </c>
      <c r="D425" s="71" t="str">
        <f t="shared" si="47"/>
        <v/>
      </c>
      <c r="E425" s="71" t="str">
        <f t="shared" si="48"/>
        <v/>
      </c>
      <c r="F425" s="71" t="str">
        <f t="shared" si="42"/>
        <v/>
      </c>
      <c r="G425" s="65" t="str">
        <f t="shared" si="43"/>
        <v/>
      </c>
    </row>
    <row r="426" spans="1:7" x14ac:dyDescent="0.25">
      <c r="A426" s="69" t="str">
        <f t="shared" si="44"/>
        <v/>
      </c>
      <c r="B426" s="70" t="str">
        <f t="shared" si="45"/>
        <v/>
      </c>
      <c r="C426" s="65" t="str">
        <f t="shared" si="46"/>
        <v/>
      </c>
      <c r="D426" s="71" t="str">
        <f t="shared" si="47"/>
        <v/>
      </c>
      <c r="E426" s="71" t="str">
        <f t="shared" si="48"/>
        <v/>
      </c>
      <c r="F426" s="71" t="str">
        <f t="shared" si="42"/>
        <v/>
      </c>
      <c r="G426" s="65" t="str">
        <f t="shared" si="43"/>
        <v/>
      </c>
    </row>
    <row r="427" spans="1:7" x14ac:dyDescent="0.25">
      <c r="A427" s="69" t="str">
        <f t="shared" si="44"/>
        <v/>
      </c>
      <c r="B427" s="70" t="str">
        <f t="shared" si="45"/>
        <v/>
      </c>
      <c r="C427" s="65" t="str">
        <f t="shared" si="46"/>
        <v/>
      </c>
      <c r="D427" s="71" t="str">
        <f t="shared" si="47"/>
        <v/>
      </c>
      <c r="E427" s="71" t="str">
        <f t="shared" si="48"/>
        <v/>
      </c>
      <c r="F427" s="71" t="str">
        <f t="shared" si="42"/>
        <v/>
      </c>
      <c r="G427" s="65" t="str">
        <f t="shared" si="43"/>
        <v/>
      </c>
    </row>
    <row r="428" spans="1:7" x14ac:dyDescent="0.25">
      <c r="A428" s="69" t="str">
        <f t="shared" si="44"/>
        <v/>
      </c>
      <c r="B428" s="70" t="str">
        <f t="shared" si="45"/>
        <v/>
      </c>
      <c r="C428" s="65" t="str">
        <f t="shared" si="46"/>
        <v/>
      </c>
      <c r="D428" s="71" t="str">
        <f t="shared" si="47"/>
        <v/>
      </c>
      <c r="E428" s="71" t="str">
        <f t="shared" si="48"/>
        <v/>
      </c>
      <c r="F428" s="71" t="str">
        <f t="shared" si="42"/>
        <v/>
      </c>
      <c r="G428" s="65" t="str">
        <f t="shared" si="43"/>
        <v/>
      </c>
    </row>
    <row r="429" spans="1:7" x14ac:dyDescent="0.25">
      <c r="A429" s="69" t="str">
        <f t="shared" si="44"/>
        <v/>
      </c>
      <c r="B429" s="70" t="str">
        <f t="shared" si="45"/>
        <v/>
      </c>
      <c r="C429" s="65" t="str">
        <f t="shared" si="46"/>
        <v/>
      </c>
      <c r="D429" s="71" t="str">
        <f t="shared" si="47"/>
        <v/>
      </c>
      <c r="E429" s="71" t="str">
        <f t="shared" si="48"/>
        <v/>
      </c>
      <c r="F429" s="71" t="str">
        <f t="shared" si="42"/>
        <v/>
      </c>
      <c r="G429" s="65" t="str">
        <f t="shared" si="43"/>
        <v/>
      </c>
    </row>
    <row r="430" spans="1:7" x14ac:dyDescent="0.25">
      <c r="A430" s="69" t="str">
        <f t="shared" si="44"/>
        <v/>
      </c>
      <c r="B430" s="70" t="str">
        <f t="shared" si="45"/>
        <v/>
      </c>
      <c r="C430" s="65" t="str">
        <f t="shared" si="46"/>
        <v/>
      </c>
      <c r="D430" s="71" t="str">
        <f t="shared" si="47"/>
        <v/>
      </c>
      <c r="E430" s="71" t="str">
        <f t="shared" si="48"/>
        <v/>
      </c>
      <c r="F430" s="71" t="str">
        <f t="shared" si="42"/>
        <v/>
      </c>
      <c r="G430" s="65" t="str">
        <f t="shared" si="43"/>
        <v/>
      </c>
    </row>
    <row r="431" spans="1:7" x14ac:dyDescent="0.25">
      <c r="A431" s="69" t="str">
        <f t="shared" si="44"/>
        <v/>
      </c>
      <c r="B431" s="70" t="str">
        <f t="shared" si="45"/>
        <v/>
      </c>
      <c r="C431" s="65" t="str">
        <f t="shared" si="46"/>
        <v/>
      </c>
      <c r="D431" s="71" t="str">
        <f t="shared" si="47"/>
        <v/>
      </c>
      <c r="E431" s="71" t="str">
        <f t="shared" si="48"/>
        <v/>
      </c>
      <c r="F431" s="71" t="str">
        <f t="shared" si="42"/>
        <v/>
      </c>
      <c r="G431" s="65" t="str">
        <f t="shared" si="43"/>
        <v/>
      </c>
    </row>
    <row r="432" spans="1:7" x14ac:dyDescent="0.25">
      <c r="A432" s="69" t="str">
        <f t="shared" si="44"/>
        <v/>
      </c>
      <c r="B432" s="70" t="str">
        <f t="shared" si="45"/>
        <v/>
      </c>
      <c r="C432" s="65" t="str">
        <f t="shared" si="46"/>
        <v/>
      </c>
      <c r="D432" s="71" t="str">
        <f t="shared" si="47"/>
        <v/>
      </c>
      <c r="E432" s="71" t="str">
        <f t="shared" si="48"/>
        <v/>
      </c>
      <c r="F432" s="71" t="str">
        <f t="shared" si="42"/>
        <v/>
      </c>
      <c r="G432" s="65" t="str">
        <f t="shared" si="43"/>
        <v/>
      </c>
    </row>
    <row r="433" spans="1:7" x14ac:dyDescent="0.25">
      <c r="A433" s="69" t="str">
        <f t="shared" si="44"/>
        <v/>
      </c>
      <c r="B433" s="70" t="str">
        <f t="shared" si="45"/>
        <v/>
      </c>
      <c r="C433" s="65" t="str">
        <f t="shared" si="46"/>
        <v/>
      </c>
      <c r="D433" s="71" t="str">
        <f t="shared" si="47"/>
        <v/>
      </c>
      <c r="E433" s="71" t="str">
        <f t="shared" si="48"/>
        <v/>
      </c>
      <c r="F433" s="71" t="str">
        <f t="shared" si="42"/>
        <v/>
      </c>
      <c r="G433" s="65" t="str">
        <f t="shared" si="43"/>
        <v/>
      </c>
    </row>
    <row r="434" spans="1:7" x14ac:dyDescent="0.25">
      <c r="A434" s="69" t="str">
        <f t="shared" si="44"/>
        <v/>
      </c>
      <c r="B434" s="70" t="str">
        <f t="shared" si="45"/>
        <v/>
      </c>
      <c r="C434" s="65" t="str">
        <f t="shared" si="46"/>
        <v/>
      </c>
      <c r="D434" s="71" t="str">
        <f t="shared" si="47"/>
        <v/>
      </c>
      <c r="E434" s="71" t="str">
        <f t="shared" si="48"/>
        <v/>
      </c>
      <c r="F434" s="71" t="str">
        <f t="shared" si="42"/>
        <v/>
      </c>
      <c r="G434" s="65" t="str">
        <f t="shared" si="43"/>
        <v/>
      </c>
    </row>
    <row r="435" spans="1:7" x14ac:dyDescent="0.25">
      <c r="A435" s="69" t="str">
        <f t="shared" si="44"/>
        <v/>
      </c>
      <c r="B435" s="70" t="str">
        <f t="shared" si="45"/>
        <v/>
      </c>
      <c r="C435" s="65" t="str">
        <f t="shared" si="46"/>
        <v/>
      </c>
      <c r="D435" s="71" t="str">
        <f t="shared" si="47"/>
        <v/>
      </c>
      <c r="E435" s="71" t="str">
        <f t="shared" si="48"/>
        <v/>
      </c>
      <c r="F435" s="71" t="str">
        <f t="shared" si="42"/>
        <v/>
      </c>
      <c r="G435" s="65" t="str">
        <f t="shared" si="43"/>
        <v/>
      </c>
    </row>
    <row r="436" spans="1:7" x14ac:dyDescent="0.25">
      <c r="A436" s="69" t="str">
        <f t="shared" si="44"/>
        <v/>
      </c>
      <c r="B436" s="70" t="str">
        <f t="shared" si="45"/>
        <v/>
      </c>
      <c r="C436" s="65" t="str">
        <f t="shared" si="46"/>
        <v/>
      </c>
      <c r="D436" s="71" t="str">
        <f t="shared" si="47"/>
        <v/>
      </c>
      <c r="E436" s="71" t="str">
        <f t="shared" si="48"/>
        <v/>
      </c>
      <c r="F436" s="71" t="str">
        <f t="shared" si="42"/>
        <v/>
      </c>
      <c r="G436" s="65" t="str">
        <f t="shared" si="43"/>
        <v/>
      </c>
    </row>
    <row r="437" spans="1:7" x14ac:dyDescent="0.25">
      <c r="A437" s="69" t="str">
        <f t="shared" si="44"/>
        <v/>
      </c>
      <c r="B437" s="70" t="str">
        <f t="shared" si="45"/>
        <v/>
      </c>
      <c r="C437" s="65" t="str">
        <f t="shared" si="46"/>
        <v/>
      </c>
      <c r="D437" s="71" t="str">
        <f t="shared" si="47"/>
        <v/>
      </c>
      <c r="E437" s="71" t="str">
        <f t="shared" si="48"/>
        <v/>
      </c>
      <c r="F437" s="71" t="str">
        <f t="shared" si="42"/>
        <v/>
      </c>
      <c r="G437" s="65" t="str">
        <f t="shared" si="43"/>
        <v/>
      </c>
    </row>
    <row r="438" spans="1:7" x14ac:dyDescent="0.25">
      <c r="A438" s="69" t="str">
        <f t="shared" si="44"/>
        <v/>
      </c>
      <c r="B438" s="70" t="str">
        <f t="shared" si="45"/>
        <v/>
      </c>
      <c r="C438" s="65" t="str">
        <f t="shared" si="46"/>
        <v/>
      </c>
      <c r="D438" s="71" t="str">
        <f t="shared" si="47"/>
        <v/>
      </c>
      <c r="E438" s="71" t="str">
        <f t="shared" si="48"/>
        <v/>
      </c>
      <c r="F438" s="71" t="str">
        <f t="shared" si="42"/>
        <v/>
      </c>
      <c r="G438" s="65" t="str">
        <f t="shared" si="43"/>
        <v/>
      </c>
    </row>
    <row r="439" spans="1:7" x14ac:dyDescent="0.25">
      <c r="A439" s="69" t="str">
        <f t="shared" si="44"/>
        <v/>
      </c>
      <c r="B439" s="70" t="str">
        <f t="shared" si="45"/>
        <v/>
      </c>
      <c r="C439" s="65" t="str">
        <f t="shared" si="46"/>
        <v/>
      </c>
      <c r="D439" s="71" t="str">
        <f t="shared" si="47"/>
        <v/>
      </c>
      <c r="E439" s="71" t="str">
        <f t="shared" si="48"/>
        <v/>
      </c>
      <c r="F439" s="71" t="str">
        <f t="shared" si="42"/>
        <v/>
      </c>
      <c r="G439" s="65" t="str">
        <f t="shared" si="43"/>
        <v/>
      </c>
    </row>
    <row r="440" spans="1:7" x14ac:dyDescent="0.25">
      <c r="A440" s="69" t="str">
        <f t="shared" si="44"/>
        <v/>
      </c>
      <c r="B440" s="70" t="str">
        <f t="shared" si="45"/>
        <v/>
      </c>
      <c r="C440" s="65" t="str">
        <f t="shared" si="46"/>
        <v/>
      </c>
      <c r="D440" s="71" t="str">
        <f t="shared" si="47"/>
        <v/>
      </c>
      <c r="E440" s="71" t="str">
        <f t="shared" si="48"/>
        <v/>
      </c>
      <c r="F440" s="71" t="str">
        <f t="shared" si="42"/>
        <v/>
      </c>
      <c r="G440" s="65" t="str">
        <f t="shared" si="43"/>
        <v/>
      </c>
    </row>
    <row r="441" spans="1:7" x14ac:dyDescent="0.25">
      <c r="A441" s="69" t="str">
        <f t="shared" si="44"/>
        <v/>
      </c>
      <c r="B441" s="70" t="str">
        <f t="shared" si="45"/>
        <v/>
      </c>
      <c r="C441" s="65" t="str">
        <f t="shared" si="46"/>
        <v/>
      </c>
      <c r="D441" s="71" t="str">
        <f t="shared" si="47"/>
        <v/>
      </c>
      <c r="E441" s="71" t="str">
        <f t="shared" si="48"/>
        <v/>
      </c>
      <c r="F441" s="71" t="str">
        <f t="shared" si="42"/>
        <v/>
      </c>
      <c r="G441" s="65" t="str">
        <f t="shared" si="43"/>
        <v/>
      </c>
    </row>
    <row r="442" spans="1:7" x14ac:dyDescent="0.25">
      <c r="A442" s="69" t="str">
        <f t="shared" si="44"/>
        <v/>
      </c>
      <c r="B442" s="70" t="str">
        <f t="shared" si="45"/>
        <v/>
      </c>
      <c r="C442" s="65" t="str">
        <f t="shared" si="46"/>
        <v/>
      </c>
      <c r="D442" s="71" t="str">
        <f t="shared" si="47"/>
        <v/>
      </c>
      <c r="E442" s="71" t="str">
        <f t="shared" si="48"/>
        <v/>
      </c>
      <c r="F442" s="71" t="str">
        <f t="shared" si="42"/>
        <v/>
      </c>
      <c r="G442" s="65" t="str">
        <f t="shared" si="43"/>
        <v/>
      </c>
    </row>
    <row r="443" spans="1:7" x14ac:dyDescent="0.25">
      <c r="A443" s="69" t="str">
        <f t="shared" si="44"/>
        <v/>
      </c>
      <c r="B443" s="70" t="str">
        <f t="shared" si="45"/>
        <v/>
      </c>
      <c r="C443" s="65" t="str">
        <f t="shared" si="46"/>
        <v/>
      </c>
      <c r="D443" s="71" t="str">
        <f t="shared" si="47"/>
        <v/>
      </c>
      <c r="E443" s="71" t="str">
        <f t="shared" si="48"/>
        <v/>
      </c>
      <c r="F443" s="71" t="str">
        <f t="shared" si="42"/>
        <v/>
      </c>
      <c r="G443" s="65" t="str">
        <f t="shared" si="43"/>
        <v/>
      </c>
    </row>
    <row r="444" spans="1:7" x14ac:dyDescent="0.25">
      <c r="A444" s="69" t="str">
        <f t="shared" si="44"/>
        <v/>
      </c>
      <c r="B444" s="70" t="str">
        <f t="shared" si="45"/>
        <v/>
      </c>
      <c r="C444" s="65" t="str">
        <f t="shared" si="46"/>
        <v/>
      </c>
      <c r="D444" s="71" t="str">
        <f t="shared" si="47"/>
        <v/>
      </c>
      <c r="E444" s="71" t="str">
        <f t="shared" si="48"/>
        <v/>
      </c>
      <c r="F444" s="71" t="str">
        <f t="shared" si="42"/>
        <v/>
      </c>
      <c r="G444" s="65" t="str">
        <f t="shared" si="43"/>
        <v/>
      </c>
    </row>
    <row r="445" spans="1:7" x14ac:dyDescent="0.25">
      <c r="A445" s="69" t="str">
        <f t="shared" si="44"/>
        <v/>
      </c>
      <c r="B445" s="70" t="str">
        <f t="shared" si="45"/>
        <v/>
      </c>
      <c r="C445" s="65" t="str">
        <f t="shared" si="46"/>
        <v/>
      </c>
      <c r="D445" s="71" t="str">
        <f t="shared" si="47"/>
        <v/>
      </c>
      <c r="E445" s="71" t="str">
        <f t="shared" si="48"/>
        <v/>
      </c>
      <c r="F445" s="71" t="str">
        <f t="shared" si="42"/>
        <v/>
      </c>
      <c r="G445" s="65" t="str">
        <f t="shared" si="43"/>
        <v/>
      </c>
    </row>
    <row r="446" spans="1:7" x14ac:dyDescent="0.25">
      <c r="A446" s="69" t="str">
        <f t="shared" si="44"/>
        <v/>
      </c>
      <c r="B446" s="70" t="str">
        <f t="shared" si="45"/>
        <v/>
      </c>
      <c r="C446" s="65" t="str">
        <f t="shared" si="46"/>
        <v/>
      </c>
      <c r="D446" s="71" t="str">
        <f t="shared" si="47"/>
        <v/>
      </c>
      <c r="E446" s="71" t="str">
        <f t="shared" si="48"/>
        <v/>
      </c>
      <c r="F446" s="71" t="str">
        <f t="shared" si="42"/>
        <v/>
      </c>
      <c r="G446" s="65" t="str">
        <f t="shared" si="43"/>
        <v/>
      </c>
    </row>
    <row r="447" spans="1:7" x14ac:dyDescent="0.25">
      <c r="A447" s="69" t="str">
        <f t="shared" si="44"/>
        <v/>
      </c>
      <c r="B447" s="70" t="str">
        <f t="shared" si="45"/>
        <v/>
      </c>
      <c r="C447" s="65" t="str">
        <f t="shared" si="46"/>
        <v/>
      </c>
      <c r="D447" s="71" t="str">
        <f t="shared" si="47"/>
        <v/>
      </c>
      <c r="E447" s="71" t="str">
        <f t="shared" si="48"/>
        <v/>
      </c>
      <c r="F447" s="71" t="str">
        <f t="shared" si="42"/>
        <v/>
      </c>
      <c r="G447" s="65" t="str">
        <f t="shared" si="43"/>
        <v/>
      </c>
    </row>
    <row r="448" spans="1:7" x14ac:dyDescent="0.25">
      <c r="A448" s="69" t="str">
        <f t="shared" si="44"/>
        <v/>
      </c>
      <c r="B448" s="70" t="str">
        <f t="shared" si="45"/>
        <v/>
      </c>
      <c r="C448" s="65" t="str">
        <f t="shared" si="46"/>
        <v/>
      </c>
      <c r="D448" s="71" t="str">
        <f t="shared" si="47"/>
        <v/>
      </c>
      <c r="E448" s="71" t="str">
        <f t="shared" si="48"/>
        <v/>
      </c>
      <c r="F448" s="71" t="str">
        <f t="shared" si="42"/>
        <v/>
      </c>
      <c r="G448" s="65" t="str">
        <f t="shared" si="43"/>
        <v/>
      </c>
    </row>
    <row r="449" spans="1:7" x14ac:dyDescent="0.25">
      <c r="A449" s="69" t="str">
        <f t="shared" si="44"/>
        <v/>
      </c>
      <c r="B449" s="70" t="str">
        <f t="shared" si="45"/>
        <v/>
      </c>
      <c r="C449" s="65" t="str">
        <f t="shared" si="46"/>
        <v/>
      </c>
      <c r="D449" s="71" t="str">
        <f t="shared" si="47"/>
        <v/>
      </c>
      <c r="E449" s="71" t="str">
        <f t="shared" si="48"/>
        <v/>
      </c>
      <c r="F449" s="71" t="str">
        <f t="shared" si="42"/>
        <v/>
      </c>
      <c r="G449" s="65" t="str">
        <f t="shared" si="43"/>
        <v/>
      </c>
    </row>
    <row r="450" spans="1:7" x14ac:dyDescent="0.25">
      <c r="A450" s="69" t="str">
        <f t="shared" si="44"/>
        <v/>
      </c>
      <c r="B450" s="70" t="str">
        <f t="shared" si="45"/>
        <v/>
      </c>
      <c r="C450" s="65" t="str">
        <f t="shared" si="46"/>
        <v/>
      </c>
      <c r="D450" s="71" t="str">
        <f t="shared" si="47"/>
        <v/>
      </c>
      <c r="E450" s="71" t="str">
        <f t="shared" si="48"/>
        <v/>
      </c>
      <c r="F450" s="71" t="str">
        <f t="shared" si="42"/>
        <v/>
      </c>
      <c r="G450" s="65" t="str">
        <f t="shared" si="43"/>
        <v/>
      </c>
    </row>
    <row r="451" spans="1:7" x14ac:dyDescent="0.25">
      <c r="A451" s="69" t="str">
        <f t="shared" si="44"/>
        <v/>
      </c>
      <c r="B451" s="70" t="str">
        <f t="shared" si="45"/>
        <v/>
      </c>
      <c r="C451" s="65" t="str">
        <f t="shared" si="46"/>
        <v/>
      </c>
      <c r="D451" s="71" t="str">
        <f t="shared" si="47"/>
        <v/>
      </c>
      <c r="E451" s="71" t="str">
        <f t="shared" si="48"/>
        <v/>
      </c>
      <c r="F451" s="71" t="str">
        <f t="shared" si="42"/>
        <v/>
      </c>
      <c r="G451" s="65" t="str">
        <f t="shared" si="43"/>
        <v/>
      </c>
    </row>
    <row r="452" spans="1:7" x14ac:dyDescent="0.25">
      <c r="A452" s="69" t="str">
        <f t="shared" si="44"/>
        <v/>
      </c>
      <c r="B452" s="70" t="str">
        <f t="shared" si="45"/>
        <v/>
      </c>
      <c r="C452" s="65" t="str">
        <f t="shared" si="46"/>
        <v/>
      </c>
      <c r="D452" s="71" t="str">
        <f t="shared" si="47"/>
        <v/>
      </c>
      <c r="E452" s="71" t="str">
        <f t="shared" si="48"/>
        <v/>
      </c>
      <c r="F452" s="71" t="str">
        <f t="shared" si="42"/>
        <v/>
      </c>
      <c r="G452" s="65" t="str">
        <f t="shared" si="43"/>
        <v/>
      </c>
    </row>
    <row r="453" spans="1:7" x14ac:dyDescent="0.25">
      <c r="A453" s="69" t="str">
        <f t="shared" si="44"/>
        <v/>
      </c>
      <c r="B453" s="70" t="str">
        <f t="shared" si="45"/>
        <v/>
      </c>
      <c r="C453" s="65" t="str">
        <f t="shared" si="46"/>
        <v/>
      </c>
      <c r="D453" s="71" t="str">
        <f t="shared" si="47"/>
        <v/>
      </c>
      <c r="E453" s="71" t="str">
        <f t="shared" si="48"/>
        <v/>
      </c>
      <c r="F453" s="71" t="str">
        <f t="shared" si="42"/>
        <v/>
      </c>
      <c r="G453" s="65" t="str">
        <f t="shared" si="43"/>
        <v/>
      </c>
    </row>
    <row r="454" spans="1:7" x14ac:dyDescent="0.25">
      <c r="A454" s="69" t="str">
        <f t="shared" si="44"/>
        <v/>
      </c>
      <c r="B454" s="70" t="str">
        <f t="shared" si="45"/>
        <v/>
      </c>
      <c r="C454" s="65" t="str">
        <f t="shared" si="46"/>
        <v/>
      </c>
      <c r="D454" s="71" t="str">
        <f t="shared" si="47"/>
        <v/>
      </c>
      <c r="E454" s="71" t="str">
        <f t="shared" si="48"/>
        <v/>
      </c>
      <c r="F454" s="71" t="str">
        <f t="shared" si="42"/>
        <v/>
      </c>
      <c r="G454" s="65" t="str">
        <f t="shared" si="43"/>
        <v/>
      </c>
    </row>
    <row r="455" spans="1:7" x14ac:dyDescent="0.25">
      <c r="A455" s="69" t="str">
        <f t="shared" si="44"/>
        <v/>
      </c>
      <c r="B455" s="70" t="str">
        <f t="shared" si="45"/>
        <v/>
      </c>
      <c r="C455" s="65" t="str">
        <f t="shared" si="46"/>
        <v/>
      </c>
      <c r="D455" s="71" t="str">
        <f t="shared" si="47"/>
        <v/>
      </c>
      <c r="E455" s="71" t="str">
        <f t="shared" si="48"/>
        <v/>
      </c>
      <c r="F455" s="71" t="str">
        <f t="shared" si="42"/>
        <v/>
      </c>
      <c r="G455" s="65" t="str">
        <f t="shared" si="43"/>
        <v/>
      </c>
    </row>
    <row r="456" spans="1:7" x14ac:dyDescent="0.25">
      <c r="A456" s="69" t="str">
        <f t="shared" si="44"/>
        <v/>
      </c>
      <c r="B456" s="70" t="str">
        <f t="shared" si="45"/>
        <v/>
      </c>
      <c r="C456" s="65" t="str">
        <f t="shared" si="46"/>
        <v/>
      </c>
      <c r="D456" s="71" t="str">
        <f t="shared" si="47"/>
        <v/>
      </c>
      <c r="E456" s="71" t="str">
        <f t="shared" si="48"/>
        <v/>
      </c>
      <c r="F456" s="71" t="str">
        <f t="shared" si="42"/>
        <v/>
      </c>
      <c r="G456" s="65" t="str">
        <f t="shared" si="43"/>
        <v/>
      </c>
    </row>
    <row r="457" spans="1:7" x14ac:dyDescent="0.25">
      <c r="A457" s="69" t="str">
        <f t="shared" si="44"/>
        <v/>
      </c>
      <c r="B457" s="70" t="str">
        <f t="shared" si="45"/>
        <v/>
      </c>
      <c r="C457" s="65" t="str">
        <f t="shared" si="46"/>
        <v/>
      </c>
      <c r="D457" s="71" t="str">
        <f t="shared" si="47"/>
        <v/>
      </c>
      <c r="E457" s="71" t="str">
        <f t="shared" si="48"/>
        <v/>
      </c>
      <c r="F457" s="71" t="str">
        <f t="shared" si="42"/>
        <v/>
      </c>
      <c r="G457" s="65" t="str">
        <f t="shared" si="43"/>
        <v/>
      </c>
    </row>
    <row r="458" spans="1:7" x14ac:dyDescent="0.25">
      <c r="A458" s="69" t="str">
        <f t="shared" si="44"/>
        <v/>
      </c>
      <c r="B458" s="70" t="str">
        <f t="shared" si="45"/>
        <v/>
      </c>
      <c r="C458" s="65" t="str">
        <f t="shared" si="46"/>
        <v/>
      </c>
      <c r="D458" s="71" t="str">
        <f t="shared" si="47"/>
        <v/>
      </c>
      <c r="E458" s="71" t="str">
        <f t="shared" si="48"/>
        <v/>
      </c>
      <c r="F458" s="71" t="str">
        <f t="shared" si="42"/>
        <v/>
      </c>
      <c r="G458" s="65" t="str">
        <f t="shared" si="43"/>
        <v/>
      </c>
    </row>
    <row r="459" spans="1:7" x14ac:dyDescent="0.25">
      <c r="A459" s="69" t="str">
        <f t="shared" si="44"/>
        <v/>
      </c>
      <c r="B459" s="70" t="str">
        <f t="shared" si="45"/>
        <v/>
      </c>
      <c r="C459" s="65" t="str">
        <f t="shared" si="46"/>
        <v/>
      </c>
      <c r="D459" s="71" t="str">
        <f t="shared" si="47"/>
        <v/>
      </c>
      <c r="E459" s="71" t="str">
        <f t="shared" si="48"/>
        <v/>
      </c>
      <c r="F459" s="71" t="str">
        <f t="shared" si="42"/>
        <v/>
      </c>
      <c r="G459" s="65" t="str">
        <f t="shared" si="43"/>
        <v/>
      </c>
    </row>
    <row r="460" spans="1:7" x14ac:dyDescent="0.25">
      <c r="A460" s="69" t="str">
        <f t="shared" si="44"/>
        <v/>
      </c>
      <c r="B460" s="70" t="str">
        <f t="shared" si="45"/>
        <v/>
      </c>
      <c r="C460" s="65" t="str">
        <f t="shared" si="46"/>
        <v/>
      </c>
      <c r="D460" s="71" t="str">
        <f t="shared" si="47"/>
        <v/>
      </c>
      <c r="E460" s="71" t="str">
        <f t="shared" si="48"/>
        <v/>
      </c>
      <c r="F460" s="71" t="str">
        <f t="shared" si="42"/>
        <v/>
      </c>
      <c r="G460" s="65" t="str">
        <f t="shared" si="43"/>
        <v/>
      </c>
    </row>
    <row r="461" spans="1:7" x14ac:dyDescent="0.25">
      <c r="A461" s="69" t="str">
        <f t="shared" si="44"/>
        <v/>
      </c>
      <c r="B461" s="70" t="str">
        <f t="shared" si="45"/>
        <v/>
      </c>
      <c r="C461" s="65" t="str">
        <f t="shared" si="46"/>
        <v/>
      </c>
      <c r="D461" s="71" t="str">
        <f t="shared" si="47"/>
        <v/>
      </c>
      <c r="E461" s="71" t="str">
        <f t="shared" si="48"/>
        <v/>
      </c>
      <c r="F461" s="71" t="str">
        <f t="shared" si="42"/>
        <v/>
      </c>
      <c r="G461" s="65" t="str">
        <f t="shared" si="43"/>
        <v/>
      </c>
    </row>
    <row r="462" spans="1:7" x14ac:dyDescent="0.25">
      <c r="A462" s="69" t="str">
        <f t="shared" si="44"/>
        <v/>
      </c>
      <c r="B462" s="70" t="str">
        <f t="shared" si="45"/>
        <v/>
      </c>
      <c r="C462" s="65" t="str">
        <f t="shared" si="46"/>
        <v/>
      </c>
      <c r="D462" s="71" t="str">
        <f t="shared" si="47"/>
        <v/>
      </c>
      <c r="E462" s="71" t="str">
        <f t="shared" si="48"/>
        <v/>
      </c>
      <c r="F462" s="71" t="str">
        <f t="shared" si="42"/>
        <v/>
      </c>
      <c r="G462" s="65" t="str">
        <f t="shared" si="43"/>
        <v/>
      </c>
    </row>
    <row r="463" spans="1:7" x14ac:dyDescent="0.25">
      <c r="A463" s="69" t="str">
        <f t="shared" si="44"/>
        <v/>
      </c>
      <c r="B463" s="70" t="str">
        <f t="shared" si="45"/>
        <v/>
      </c>
      <c r="C463" s="65" t="str">
        <f t="shared" si="46"/>
        <v/>
      </c>
      <c r="D463" s="71" t="str">
        <f t="shared" si="47"/>
        <v/>
      </c>
      <c r="E463" s="71" t="str">
        <f t="shared" si="48"/>
        <v/>
      </c>
      <c r="F463" s="71" t="str">
        <f t="shared" si="42"/>
        <v/>
      </c>
      <c r="G463" s="65" t="str">
        <f t="shared" si="43"/>
        <v/>
      </c>
    </row>
    <row r="464" spans="1:7" x14ac:dyDescent="0.25">
      <c r="A464" s="69" t="str">
        <f t="shared" si="44"/>
        <v/>
      </c>
      <c r="B464" s="70" t="str">
        <f t="shared" si="45"/>
        <v/>
      </c>
      <c r="C464" s="65" t="str">
        <f t="shared" si="46"/>
        <v/>
      </c>
      <c r="D464" s="71" t="str">
        <f t="shared" si="47"/>
        <v/>
      </c>
      <c r="E464" s="71" t="str">
        <f t="shared" si="48"/>
        <v/>
      </c>
      <c r="F464" s="71" t="str">
        <f t="shared" si="42"/>
        <v/>
      </c>
      <c r="G464" s="65" t="str">
        <f t="shared" si="43"/>
        <v/>
      </c>
    </row>
    <row r="465" spans="1:7" x14ac:dyDescent="0.25">
      <c r="A465" s="69" t="str">
        <f t="shared" si="44"/>
        <v/>
      </c>
      <c r="B465" s="70" t="str">
        <f t="shared" si="45"/>
        <v/>
      </c>
      <c r="C465" s="65" t="str">
        <f t="shared" si="46"/>
        <v/>
      </c>
      <c r="D465" s="71" t="str">
        <f t="shared" si="47"/>
        <v/>
      </c>
      <c r="E465" s="71" t="str">
        <f t="shared" si="48"/>
        <v/>
      </c>
      <c r="F465" s="71" t="str">
        <f t="shared" si="42"/>
        <v/>
      </c>
      <c r="G465" s="65" t="str">
        <f t="shared" si="43"/>
        <v/>
      </c>
    </row>
    <row r="466" spans="1:7" x14ac:dyDescent="0.25">
      <c r="A466" s="69" t="str">
        <f t="shared" si="44"/>
        <v/>
      </c>
      <c r="B466" s="70" t="str">
        <f t="shared" si="45"/>
        <v/>
      </c>
      <c r="C466" s="65" t="str">
        <f t="shared" si="46"/>
        <v/>
      </c>
      <c r="D466" s="71" t="str">
        <f t="shared" si="47"/>
        <v/>
      </c>
      <c r="E466" s="71" t="str">
        <f t="shared" si="48"/>
        <v/>
      </c>
      <c r="F466" s="71" t="str">
        <f t="shared" si="42"/>
        <v/>
      </c>
      <c r="G466" s="65" t="str">
        <f t="shared" si="43"/>
        <v/>
      </c>
    </row>
    <row r="467" spans="1:7" x14ac:dyDescent="0.25">
      <c r="A467" s="69" t="str">
        <f t="shared" si="44"/>
        <v/>
      </c>
      <c r="B467" s="70" t="str">
        <f t="shared" si="45"/>
        <v/>
      </c>
      <c r="C467" s="65" t="str">
        <f t="shared" si="46"/>
        <v/>
      </c>
      <c r="D467" s="71" t="str">
        <f t="shared" si="47"/>
        <v/>
      </c>
      <c r="E467" s="71" t="str">
        <f t="shared" si="48"/>
        <v/>
      </c>
      <c r="F467" s="71" t="str">
        <f t="shared" ref="F467:F503" si="49">IF(B467="","",SUM(D467:E467))</f>
        <v/>
      </c>
      <c r="G467" s="65" t="str">
        <f t="shared" ref="G467:G503" si="50">IF(B467="","",SUM(C467)-SUM(E467))</f>
        <v/>
      </c>
    </row>
    <row r="468" spans="1:7" x14ac:dyDescent="0.25">
      <c r="A468" s="69" t="str">
        <f t="shared" ref="A468:A503" si="51">IF(B468="","",EDATE(A467,1))</f>
        <v/>
      </c>
      <c r="B468" s="70" t="str">
        <f t="shared" ref="B468:B503" si="52">IF(B467="","",IF(SUM(B467)+1&lt;=$E$7,SUM(B467)+1,""))</f>
        <v/>
      </c>
      <c r="C468" s="65" t="str">
        <f t="shared" ref="C468:C503" si="53">IF(B468="","",G467)</f>
        <v/>
      </c>
      <c r="D468" s="71" t="str">
        <f t="shared" ref="D468:D503" si="54">IF(B468="","",IPMT($E$14/12,B468,$E$7,-$E$12,$E$13,0))</f>
        <v/>
      </c>
      <c r="E468" s="71" t="str">
        <f t="shared" ref="E468:E503" si="55">IF(B468="","",PPMT($E$14/12,B468,$E$7,-$E$12,$E$13,0))</f>
        <v/>
      </c>
      <c r="F468" s="71" t="str">
        <f t="shared" si="49"/>
        <v/>
      </c>
      <c r="G468" s="65" t="str">
        <f t="shared" si="50"/>
        <v/>
      </c>
    </row>
    <row r="469" spans="1:7" x14ac:dyDescent="0.25">
      <c r="A469" s="69" t="str">
        <f t="shared" si="51"/>
        <v/>
      </c>
      <c r="B469" s="70" t="str">
        <f t="shared" si="52"/>
        <v/>
      </c>
      <c r="C469" s="65" t="str">
        <f t="shared" si="53"/>
        <v/>
      </c>
      <c r="D469" s="71" t="str">
        <f t="shared" si="54"/>
        <v/>
      </c>
      <c r="E469" s="71" t="str">
        <f t="shared" si="55"/>
        <v/>
      </c>
      <c r="F469" s="71" t="str">
        <f t="shared" si="49"/>
        <v/>
      </c>
      <c r="G469" s="65" t="str">
        <f t="shared" si="50"/>
        <v/>
      </c>
    </row>
    <row r="470" spans="1:7" x14ac:dyDescent="0.25">
      <c r="A470" s="69" t="str">
        <f t="shared" si="51"/>
        <v/>
      </c>
      <c r="B470" s="70" t="str">
        <f t="shared" si="52"/>
        <v/>
      </c>
      <c r="C470" s="65" t="str">
        <f t="shared" si="53"/>
        <v/>
      </c>
      <c r="D470" s="71" t="str">
        <f t="shared" si="54"/>
        <v/>
      </c>
      <c r="E470" s="71" t="str">
        <f t="shared" si="55"/>
        <v/>
      </c>
      <c r="F470" s="71" t="str">
        <f t="shared" si="49"/>
        <v/>
      </c>
      <c r="G470" s="65" t="str">
        <f t="shared" si="50"/>
        <v/>
      </c>
    </row>
    <row r="471" spans="1:7" x14ac:dyDescent="0.25">
      <c r="A471" s="69" t="str">
        <f t="shared" si="51"/>
        <v/>
      </c>
      <c r="B471" s="70" t="str">
        <f t="shared" si="52"/>
        <v/>
      </c>
      <c r="C471" s="65" t="str">
        <f t="shared" si="53"/>
        <v/>
      </c>
      <c r="D471" s="71" t="str">
        <f t="shared" si="54"/>
        <v/>
      </c>
      <c r="E471" s="71" t="str">
        <f t="shared" si="55"/>
        <v/>
      </c>
      <c r="F471" s="71" t="str">
        <f t="shared" si="49"/>
        <v/>
      </c>
      <c r="G471" s="65" t="str">
        <f t="shared" si="50"/>
        <v/>
      </c>
    </row>
    <row r="472" spans="1:7" x14ac:dyDescent="0.25">
      <c r="A472" s="69" t="str">
        <f t="shared" si="51"/>
        <v/>
      </c>
      <c r="B472" s="70" t="str">
        <f t="shared" si="52"/>
        <v/>
      </c>
      <c r="C472" s="65" t="str">
        <f t="shared" si="53"/>
        <v/>
      </c>
      <c r="D472" s="71" t="str">
        <f t="shared" si="54"/>
        <v/>
      </c>
      <c r="E472" s="71" t="str">
        <f t="shared" si="55"/>
        <v/>
      </c>
      <c r="F472" s="71" t="str">
        <f t="shared" si="49"/>
        <v/>
      </c>
      <c r="G472" s="65" t="str">
        <f t="shared" si="50"/>
        <v/>
      </c>
    </row>
    <row r="473" spans="1:7" x14ac:dyDescent="0.25">
      <c r="A473" s="69" t="str">
        <f t="shared" si="51"/>
        <v/>
      </c>
      <c r="B473" s="70" t="str">
        <f t="shared" si="52"/>
        <v/>
      </c>
      <c r="C473" s="65" t="str">
        <f t="shared" si="53"/>
        <v/>
      </c>
      <c r="D473" s="71" t="str">
        <f t="shared" si="54"/>
        <v/>
      </c>
      <c r="E473" s="71" t="str">
        <f t="shared" si="55"/>
        <v/>
      </c>
      <c r="F473" s="71" t="str">
        <f t="shared" si="49"/>
        <v/>
      </c>
      <c r="G473" s="65" t="str">
        <f t="shared" si="50"/>
        <v/>
      </c>
    </row>
    <row r="474" spans="1:7" x14ac:dyDescent="0.25">
      <c r="A474" s="69" t="str">
        <f t="shared" si="51"/>
        <v/>
      </c>
      <c r="B474" s="70" t="str">
        <f t="shared" si="52"/>
        <v/>
      </c>
      <c r="C474" s="65" t="str">
        <f t="shared" si="53"/>
        <v/>
      </c>
      <c r="D474" s="71" t="str">
        <f t="shared" si="54"/>
        <v/>
      </c>
      <c r="E474" s="71" t="str">
        <f t="shared" si="55"/>
        <v/>
      </c>
      <c r="F474" s="71" t="str">
        <f t="shared" si="49"/>
        <v/>
      </c>
      <c r="G474" s="65" t="str">
        <f t="shared" si="50"/>
        <v/>
      </c>
    </row>
    <row r="475" spans="1:7" x14ac:dyDescent="0.25">
      <c r="A475" s="69" t="str">
        <f t="shared" si="51"/>
        <v/>
      </c>
      <c r="B475" s="70" t="str">
        <f t="shared" si="52"/>
        <v/>
      </c>
      <c r="C475" s="65" t="str">
        <f t="shared" si="53"/>
        <v/>
      </c>
      <c r="D475" s="71" t="str">
        <f t="shared" si="54"/>
        <v/>
      </c>
      <c r="E475" s="71" t="str">
        <f t="shared" si="55"/>
        <v/>
      </c>
      <c r="F475" s="71" t="str">
        <f t="shared" si="49"/>
        <v/>
      </c>
      <c r="G475" s="65" t="str">
        <f t="shared" si="50"/>
        <v/>
      </c>
    </row>
    <row r="476" spans="1:7" x14ac:dyDescent="0.25">
      <c r="A476" s="69" t="str">
        <f t="shared" si="51"/>
        <v/>
      </c>
      <c r="B476" s="70" t="str">
        <f t="shared" si="52"/>
        <v/>
      </c>
      <c r="C476" s="65" t="str">
        <f t="shared" si="53"/>
        <v/>
      </c>
      <c r="D476" s="71" t="str">
        <f t="shared" si="54"/>
        <v/>
      </c>
      <c r="E476" s="71" t="str">
        <f t="shared" si="55"/>
        <v/>
      </c>
      <c r="F476" s="71" t="str">
        <f t="shared" si="49"/>
        <v/>
      </c>
      <c r="G476" s="65" t="str">
        <f t="shared" si="50"/>
        <v/>
      </c>
    </row>
    <row r="477" spans="1:7" x14ac:dyDescent="0.25">
      <c r="A477" s="69" t="str">
        <f t="shared" si="51"/>
        <v/>
      </c>
      <c r="B477" s="70" t="str">
        <f t="shared" si="52"/>
        <v/>
      </c>
      <c r="C477" s="65" t="str">
        <f t="shared" si="53"/>
        <v/>
      </c>
      <c r="D477" s="71" t="str">
        <f t="shared" si="54"/>
        <v/>
      </c>
      <c r="E477" s="71" t="str">
        <f t="shared" si="55"/>
        <v/>
      </c>
      <c r="F477" s="71" t="str">
        <f t="shared" si="49"/>
        <v/>
      </c>
      <c r="G477" s="65" t="str">
        <f t="shared" si="50"/>
        <v/>
      </c>
    </row>
    <row r="478" spans="1:7" x14ac:dyDescent="0.25">
      <c r="A478" s="69" t="str">
        <f t="shared" si="51"/>
        <v/>
      </c>
      <c r="B478" s="70" t="str">
        <f t="shared" si="52"/>
        <v/>
      </c>
      <c r="C478" s="65" t="str">
        <f t="shared" si="53"/>
        <v/>
      </c>
      <c r="D478" s="71" t="str">
        <f t="shared" si="54"/>
        <v/>
      </c>
      <c r="E478" s="71" t="str">
        <f t="shared" si="55"/>
        <v/>
      </c>
      <c r="F478" s="71" t="str">
        <f t="shared" si="49"/>
        <v/>
      </c>
      <c r="G478" s="65" t="str">
        <f t="shared" si="50"/>
        <v/>
      </c>
    </row>
    <row r="479" spans="1:7" x14ac:dyDescent="0.25">
      <c r="A479" s="69" t="str">
        <f t="shared" si="51"/>
        <v/>
      </c>
      <c r="B479" s="70" t="str">
        <f t="shared" si="52"/>
        <v/>
      </c>
      <c r="C479" s="65" t="str">
        <f t="shared" si="53"/>
        <v/>
      </c>
      <c r="D479" s="71" t="str">
        <f t="shared" si="54"/>
        <v/>
      </c>
      <c r="E479" s="71" t="str">
        <f t="shared" si="55"/>
        <v/>
      </c>
      <c r="F479" s="71" t="str">
        <f t="shared" si="49"/>
        <v/>
      </c>
      <c r="G479" s="65" t="str">
        <f t="shared" si="50"/>
        <v/>
      </c>
    </row>
    <row r="480" spans="1:7" x14ac:dyDescent="0.25">
      <c r="A480" s="69" t="str">
        <f t="shared" si="51"/>
        <v/>
      </c>
      <c r="B480" s="70" t="str">
        <f t="shared" si="52"/>
        <v/>
      </c>
      <c r="C480" s="65" t="str">
        <f t="shared" si="53"/>
        <v/>
      </c>
      <c r="D480" s="71" t="str">
        <f t="shared" si="54"/>
        <v/>
      </c>
      <c r="E480" s="71" t="str">
        <f t="shared" si="55"/>
        <v/>
      </c>
      <c r="F480" s="71" t="str">
        <f t="shared" si="49"/>
        <v/>
      </c>
      <c r="G480" s="65" t="str">
        <f t="shared" si="50"/>
        <v/>
      </c>
    </row>
    <row r="481" spans="1:7" x14ac:dyDescent="0.25">
      <c r="A481" s="69" t="str">
        <f t="shared" si="51"/>
        <v/>
      </c>
      <c r="B481" s="70" t="str">
        <f t="shared" si="52"/>
        <v/>
      </c>
      <c r="C481" s="65" t="str">
        <f t="shared" si="53"/>
        <v/>
      </c>
      <c r="D481" s="71" t="str">
        <f t="shared" si="54"/>
        <v/>
      </c>
      <c r="E481" s="71" t="str">
        <f t="shared" si="55"/>
        <v/>
      </c>
      <c r="F481" s="71" t="str">
        <f t="shared" si="49"/>
        <v/>
      </c>
      <c r="G481" s="65" t="str">
        <f t="shared" si="50"/>
        <v/>
      </c>
    </row>
    <row r="482" spans="1:7" x14ac:dyDescent="0.25">
      <c r="A482" s="69" t="str">
        <f t="shared" si="51"/>
        <v/>
      </c>
      <c r="B482" s="70" t="str">
        <f t="shared" si="52"/>
        <v/>
      </c>
      <c r="C482" s="65" t="str">
        <f t="shared" si="53"/>
        <v/>
      </c>
      <c r="D482" s="71" t="str">
        <f t="shared" si="54"/>
        <v/>
      </c>
      <c r="E482" s="71" t="str">
        <f t="shared" si="55"/>
        <v/>
      </c>
      <c r="F482" s="71" t="str">
        <f t="shared" si="49"/>
        <v/>
      </c>
      <c r="G482" s="65" t="str">
        <f t="shared" si="50"/>
        <v/>
      </c>
    </row>
    <row r="483" spans="1:7" x14ac:dyDescent="0.25">
      <c r="A483" s="69" t="str">
        <f t="shared" si="51"/>
        <v/>
      </c>
      <c r="B483" s="70" t="str">
        <f t="shared" si="52"/>
        <v/>
      </c>
      <c r="C483" s="65" t="str">
        <f t="shared" si="53"/>
        <v/>
      </c>
      <c r="D483" s="71" t="str">
        <f t="shared" si="54"/>
        <v/>
      </c>
      <c r="E483" s="71" t="str">
        <f t="shared" si="55"/>
        <v/>
      </c>
      <c r="F483" s="71" t="str">
        <f t="shared" si="49"/>
        <v/>
      </c>
      <c r="G483" s="65" t="str">
        <f t="shared" si="50"/>
        <v/>
      </c>
    </row>
    <row r="484" spans="1:7" x14ac:dyDescent="0.25">
      <c r="A484" s="69" t="str">
        <f t="shared" si="51"/>
        <v/>
      </c>
      <c r="B484" s="70" t="str">
        <f t="shared" si="52"/>
        <v/>
      </c>
      <c r="C484" s="65" t="str">
        <f t="shared" si="53"/>
        <v/>
      </c>
      <c r="D484" s="71" t="str">
        <f t="shared" si="54"/>
        <v/>
      </c>
      <c r="E484" s="71" t="str">
        <f t="shared" si="55"/>
        <v/>
      </c>
      <c r="F484" s="71" t="str">
        <f t="shared" si="49"/>
        <v/>
      </c>
      <c r="G484" s="65" t="str">
        <f t="shared" si="50"/>
        <v/>
      </c>
    </row>
    <row r="485" spans="1:7" x14ac:dyDescent="0.25">
      <c r="A485" s="69" t="str">
        <f t="shared" si="51"/>
        <v/>
      </c>
      <c r="B485" s="70" t="str">
        <f t="shared" si="52"/>
        <v/>
      </c>
      <c r="C485" s="65" t="str">
        <f t="shared" si="53"/>
        <v/>
      </c>
      <c r="D485" s="71" t="str">
        <f t="shared" si="54"/>
        <v/>
      </c>
      <c r="E485" s="71" t="str">
        <f t="shared" si="55"/>
        <v/>
      </c>
      <c r="F485" s="71" t="str">
        <f t="shared" si="49"/>
        <v/>
      </c>
      <c r="G485" s="65" t="str">
        <f t="shared" si="50"/>
        <v/>
      </c>
    </row>
    <row r="486" spans="1:7" x14ac:dyDescent="0.25">
      <c r="A486" s="69" t="str">
        <f t="shared" si="51"/>
        <v/>
      </c>
      <c r="B486" s="70" t="str">
        <f t="shared" si="52"/>
        <v/>
      </c>
      <c r="C486" s="65" t="str">
        <f t="shared" si="53"/>
        <v/>
      </c>
      <c r="D486" s="71" t="str">
        <f t="shared" si="54"/>
        <v/>
      </c>
      <c r="E486" s="71" t="str">
        <f t="shared" si="55"/>
        <v/>
      </c>
      <c r="F486" s="71" t="str">
        <f t="shared" si="49"/>
        <v/>
      </c>
      <c r="G486" s="65" t="str">
        <f t="shared" si="50"/>
        <v/>
      </c>
    </row>
    <row r="487" spans="1:7" x14ac:dyDescent="0.25">
      <c r="A487" s="69" t="str">
        <f t="shared" si="51"/>
        <v/>
      </c>
      <c r="B487" s="70" t="str">
        <f t="shared" si="52"/>
        <v/>
      </c>
      <c r="C487" s="65" t="str">
        <f t="shared" si="53"/>
        <v/>
      </c>
      <c r="D487" s="71" t="str">
        <f t="shared" si="54"/>
        <v/>
      </c>
      <c r="E487" s="71" t="str">
        <f t="shared" si="55"/>
        <v/>
      </c>
      <c r="F487" s="71" t="str">
        <f t="shared" si="49"/>
        <v/>
      </c>
      <c r="G487" s="65" t="str">
        <f t="shared" si="50"/>
        <v/>
      </c>
    </row>
    <row r="488" spans="1:7" x14ac:dyDescent="0.25">
      <c r="A488" s="69" t="str">
        <f t="shared" si="51"/>
        <v/>
      </c>
      <c r="B488" s="70" t="str">
        <f t="shared" si="52"/>
        <v/>
      </c>
      <c r="C488" s="65" t="str">
        <f t="shared" si="53"/>
        <v/>
      </c>
      <c r="D488" s="71" t="str">
        <f t="shared" si="54"/>
        <v/>
      </c>
      <c r="E488" s="71" t="str">
        <f t="shared" si="55"/>
        <v/>
      </c>
      <c r="F488" s="71" t="str">
        <f t="shared" si="49"/>
        <v/>
      </c>
      <c r="G488" s="65" t="str">
        <f t="shared" si="50"/>
        <v/>
      </c>
    </row>
    <row r="489" spans="1:7" x14ac:dyDescent="0.25">
      <c r="A489" s="69" t="str">
        <f t="shared" si="51"/>
        <v/>
      </c>
      <c r="B489" s="70" t="str">
        <f t="shared" si="52"/>
        <v/>
      </c>
      <c r="C489" s="65" t="str">
        <f t="shared" si="53"/>
        <v/>
      </c>
      <c r="D489" s="71" t="str">
        <f t="shared" si="54"/>
        <v/>
      </c>
      <c r="E489" s="71" t="str">
        <f t="shared" si="55"/>
        <v/>
      </c>
      <c r="F489" s="71" t="str">
        <f t="shared" si="49"/>
        <v/>
      </c>
      <c r="G489" s="65" t="str">
        <f t="shared" si="50"/>
        <v/>
      </c>
    </row>
    <row r="490" spans="1:7" x14ac:dyDescent="0.25">
      <c r="A490" s="69" t="str">
        <f t="shared" si="51"/>
        <v/>
      </c>
      <c r="B490" s="70" t="str">
        <f t="shared" si="52"/>
        <v/>
      </c>
      <c r="C490" s="65" t="str">
        <f t="shared" si="53"/>
        <v/>
      </c>
      <c r="D490" s="71" t="str">
        <f t="shared" si="54"/>
        <v/>
      </c>
      <c r="E490" s="71" t="str">
        <f t="shared" si="55"/>
        <v/>
      </c>
      <c r="F490" s="71" t="str">
        <f t="shared" si="49"/>
        <v/>
      </c>
      <c r="G490" s="65" t="str">
        <f t="shared" si="50"/>
        <v/>
      </c>
    </row>
    <row r="491" spans="1:7" x14ac:dyDescent="0.25">
      <c r="A491" s="69" t="str">
        <f t="shared" si="51"/>
        <v/>
      </c>
      <c r="B491" s="70" t="str">
        <f t="shared" si="52"/>
        <v/>
      </c>
      <c r="C491" s="65" t="str">
        <f t="shared" si="53"/>
        <v/>
      </c>
      <c r="D491" s="71" t="str">
        <f t="shared" si="54"/>
        <v/>
      </c>
      <c r="E491" s="71" t="str">
        <f t="shared" si="55"/>
        <v/>
      </c>
      <c r="F491" s="71" t="str">
        <f t="shared" si="49"/>
        <v/>
      </c>
      <c r="G491" s="65" t="str">
        <f t="shared" si="50"/>
        <v/>
      </c>
    </row>
    <row r="492" spans="1:7" x14ac:dyDescent="0.25">
      <c r="A492" s="69" t="str">
        <f t="shared" si="51"/>
        <v/>
      </c>
      <c r="B492" s="70" t="str">
        <f t="shared" si="52"/>
        <v/>
      </c>
      <c r="C492" s="65" t="str">
        <f t="shared" si="53"/>
        <v/>
      </c>
      <c r="D492" s="71" t="str">
        <f t="shared" si="54"/>
        <v/>
      </c>
      <c r="E492" s="71" t="str">
        <f t="shared" si="55"/>
        <v/>
      </c>
      <c r="F492" s="71" t="str">
        <f t="shared" si="49"/>
        <v/>
      </c>
      <c r="G492" s="65" t="str">
        <f t="shared" si="50"/>
        <v/>
      </c>
    </row>
    <row r="493" spans="1:7" x14ac:dyDescent="0.25">
      <c r="A493" s="69" t="str">
        <f t="shared" si="51"/>
        <v/>
      </c>
      <c r="B493" s="70" t="str">
        <f t="shared" si="52"/>
        <v/>
      </c>
      <c r="C493" s="65" t="str">
        <f t="shared" si="53"/>
        <v/>
      </c>
      <c r="D493" s="71" t="str">
        <f t="shared" si="54"/>
        <v/>
      </c>
      <c r="E493" s="71" t="str">
        <f t="shared" si="55"/>
        <v/>
      </c>
      <c r="F493" s="71" t="str">
        <f t="shared" si="49"/>
        <v/>
      </c>
      <c r="G493" s="65" t="str">
        <f t="shared" si="50"/>
        <v/>
      </c>
    </row>
    <row r="494" spans="1:7" x14ac:dyDescent="0.25">
      <c r="A494" s="69" t="str">
        <f t="shared" si="51"/>
        <v/>
      </c>
      <c r="B494" s="70" t="str">
        <f t="shared" si="52"/>
        <v/>
      </c>
      <c r="C494" s="65" t="str">
        <f t="shared" si="53"/>
        <v/>
      </c>
      <c r="D494" s="71" t="str">
        <f t="shared" si="54"/>
        <v/>
      </c>
      <c r="E494" s="71" t="str">
        <f t="shared" si="55"/>
        <v/>
      </c>
      <c r="F494" s="71" t="str">
        <f t="shared" si="49"/>
        <v/>
      </c>
      <c r="G494" s="65" t="str">
        <f t="shared" si="50"/>
        <v/>
      </c>
    </row>
    <row r="495" spans="1:7" x14ac:dyDescent="0.25">
      <c r="A495" s="69" t="str">
        <f t="shared" si="51"/>
        <v/>
      </c>
      <c r="B495" s="70" t="str">
        <f t="shared" si="52"/>
        <v/>
      </c>
      <c r="C495" s="65" t="str">
        <f t="shared" si="53"/>
        <v/>
      </c>
      <c r="D495" s="71" t="str">
        <f t="shared" si="54"/>
        <v/>
      </c>
      <c r="E495" s="71" t="str">
        <f t="shared" si="55"/>
        <v/>
      </c>
      <c r="F495" s="71" t="str">
        <f t="shared" si="49"/>
        <v/>
      </c>
      <c r="G495" s="65" t="str">
        <f t="shared" si="50"/>
        <v/>
      </c>
    </row>
    <row r="496" spans="1:7" x14ac:dyDescent="0.25">
      <c r="A496" s="69" t="str">
        <f t="shared" si="51"/>
        <v/>
      </c>
      <c r="B496" s="70" t="str">
        <f t="shared" si="52"/>
        <v/>
      </c>
      <c r="C496" s="65" t="str">
        <f t="shared" si="53"/>
        <v/>
      </c>
      <c r="D496" s="71" t="str">
        <f t="shared" si="54"/>
        <v/>
      </c>
      <c r="E496" s="71" t="str">
        <f t="shared" si="55"/>
        <v/>
      </c>
      <c r="F496" s="71" t="str">
        <f t="shared" si="49"/>
        <v/>
      </c>
      <c r="G496" s="65" t="str">
        <f t="shared" si="50"/>
        <v/>
      </c>
    </row>
    <row r="497" spans="1:7" x14ac:dyDescent="0.25">
      <c r="A497" s="69" t="str">
        <f t="shared" si="51"/>
        <v/>
      </c>
      <c r="B497" s="70" t="str">
        <f t="shared" si="52"/>
        <v/>
      </c>
      <c r="C497" s="65" t="str">
        <f t="shared" si="53"/>
        <v/>
      </c>
      <c r="D497" s="71" t="str">
        <f t="shared" si="54"/>
        <v/>
      </c>
      <c r="E497" s="71" t="str">
        <f t="shared" si="55"/>
        <v/>
      </c>
      <c r="F497" s="71" t="str">
        <f t="shared" si="49"/>
        <v/>
      </c>
      <c r="G497" s="65" t="str">
        <f t="shared" si="50"/>
        <v/>
      </c>
    </row>
    <row r="498" spans="1:7" x14ac:dyDescent="0.25">
      <c r="A498" s="69" t="str">
        <f t="shared" si="51"/>
        <v/>
      </c>
      <c r="B498" s="70" t="str">
        <f t="shared" si="52"/>
        <v/>
      </c>
      <c r="C498" s="65" t="str">
        <f t="shared" si="53"/>
        <v/>
      </c>
      <c r="D498" s="71" t="str">
        <f t="shared" si="54"/>
        <v/>
      </c>
      <c r="E498" s="71" t="str">
        <f t="shared" si="55"/>
        <v/>
      </c>
      <c r="F498" s="71" t="str">
        <f t="shared" si="49"/>
        <v/>
      </c>
      <c r="G498" s="65" t="str">
        <f t="shared" si="50"/>
        <v/>
      </c>
    </row>
    <row r="499" spans="1:7" x14ac:dyDescent="0.25">
      <c r="A499" s="69" t="str">
        <f t="shared" si="51"/>
        <v/>
      </c>
      <c r="B499" s="70" t="str">
        <f t="shared" si="52"/>
        <v/>
      </c>
      <c r="C499" s="65" t="str">
        <f t="shared" si="53"/>
        <v/>
      </c>
      <c r="D499" s="71" t="str">
        <f t="shared" si="54"/>
        <v/>
      </c>
      <c r="E499" s="71" t="str">
        <f t="shared" si="55"/>
        <v/>
      </c>
      <c r="F499" s="71" t="str">
        <f t="shared" si="49"/>
        <v/>
      </c>
      <c r="G499" s="65" t="str">
        <f t="shared" si="50"/>
        <v/>
      </c>
    </row>
    <row r="500" spans="1:7" x14ac:dyDescent="0.25">
      <c r="A500" s="69" t="str">
        <f t="shared" si="51"/>
        <v/>
      </c>
      <c r="B500" s="70" t="str">
        <f t="shared" si="52"/>
        <v/>
      </c>
      <c r="C500" s="65" t="str">
        <f t="shared" si="53"/>
        <v/>
      </c>
      <c r="D500" s="71" t="str">
        <f t="shared" si="54"/>
        <v/>
      </c>
      <c r="E500" s="71" t="str">
        <f t="shared" si="55"/>
        <v/>
      </c>
      <c r="F500" s="71" t="str">
        <f t="shared" si="49"/>
        <v/>
      </c>
      <c r="G500" s="65" t="str">
        <f t="shared" si="50"/>
        <v/>
      </c>
    </row>
    <row r="501" spans="1:7" x14ac:dyDescent="0.25">
      <c r="A501" s="69" t="str">
        <f t="shared" si="51"/>
        <v/>
      </c>
      <c r="B501" s="70" t="str">
        <f t="shared" si="52"/>
        <v/>
      </c>
      <c r="C501" s="65" t="str">
        <f t="shared" si="53"/>
        <v/>
      </c>
      <c r="D501" s="71" t="str">
        <f t="shared" si="54"/>
        <v/>
      </c>
      <c r="E501" s="71" t="str">
        <f t="shared" si="55"/>
        <v/>
      </c>
      <c r="F501" s="71" t="str">
        <f t="shared" si="49"/>
        <v/>
      </c>
      <c r="G501" s="65" t="str">
        <f t="shared" si="50"/>
        <v/>
      </c>
    </row>
    <row r="502" spans="1:7" x14ac:dyDescent="0.25">
      <c r="A502" s="69" t="str">
        <f t="shared" si="51"/>
        <v/>
      </c>
      <c r="B502" s="70" t="str">
        <f t="shared" si="52"/>
        <v/>
      </c>
      <c r="C502" s="65" t="str">
        <f t="shared" si="53"/>
        <v/>
      </c>
      <c r="D502" s="71" t="str">
        <f t="shared" si="54"/>
        <v/>
      </c>
      <c r="E502" s="71" t="str">
        <f t="shared" si="55"/>
        <v/>
      </c>
      <c r="F502" s="71" t="str">
        <f t="shared" si="49"/>
        <v/>
      </c>
      <c r="G502" s="65" t="str">
        <f t="shared" si="50"/>
        <v/>
      </c>
    </row>
    <row r="503" spans="1:7" x14ac:dyDescent="0.25">
      <c r="A503" s="69" t="str">
        <f t="shared" si="51"/>
        <v/>
      </c>
      <c r="B503" s="70" t="str">
        <f t="shared" si="52"/>
        <v/>
      </c>
      <c r="C503" s="65" t="str">
        <f t="shared" si="53"/>
        <v/>
      </c>
      <c r="D503" s="71" t="str">
        <f t="shared" si="54"/>
        <v/>
      </c>
      <c r="E503" s="71" t="str">
        <f t="shared" si="55"/>
        <v/>
      </c>
      <c r="F503" s="71" t="str">
        <f t="shared" si="49"/>
        <v/>
      </c>
      <c r="G503" s="65" t="str">
        <f t="shared" si="50"/>
        <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500"/>
  <sheetViews>
    <sheetView showOutlineSymbols="0" showWhiteSpace="0" workbookViewId="0"/>
  </sheetViews>
  <sheetFormatPr defaultColWidth="9.140625" defaultRowHeight="15" x14ac:dyDescent="0.25"/>
  <cols>
    <col min="1" max="1" width="9.140625" style="67" customWidth="1"/>
    <col min="2" max="2" width="7.85546875" style="67" customWidth="1"/>
    <col min="3" max="3" width="14.7109375" style="67" customWidth="1"/>
    <col min="4" max="4" width="14.28515625" style="67" customWidth="1"/>
    <col min="5" max="6" width="14.7109375" style="67" customWidth="1"/>
    <col min="7" max="7" width="14.7109375" style="76" customWidth="1"/>
    <col min="8" max="8" width="10.85546875" style="67" bestFit="1" customWidth="1"/>
    <col min="9" max="10" width="9.140625" style="67"/>
    <col min="11" max="11" width="11" style="67" customWidth="1"/>
    <col min="12" max="16384" width="9.140625" style="67"/>
  </cols>
  <sheetData>
    <row r="1" spans="1:16" x14ac:dyDescent="0.25">
      <c r="A1" s="61"/>
      <c r="B1" s="61"/>
      <c r="C1" s="61"/>
      <c r="D1" s="61"/>
      <c r="E1" s="61"/>
      <c r="F1" s="61"/>
      <c r="G1" s="62"/>
    </row>
    <row r="2" spans="1:16" x14ac:dyDescent="0.25">
      <c r="A2" s="61"/>
      <c r="B2" s="61"/>
      <c r="C2" s="61"/>
      <c r="D2" s="61"/>
      <c r="E2" s="61"/>
      <c r="F2" s="63"/>
      <c r="G2" s="64"/>
    </row>
    <row r="3" spans="1:16" x14ac:dyDescent="0.25">
      <c r="A3" s="61"/>
      <c r="B3" s="61"/>
      <c r="C3" s="61"/>
      <c r="D3" s="61"/>
      <c r="E3" s="61"/>
      <c r="F3" s="63"/>
      <c r="G3" s="64"/>
      <c r="K3" s="109" t="s">
        <v>1</v>
      </c>
      <c r="L3" s="109" t="s">
        <v>48</v>
      </c>
      <c r="M3" s="72"/>
    </row>
    <row r="4" spans="1:16" ht="18.75" x14ac:dyDescent="0.3">
      <c r="A4" s="110"/>
      <c r="B4" s="111" t="s">
        <v>49</v>
      </c>
      <c r="C4" s="110"/>
      <c r="D4" s="110"/>
      <c r="E4" s="63"/>
      <c r="F4" s="112" t="str">
        <f>'Lisa 3 - T70'!D7</f>
        <v>Pärnu linn, A. H. Tammsaare pst 70</v>
      </c>
      <c r="G4" s="110"/>
      <c r="K4" s="146" t="s">
        <v>73</v>
      </c>
      <c r="L4" s="114">
        <v>2488.1999999999998</v>
      </c>
      <c r="M4" s="73">
        <f>L4/$L$9</f>
        <v>0.92871006270528511</v>
      </c>
      <c r="N4" s="76"/>
      <c r="O4" s="75"/>
    </row>
    <row r="5" spans="1:16" x14ac:dyDescent="0.25">
      <c r="A5" s="110"/>
      <c r="B5" s="110"/>
      <c r="C5" s="110"/>
      <c r="D5" s="110"/>
      <c r="E5" s="110"/>
      <c r="F5" s="115"/>
      <c r="G5" s="110"/>
      <c r="K5" s="113" t="s">
        <v>51</v>
      </c>
      <c r="L5" s="116"/>
      <c r="M5" s="73">
        <f>L5/$L$9</f>
        <v>0</v>
      </c>
      <c r="N5" s="74"/>
      <c r="O5" s="75"/>
    </row>
    <row r="6" spans="1:16" x14ac:dyDescent="0.25">
      <c r="A6" s="110"/>
      <c r="B6" s="117" t="s">
        <v>52</v>
      </c>
      <c r="C6" s="118"/>
      <c r="D6" s="119"/>
      <c r="E6" s="120">
        <v>44470</v>
      </c>
      <c r="F6" s="121"/>
      <c r="G6" s="110"/>
      <c r="K6" s="113" t="s">
        <v>53</v>
      </c>
      <c r="L6" s="116"/>
      <c r="M6" s="73">
        <f>L6/$L$9</f>
        <v>0</v>
      </c>
      <c r="N6" s="83"/>
      <c r="O6" s="83"/>
    </row>
    <row r="7" spans="1:16" x14ac:dyDescent="0.25">
      <c r="A7" s="110"/>
      <c r="B7" s="122" t="s">
        <v>54</v>
      </c>
      <c r="C7" s="63"/>
      <c r="D7" s="123"/>
      <c r="E7" s="124">
        <v>356</v>
      </c>
      <c r="F7" s="125" t="s">
        <v>55</v>
      </c>
      <c r="G7" s="110"/>
      <c r="H7" s="126"/>
      <c r="K7" s="113" t="s">
        <v>56</v>
      </c>
      <c r="L7" s="116"/>
      <c r="M7" s="73">
        <f>L7/$L$9</f>
        <v>0</v>
      </c>
      <c r="N7" s="84"/>
      <c r="O7" s="84"/>
    </row>
    <row r="8" spans="1:16" x14ac:dyDescent="0.25">
      <c r="A8" s="110"/>
      <c r="B8" s="122" t="s">
        <v>57</v>
      </c>
      <c r="C8" s="63"/>
      <c r="D8" s="127">
        <f>E6-1</f>
        <v>44469</v>
      </c>
      <c r="E8" s="128">
        <v>509707.31999999995</v>
      </c>
      <c r="F8" s="125" t="s">
        <v>58</v>
      </c>
      <c r="G8" s="110"/>
      <c r="K8" s="113" t="s">
        <v>59</v>
      </c>
      <c r="L8" s="116"/>
      <c r="M8" s="73">
        <f>L8/$L$9</f>
        <v>0</v>
      </c>
      <c r="N8" s="84"/>
      <c r="O8" s="84"/>
    </row>
    <row r="9" spans="1:16" x14ac:dyDescent="0.25">
      <c r="A9" s="110"/>
      <c r="B9" s="122" t="s">
        <v>57</v>
      </c>
      <c r="C9" s="63"/>
      <c r="D9" s="127">
        <f>EDATE(D8,E7)+1</f>
        <v>55304</v>
      </c>
      <c r="E9" s="128">
        <v>245870.13999999998</v>
      </c>
      <c r="F9" s="125" t="s">
        <v>58</v>
      </c>
      <c r="G9" s="110"/>
      <c r="K9" s="129" t="s">
        <v>60</v>
      </c>
      <c r="L9" s="130">
        <v>2679.2</v>
      </c>
      <c r="M9" s="129"/>
      <c r="N9" s="84"/>
      <c r="O9" s="84"/>
    </row>
    <row r="10" spans="1:16" x14ac:dyDescent="0.25">
      <c r="A10" s="110"/>
      <c r="B10" s="122" t="s">
        <v>61</v>
      </c>
      <c r="C10" s="63"/>
      <c r="D10" s="123"/>
      <c r="E10" s="131">
        <f>M4</f>
        <v>0.92871006270528511</v>
      </c>
      <c r="F10" s="125"/>
      <c r="G10" s="110"/>
      <c r="M10" s="86"/>
      <c r="N10" s="86"/>
      <c r="O10" s="86"/>
    </row>
    <row r="11" spans="1:16" x14ac:dyDescent="0.25">
      <c r="A11" s="110"/>
      <c r="B11" s="122" t="s">
        <v>62</v>
      </c>
      <c r="C11" s="63"/>
      <c r="D11" s="123"/>
      <c r="E11" s="128">
        <f>ROUND(E8*E10,2)</f>
        <v>473370.32</v>
      </c>
      <c r="F11" s="125" t="s">
        <v>58</v>
      </c>
      <c r="G11" s="110"/>
      <c r="M11" s="86"/>
      <c r="N11" s="86"/>
      <c r="O11" s="86"/>
    </row>
    <row r="12" spans="1:16" x14ac:dyDescent="0.25">
      <c r="A12" s="110"/>
      <c r="B12" s="122" t="s">
        <v>63</v>
      </c>
      <c r="C12" s="63"/>
      <c r="D12" s="123"/>
      <c r="E12" s="128">
        <f>ROUND(E9*E10,2)</f>
        <v>228342.07</v>
      </c>
      <c r="F12" s="125" t="s">
        <v>58</v>
      </c>
      <c r="G12" s="110"/>
      <c r="K12" s="132"/>
      <c r="L12" s="132"/>
      <c r="M12" s="84"/>
      <c r="N12" s="84"/>
      <c r="O12" s="84"/>
      <c r="P12" s="86"/>
    </row>
    <row r="13" spans="1:16" x14ac:dyDescent="0.25">
      <c r="A13" s="110"/>
      <c r="B13" s="133" t="s">
        <v>64</v>
      </c>
      <c r="C13" s="134"/>
      <c r="D13" s="135"/>
      <c r="E13" s="136">
        <v>4.5999999999999999E-2</v>
      </c>
      <c r="F13" s="137"/>
      <c r="G13" s="110"/>
      <c r="K13" s="132"/>
      <c r="L13" s="132"/>
      <c r="M13" s="84"/>
      <c r="N13" s="84"/>
      <c r="O13" s="84"/>
      <c r="P13" s="86"/>
    </row>
    <row r="14" spans="1:16" x14ac:dyDescent="0.25">
      <c r="A14" s="110"/>
      <c r="B14" s="124"/>
      <c r="C14" s="63"/>
      <c r="D14" s="123"/>
      <c r="E14" s="138"/>
      <c r="F14" s="124"/>
      <c r="G14" s="110"/>
      <c r="K14" s="132"/>
      <c r="L14" s="132"/>
      <c r="M14" s="84"/>
      <c r="N14" s="84"/>
      <c r="O14" s="84"/>
      <c r="P14" s="86"/>
    </row>
    <row r="15" spans="1:16" x14ac:dyDescent="0.25">
      <c r="G15" s="67"/>
      <c r="K15" s="132"/>
      <c r="L15" s="132"/>
      <c r="M15" s="84"/>
      <c r="N15" s="84"/>
      <c r="O15" s="84"/>
      <c r="P15" s="86"/>
    </row>
    <row r="16" spans="1:16" ht="15.75" thickBot="1" x14ac:dyDescent="0.3">
      <c r="A16" s="68" t="s">
        <v>65</v>
      </c>
      <c r="B16" s="68" t="s">
        <v>66</v>
      </c>
      <c r="C16" s="68" t="s">
        <v>67</v>
      </c>
      <c r="D16" s="68" t="s">
        <v>68</v>
      </c>
      <c r="E16" s="68" t="s">
        <v>69</v>
      </c>
      <c r="F16" s="68" t="s">
        <v>70</v>
      </c>
      <c r="G16" s="68" t="s">
        <v>71</v>
      </c>
      <c r="K16" s="132"/>
      <c r="L16" s="132"/>
      <c r="M16" s="84"/>
      <c r="N16" s="84"/>
      <c r="O16" s="84"/>
      <c r="P16" s="86"/>
    </row>
    <row r="17" spans="1:16" x14ac:dyDescent="0.25">
      <c r="A17" s="69">
        <f>IF(B17="","",E6)</f>
        <v>44470</v>
      </c>
      <c r="B17" s="70">
        <f>IF(E7&gt;0,1,"")</f>
        <v>1</v>
      </c>
      <c r="C17" s="65">
        <f>IF(B17="","",E8)</f>
        <v>509707.31999999995</v>
      </c>
      <c r="D17" s="71">
        <f>IF(B17="","",IPMT($E$13/12,B17,$E$7,-$E$11,$E$12,0))</f>
        <v>1814.5862266666666</v>
      </c>
      <c r="E17" s="71">
        <f>IF(B17="","",PPMT($E$13/12,B17,$E$7,-$E$11,$E$12,0))</f>
        <v>323.41741861210943</v>
      </c>
      <c r="F17" s="71">
        <f>IF(B17="","",SUM(D17:E17))</f>
        <v>2138.0036452787758</v>
      </c>
      <c r="G17" s="65">
        <f>IF(B17="","",SUM(C17)-SUM(E17))</f>
        <v>509383.90258138784</v>
      </c>
      <c r="K17" s="132"/>
      <c r="L17" s="132"/>
      <c r="M17" s="84"/>
      <c r="N17" s="84"/>
      <c r="O17" s="84"/>
      <c r="P17" s="86"/>
    </row>
    <row r="18" spans="1:16" x14ac:dyDescent="0.25">
      <c r="A18" s="69">
        <f>IF(B18="","",EDATE(A17,1))</f>
        <v>44501</v>
      </c>
      <c r="B18" s="70">
        <f>IF(B17="","",IF(SUM(B17)+1&lt;=$E$7,SUM(B17)+1,""))</f>
        <v>2</v>
      </c>
      <c r="C18" s="65">
        <f>IF(B18="","",G17)</f>
        <v>509383.90258138784</v>
      </c>
      <c r="D18" s="71">
        <f>IF(B18="","",IPMT($E$13/12,B18,$E$7,-$E$11,$E$12,0))</f>
        <v>1813.3464598953201</v>
      </c>
      <c r="E18" s="71">
        <f t="shared" ref="E18:E81" si="0">IF(B18="","",PPMT($E$13/12,B18,$E$7,-$E$11,$E$12,0))</f>
        <v>324.6571853834559</v>
      </c>
      <c r="F18" s="71">
        <f t="shared" ref="F18:F81" si="1">IF(B18="","",SUM(D18:E18))</f>
        <v>2138.0036452787758</v>
      </c>
      <c r="G18" s="65">
        <f t="shared" ref="G18:G81" si="2">IF(B18="","",SUM(C18)-SUM(E18))</f>
        <v>509059.24539600441</v>
      </c>
      <c r="K18" s="132"/>
      <c r="L18" s="132"/>
      <c r="M18" s="84"/>
      <c r="N18" s="84"/>
      <c r="O18" s="84"/>
      <c r="P18" s="86"/>
    </row>
    <row r="19" spans="1:16" x14ac:dyDescent="0.25">
      <c r="A19" s="69">
        <f t="shared" ref="A19:A82" si="3">IF(B19="","",EDATE(A18,1))</f>
        <v>44531</v>
      </c>
      <c r="B19" s="70">
        <f t="shared" ref="B19:B82" si="4">IF(B18="","",IF(SUM(B18)+1&lt;=$E$7,SUM(B18)+1,""))</f>
        <v>3</v>
      </c>
      <c r="C19" s="65">
        <f t="shared" ref="C19:C82" si="5">IF(B19="","",G18)</f>
        <v>509059.24539600441</v>
      </c>
      <c r="D19" s="71">
        <f t="shared" ref="D19:D82" si="6">IF(B19="","",IPMT($E$13/12,B19,$E$7,-$E$11,$E$12,0))</f>
        <v>1812.1019406846835</v>
      </c>
      <c r="E19" s="71">
        <f t="shared" si="0"/>
        <v>325.90170459409245</v>
      </c>
      <c r="F19" s="71">
        <f t="shared" si="1"/>
        <v>2138.0036452787758</v>
      </c>
      <c r="G19" s="65">
        <f t="shared" si="2"/>
        <v>508733.34369141032</v>
      </c>
      <c r="K19" s="132"/>
      <c r="L19" s="132"/>
      <c r="M19" s="84"/>
      <c r="N19" s="84"/>
      <c r="O19" s="84"/>
      <c r="P19" s="86"/>
    </row>
    <row r="20" spans="1:16" x14ac:dyDescent="0.25">
      <c r="A20" s="69">
        <f t="shared" si="3"/>
        <v>44562</v>
      </c>
      <c r="B20" s="70">
        <f t="shared" si="4"/>
        <v>4</v>
      </c>
      <c r="C20" s="65">
        <f t="shared" si="5"/>
        <v>508733.34369141032</v>
      </c>
      <c r="D20" s="71">
        <f t="shared" si="6"/>
        <v>1810.852650817073</v>
      </c>
      <c r="E20" s="71">
        <f t="shared" si="0"/>
        <v>327.15099446170314</v>
      </c>
      <c r="F20" s="71">
        <f t="shared" si="1"/>
        <v>2138.0036452787763</v>
      </c>
      <c r="G20" s="65">
        <f t="shared" si="2"/>
        <v>508406.19269694859</v>
      </c>
      <c r="K20" s="132"/>
      <c r="L20" s="132"/>
      <c r="M20" s="84"/>
      <c r="N20" s="84"/>
      <c r="O20" s="84"/>
      <c r="P20" s="86"/>
    </row>
    <row r="21" spans="1:16" x14ac:dyDescent="0.25">
      <c r="A21" s="69">
        <f t="shared" si="3"/>
        <v>44593</v>
      </c>
      <c r="B21" s="70">
        <f t="shared" si="4"/>
        <v>5</v>
      </c>
      <c r="C21" s="65">
        <f t="shared" si="5"/>
        <v>508406.19269694859</v>
      </c>
      <c r="D21" s="71">
        <f t="shared" si="6"/>
        <v>1809.5985720049698</v>
      </c>
      <c r="E21" s="71">
        <f t="shared" si="0"/>
        <v>328.40507327380635</v>
      </c>
      <c r="F21" s="71">
        <f t="shared" si="1"/>
        <v>2138.0036452787763</v>
      </c>
      <c r="G21" s="65">
        <f t="shared" si="2"/>
        <v>508077.78762367478</v>
      </c>
      <c r="K21" s="132"/>
      <c r="L21" s="132"/>
      <c r="M21" s="84"/>
      <c r="N21" s="84"/>
      <c r="O21" s="84"/>
      <c r="P21" s="86"/>
    </row>
    <row r="22" spans="1:16" x14ac:dyDescent="0.25">
      <c r="A22" s="69">
        <f t="shared" si="3"/>
        <v>44621</v>
      </c>
      <c r="B22" s="70">
        <f t="shared" si="4"/>
        <v>6</v>
      </c>
      <c r="C22" s="65">
        <f t="shared" si="5"/>
        <v>508077.78762367478</v>
      </c>
      <c r="D22" s="71">
        <f t="shared" si="6"/>
        <v>1808.3396858907536</v>
      </c>
      <c r="E22" s="71">
        <f t="shared" si="0"/>
        <v>329.66395938802259</v>
      </c>
      <c r="F22" s="71">
        <f t="shared" si="1"/>
        <v>2138.0036452787763</v>
      </c>
      <c r="G22" s="65">
        <f t="shared" si="2"/>
        <v>507748.12366428674</v>
      </c>
      <c r="K22" s="132"/>
      <c r="L22" s="132"/>
      <c r="M22" s="84"/>
      <c r="N22" s="84"/>
      <c r="O22" s="84"/>
      <c r="P22" s="86"/>
    </row>
    <row r="23" spans="1:16" x14ac:dyDescent="0.25">
      <c r="A23" s="69">
        <f t="shared" si="3"/>
        <v>44652</v>
      </c>
      <c r="B23" s="70">
        <f t="shared" si="4"/>
        <v>7</v>
      </c>
      <c r="C23" s="65">
        <f t="shared" si="5"/>
        <v>507748.12366428674</v>
      </c>
      <c r="D23" s="71">
        <f t="shared" si="6"/>
        <v>1807.0759740464327</v>
      </c>
      <c r="E23" s="71">
        <f t="shared" si="0"/>
        <v>330.92767123234336</v>
      </c>
      <c r="F23" s="71">
        <f t="shared" si="1"/>
        <v>2138.0036452787763</v>
      </c>
      <c r="G23" s="65">
        <f t="shared" si="2"/>
        <v>507417.19599305443</v>
      </c>
      <c r="K23" s="132"/>
      <c r="L23" s="132"/>
      <c r="M23" s="84"/>
      <c r="N23" s="84"/>
      <c r="O23" s="84"/>
      <c r="P23" s="86"/>
    </row>
    <row r="24" spans="1:16" x14ac:dyDescent="0.25">
      <c r="A24" s="69">
        <f t="shared" si="3"/>
        <v>44682</v>
      </c>
      <c r="B24" s="70">
        <f t="shared" si="4"/>
        <v>8</v>
      </c>
      <c r="C24" s="65">
        <f t="shared" si="5"/>
        <v>507417.19599305443</v>
      </c>
      <c r="D24" s="71">
        <f t="shared" si="6"/>
        <v>1805.8074179733751</v>
      </c>
      <c r="E24" s="71">
        <f t="shared" si="0"/>
        <v>332.19622730540067</v>
      </c>
      <c r="F24" s="71">
        <f t="shared" si="1"/>
        <v>2138.0036452787758</v>
      </c>
      <c r="G24" s="65">
        <f t="shared" si="2"/>
        <v>507084.99976574903</v>
      </c>
      <c r="K24" s="132"/>
      <c r="L24" s="132"/>
      <c r="M24" s="84"/>
      <c r="N24" s="84"/>
      <c r="O24" s="84"/>
      <c r="P24" s="86"/>
    </row>
    <row r="25" spans="1:16" x14ac:dyDescent="0.25">
      <c r="A25" s="69">
        <f t="shared" si="3"/>
        <v>44713</v>
      </c>
      <c r="B25" s="70">
        <f t="shared" si="4"/>
        <v>9</v>
      </c>
      <c r="C25" s="65">
        <f t="shared" si="5"/>
        <v>507084.99976574903</v>
      </c>
      <c r="D25" s="71">
        <f t="shared" si="6"/>
        <v>1804.533999102038</v>
      </c>
      <c r="E25" s="71">
        <f t="shared" si="0"/>
        <v>333.46964617673802</v>
      </c>
      <c r="F25" s="71">
        <f t="shared" si="1"/>
        <v>2138.0036452787763</v>
      </c>
      <c r="G25" s="65">
        <f t="shared" si="2"/>
        <v>506751.5301195723</v>
      </c>
      <c r="K25" s="132"/>
      <c r="L25" s="132"/>
      <c r="M25" s="84"/>
      <c r="N25" s="84"/>
      <c r="O25" s="84"/>
      <c r="P25" s="86"/>
    </row>
    <row r="26" spans="1:16" x14ac:dyDescent="0.25">
      <c r="A26" s="69">
        <f t="shared" si="3"/>
        <v>44743</v>
      </c>
      <c r="B26" s="70">
        <f t="shared" si="4"/>
        <v>10</v>
      </c>
      <c r="C26" s="65">
        <f t="shared" si="5"/>
        <v>506751.5301195723</v>
      </c>
      <c r="D26" s="71">
        <f t="shared" si="6"/>
        <v>1803.2556987916937</v>
      </c>
      <c r="E26" s="71">
        <f t="shared" si="0"/>
        <v>334.74794648708223</v>
      </c>
      <c r="F26" s="71">
        <f t="shared" si="1"/>
        <v>2138.0036452787758</v>
      </c>
      <c r="G26" s="65">
        <f t="shared" si="2"/>
        <v>506416.7821730852</v>
      </c>
      <c r="K26" s="132"/>
      <c r="L26" s="132"/>
      <c r="M26" s="84"/>
      <c r="N26" s="84"/>
      <c r="O26" s="84"/>
      <c r="P26" s="86"/>
    </row>
    <row r="27" spans="1:16" x14ac:dyDescent="0.25">
      <c r="A27" s="69">
        <f t="shared" si="3"/>
        <v>44774</v>
      </c>
      <c r="B27" s="70">
        <f t="shared" si="4"/>
        <v>11</v>
      </c>
      <c r="C27" s="65">
        <f t="shared" si="5"/>
        <v>506416.7821730852</v>
      </c>
      <c r="D27" s="71">
        <f t="shared" si="6"/>
        <v>1801.9724983301601</v>
      </c>
      <c r="E27" s="71">
        <f t="shared" si="0"/>
        <v>336.03114694861603</v>
      </c>
      <c r="F27" s="71">
        <f t="shared" si="1"/>
        <v>2138.0036452787763</v>
      </c>
      <c r="G27" s="65">
        <f t="shared" si="2"/>
        <v>506080.75102613657</v>
      </c>
    </row>
    <row r="28" spans="1:16" x14ac:dyDescent="0.25">
      <c r="A28" s="69">
        <f t="shared" si="3"/>
        <v>44805</v>
      </c>
      <c r="B28" s="70">
        <f t="shared" si="4"/>
        <v>12</v>
      </c>
      <c r="C28" s="65">
        <f t="shared" si="5"/>
        <v>506080.75102613657</v>
      </c>
      <c r="D28" s="71">
        <f t="shared" si="6"/>
        <v>1800.6843789335235</v>
      </c>
      <c r="E28" s="71">
        <f t="shared" si="0"/>
        <v>337.31926634525234</v>
      </c>
      <c r="F28" s="71">
        <f t="shared" si="1"/>
        <v>2138.0036452787758</v>
      </c>
      <c r="G28" s="65">
        <f t="shared" si="2"/>
        <v>505743.43175979133</v>
      </c>
    </row>
    <row r="29" spans="1:16" x14ac:dyDescent="0.25">
      <c r="A29" s="69">
        <f t="shared" si="3"/>
        <v>44835</v>
      </c>
      <c r="B29" s="70">
        <f t="shared" si="4"/>
        <v>13</v>
      </c>
      <c r="C29" s="65">
        <f t="shared" si="5"/>
        <v>505743.43175979133</v>
      </c>
      <c r="D29" s="71">
        <f t="shared" si="6"/>
        <v>1799.3913217458667</v>
      </c>
      <c r="E29" s="71">
        <f t="shared" si="0"/>
        <v>338.61232353290916</v>
      </c>
      <c r="F29" s="71">
        <f t="shared" si="1"/>
        <v>2138.0036452787758</v>
      </c>
      <c r="G29" s="65">
        <f t="shared" si="2"/>
        <v>505404.8194362584</v>
      </c>
    </row>
    <row r="30" spans="1:16" x14ac:dyDescent="0.25">
      <c r="A30" s="69">
        <f t="shared" si="3"/>
        <v>44866</v>
      </c>
      <c r="B30" s="70">
        <f t="shared" si="4"/>
        <v>14</v>
      </c>
      <c r="C30" s="65">
        <f t="shared" si="5"/>
        <v>505404.8194362584</v>
      </c>
      <c r="D30" s="71">
        <f t="shared" si="6"/>
        <v>1798.0933078389908</v>
      </c>
      <c r="E30" s="71">
        <f t="shared" si="0"/>
        <v>339.91033743978534</v>
      </c>
      <c r="F30" s="71">
        <f t="shared" si="1"/>
        <v>2138.0036452787763</v>
      </c>
      <c r="G30" s="65">
        <f t="shared" si="2"/>
        <v>505064.90909881861</v>
      </c>
    </row>
    <row r="31" spans="1:16" x14ac:dyDescent="0.25">
      <c r="A31" s="69">
        <f t="shared" si="3"/>
        <v>44896</v>
      </c>
      <c r="B31" s="70">
        <f t="shared" si="4"/>
        <v>15</v>
      </c>
      <c r="C31" s="65">
        <f t="shared" si="5"/>
        <v>505064.90909881861</v>
      </c>
      <c r="D31" s="71">
        <f t="shared" si="6"/>
        <v>1796.7903182121381</v>
      </c>
      <c r="E31" s="71">
        <f t="shared" si="0"/>
        <v>341.21332706663782</v>
      </c>
      <c r="F31" s="71">
        <f t="shared" si="1"/>
        <v>2138.0036452787758</v>
      </c>
      <c r="G31" s="65">
        <f t="shared" si="2"/>
        <v>504723.69577175198</v>
      </c>
    </row>
    <row r="32" spans="1:16" x14ac:dyDescent="0.25">
      <c r="A32" s="69">
        <f t="shared" si="3"/>
        <v>44927</v>
      </c>
      <c r="B32" s="70">
        <f t="shared" si="4"/>
        <v>16</v>
      </c>
      <c r="C32" s="65">
        <f t="shared" si="5"/>
        <v>504723.69577175198</v>
      </c>
      <c r="D32" s="71">
        <f t="shared" si="6"/>
        <v>1795.482333791716</v>
      </c>
      <c r="E32" s="71">
        <f t="shared" si="0"/>
        <v>342.5213114870599</v>
      </c>
      <c r="F32" s="71">
        <f t="shared" si="1"/>
        <v>2138.0036452787758</v>
      </c>
      <c r="G32" s="65">
        <f t="shared" si="2"/>
        <v>504381.17446026491</v>
      </c>
    </row>
    <row r="33" spans="1:7" x14ac:dyDescent="0.25">
      <c r="A33" s="69">
        <f t="shared" si="3"/>
        <v>44958</v>
      </c>
      <c r="B33" s="70">
        <f t="shared" si="4"/>
        <v>17</v>
      </c>
      <c r="C33" s="65">
        <f t="shared" si="5"/>
        <v>504381.17446026491</v>
      </c>
      <c r="D33" s="71">
        <f t="shared" si="6"/>
        <v>1794.1693354310157</v>
      </c>
      <c r="E33" s="71">
        <f t="shared" si="0"/>
        <v>343.83430984776032</v>
      </c>
      <c r="F33" s="71">
        <f t="shared" si="1"/>
        <v>2138.0036452787763</v>
      </c>
      <c r="G33" s="65">
        <f t="shared" si="2"/>
        <v>504037.34015041718</v>
      </c>
    </row>
    <row r="34" spans="1:7" x14ac:dyDescent="0.25">
      <c r="A34" s="69">
        <f t="shared" si="3"/>
        <v>44986</v>
      </c>
      <c r="B34" s="70">
        <f t="shared" si="4"/>
        <v>18</v>
      </c>
      <c r="C34" s="65">
        <f t="shared" si="5"/>
        <v>504037.34015041718</v>
      </c>
      <c r="D34" s="71">
        <f t="shared" si="6"/>
        <v>1792.8513039099325</v>
      </c>
      <c r="E34" s="71">
        <f t="shared" si="0"/>
        <v>345.15234136884339</v>
      </c>
      <c r="F34" s="71">
        <f t="shared" si="1"/>
        <v>2138.0036452787758</v>
      </c>
      <c r="G34" s="65">
        <f t="shared" si="2"/>
        <v>503692.18780904834</v>
      </c>
    </row>
    <row r="35" spans="1:7" x14ac:dyDescent="0.25">
      <c r="A35" s="69">
        <f t="shared" si="3"/>
        <v>45017</v>
      </c>
      <c r="B35" s="70">
        <f t="shared" si="4"/>
        <v>19</v>
      </c>
      <c r="C35" s="65">
        <f t="shared" si="5"/>
        <v>503692.18780904834</v>
      </c>
      <c r="D35" s="71">
        <f t="shared" si="6"/>
        <v>1791.5282199346852</v>
      </c>
      <c r="E35" s="71">
        <f t="shared" si="0"/>
        <v>346.47542534409064</v>
      </c>
      <c r="F35" s="71">
        <f t="shared" si="1"/>
        <v>2138.0036452787758</v>
      </c>
      <c r="G35" s="65">
        <f t="shared" si="2"/>
        <v>503345.71238370426</v>
      </c>
    </row>
    <row r="36" spans="1:7" x14ac:dyDescent="0.25">
      <c r="A36" s="69">
        <f t="shared" si="3"/>
        <v>45047</v>
      </c>
      <c r="B36" s="70">
        <f t="shared" si="4"/>
        <v>20</v>
      </c>
      <c r="C36" s="65">
        <f t="shared" si="5"/>
        <v>503345.71238370426</v>
      </c>
      <c r="D36" s="71">
        <f t="shared" si="6"/>
        <v>1790.200064137533</v>
      </c>
      <c r="E36" s="71">
        <f t="shared" si="0"/>
        <v>347.80358114124306</v>
      </c>
      <c r="F36" s="71">
        <f t="shared" si="1"/>
        <v>2138.0036452787763</v>
      </c>
      <c r="G36" s="65">
        <f t="shared" si="2"/>
        <v>502997.90880256303</v>
      </c>
    </row>
    <row r="37" spans="1:7" x14ac:dyDescent="0.25">
      <c r="A37" s="69">
        <f t="shared" si="3"/>
        <v>45078</v>
      </c>
      <c r="B37" s="70">
        <f t="shared" si="4"/>
        <v>21</v>
      </c>
      <c r="C37" s="65">
        <f t="shared" si="5"/>
        <v>502997.90880256303</v>
      </c>
      <c r="D37" s="71">
        <f t="shared" si="6"/>
        <v>1788.8668170764918</v>
      </c>
      <c r="E37" s="71">
        <f t="shared" si="0"/>
        <v>349.13682820228445</v>
      </c>
      <c r="F37" s="71">
        <f t="shared" si="1"/>
        <v>2138.0036452787763</v>
      </c>
      <c r="G37" s="65">
        <f t="shared" si="2"/>
        <v>502648.77197436074</v>
      </c>
    </row>
    <row r="38" spans="1:7" x14ac:dyDescent="0.25">
      <c r="A38" s="69">
        <f t="shared" si="3"/>
        <v>45108</v>
      </c>
      <c r="B38" s="70">
        <f t="shared" si="4"/>
        <v>22</v>
      </c>
      <c r="C38" s="65">
        <f t="shared" si="5"/>
        <v>502648.77197436074</v>
      </c>
      <c r="D38" s="71">
        <f t="shared" si="6"/>
        <v>1787.5284592350495</v>
      </c>
      <c r="E38" s="71">
        <f t="shared" si="0"/>
        <v>350.47518604372652</v>
      </c>
      <c r="F38" s="71">
        <f t="shared" si="1"/>
        <v>2138.0036452787758</v>
      </c>
      <c r="G38" s="65">
        <f t="shared" si="2"/>
        <v>502298.29678831703</v>
      </c>
    </row>
    <row r="39" spans="1:7" x14ac:dyDescent="0.25">
      <c r="A39" s="69">
        <f t="shared" si="3"/>
        <v>45139</v>
      </c>
      <c r="B39" s="70">
        <f t="shared" si="4"/>
        <v>23</v>
      </c>
      <c r="C39" s="65">
        <f t="shared" si="5"/>
        <v>502298.29678831703</v>
      </c>
      <c r="D39" s="71">
        <f t="shared" si="6"/>
        <v>1786.1849710218819</v>
      </c>
      <c r="E39" s="71">
        <f t="shared" si="0"/>
        <v>351.81867425689416</v>
      </c>
      <c r="F39" s="71">
        <f t="shared" si="1"/>
        <v>2138.0036452787763</v>
      </c>
      <c r="G39" s="65">
        <f t="shared" si="2"/>
        <v>501946.47811406013</v>
      </c>
    </row>
    <row r="40" spans="1:7" x14ac:dyDescent="0.25">
      <c r="A40" s="69">
        <f t="shared" si="3"/>
        <v>45170</v>
      </c>
      <c r="B40" s="70">
        <f t="shared" si="4"/>
        <v>24</v>
      </c>
      <c r="C40" s="65">
        <f t="shared" si="5"/>
        <v>501946.47811406013</v>
      </c>
      <c r="D40" s="71">
        <f t="shared" si="6"/>
        <v>1784.8363327705638</v>
      </c>
      <c r="E40" s="71">
        <f t="shared" si="0"/>
        <v>353.16731250821226</v>
      </c>
      <c r="F40" s="71">
        <f t="shared" si="1"/>
        <v>2138.0036452787763</v>
      </c>
      <c r="G40" s="65">
        <f t="shared" si="2"/>
        <v>501593.31080155191</v>
      </c>
    </row>
    <row r="41" spans="1:7" x14ac:dyDescent="0.25">
      <c r="A41" s="69">
        <f t="shared" si="3"/>
        <v>45200</v>
      </c>
      <c r="B41" s="70">
        <f t="shared" si="4"/>
        <v>25</v>
      </c>
      <c r="C41" s="65">
        <f t="shared" si="5"/>
        <v>501593.31080155191</v>
      </c>
      <c r="D41" s="71">
        <f t="shared" si="6"/>
        <v>1783.4825247392823</v>
      </c>
      <c r="E41" s="71">
        <f t="shared" si="0"/>
        <v>354.52112053949372</v>
      </c>
      <c r="F41" s="71">
        <f t="shared" si="1"/>
        <v>2138.0036452787763</v>
      </c>
      <c r="G41" s="65">
        <f t="shared" si="2"/>
        <v>501238.78968101239</v>
      </c>
    </row>
    <row r="42" spans="1:7" x14ac:dyDescent="0.25">
      <c r="A42" s="69">
        <f t="shared" si="3"/>
        <v>45231</v>
      </c>
      <c r="B42" s="70">
        <f t="shared" si="4"/>
        <v>26</v>
      </c>
      <c r="C42" s="65">
        <f t="shared" si="5"/>
        <v>501238.78968101239</v>
      </c>
      <c r="D42" s="71">
        <f t="shared" si="6"/>
        <v>1782.1235271105477</v>
      </c>
      <c r="E42" s="71">
        <f t="shared" si="0"/>
        <v>355.88011816822842</v>
      </c>
      <c r="F42" s="71">
        <f t="shared" si="1"/>
        <v>2138.0036452787763</v>
      </c>
      <c r="G42" s="65">
        <f t="shared" si="2"/>
        <v>500882.90956284414</v>
      </c>
    </row>
    <row r="43" spans="1:7" x14ac:dyDescent="0.25">
      <c r="A43" s="69">
        <f t="shared" si="3"/>
        <v>45261</v>
      </c>
      <c r="B43" s="70">
        <f t="shared" si="4"/>
        <v>27</v>
      </c>
      <c r="C43" s="65">
        <f t="shared" si="5"/>
        <v>500882.90956284414</v>
      </c>
      <c r="D43" s="71">
        <f t="shared" si="6"/>
        <v>1780.7593199909027</v>
      </c>
      <c r="E43" s="71">
        <f t="shared" si="0"/>
        <v>357.24432528787332</v>
      </c>
      <c r="F43" s="71">
        <f t="shared" si="1"/>
        <v>2138.0036452787758</v>
      </c>
      <c r="G43" s="65">
        <f t="shared" si="2"/>
        <v>500525.66523755627</v>
      </c>
    </row>
    <row r="44" spans="1:7" x14ac:dyDescent="0.25">
      <c r="A44" s="69">
        <f t="shared" si="3"/>
        <v>45292</v>
      </c>
      <c r="B44" s="70">
        <f t="shared" si="4"/>
        <v>28</v>
      </c>
      <c r="C44" s="65">
        <f t="shared" si="5"/>
        <v>500525.66523755627</v>
      </c>
      <c r="D44" s="71">
        <f t="shared" si="6"/>
        <v>1779.3898834106326</v>
      </c>
      <c r="E44" s="71">
        <f t="shared" si="0"/>
        <v>358.61376186814351</v>
      </c>
      <c r="F44" s="71">
        <f t="shared" si="1"/>
        <v>2138.0036452787763</v>
      </c>
      <c r="G44" s="65">
        <f t="shared" si="2"/>
        <v>500167.05147568812</v>
      </c>
    </row>
    <row r="45" spans="1:7" x14ac:dyDescent="0.25">
      <c r="A45" s="69">
        <f t="shared" si="3"/>
        <v>45323</v>
      </c>
      <c r="B45" s="70">
        <f t="shared" si="4"/>
        <v>29</v>
      </c>
      <c r="C45" s="65">
        <f t="shared" si="5"/>
        <v>500167.05147568812</v>
      </c>
      <c r="D45" s="71">
        <f t="shared" si="6"/>
        <v>1778.0151973234713</v>
      </c>
      <c r="E45" s="71">
        <f t="shared" si="0"/>
        <v>359.98844795530471</v>
      </c>
      <c r="F45" s="71">
        <f t="shared" si="1"/>
        <v>2138.0036452787758</v>
      </c>
      <c r="G45" s="65">
        <f t="shared" si="2"/>
        <v>499807.06302773283</v>
      </c>
    </row>
    <row r="46" spans="1:7" x14ac:dyDescent="0.25">
      <c r="A46" s="69">
        <f t="shared" si="3"/>
        <v>45352</v>
      </c>
      <c r="B46" s="70">
        <f t="shared" si="4"/>
        <v>30</v>
      </c>
      <c r="C46" s="65">
        <f t="shared" si="5"/>
        <v>499807.06302773283</v>
      </c>
      <c r="D46" s="71">
        <f t="shared" si="6"/>
        <v>1776.6352416063094</v>
      </c>
      <c r="E46" s="71">
        <f t="shared" si="0"/>
        <v>361.36840367246674</v>
      </c>
      <c r="F46" s="71">
        <f t="shared" si="1"/>
        <v>2138.0036452787763</v>
      </c>
      <c r="G46" s="65">
        <f t="shared" si="2"/>
        <v>499445.69462406036</v>
      </c>
    </row>
    <row r="47" spans="1:7" x14ac:dyDescent="0.25">
      <c r="A47" s="69">
        <f t="shared" si="3"/>
        <v>45383</v>
      </c>
      <c r="B47" s="70">
        <f t="shared" si="4"/>
        <v>31</v>
      </c>
      <c r="C47" s="65">
        <f t="shared" si="5"/>
        <v>499445.69462406036</v>
      </c>
      <c r="D47" s="71">
        <f t="shared" si="6"/>
        <v>1775.2499960588982</v>
      </c>
      <c r="E47" s="71">
        <f t="shared" si="0"/>
        <v>362.75364921987779</v>
      </c>
      <c r="F47" s="71">
        <f t="shared" si="1"/>
        <v>2138.0036452787758</v>
      </c>
      <c r="G47" s="65">
        <f t="shared" si="2"/>
        <v>499082.94097484049</v>
      </c>
    </row>
    <row r="48" spans="1:7" x14ac:dyDescent="0.25">
      <c r="A48" s="69">
        <f t="shared" si="3"/>
        <v>45413</v>
      </c>
      <c r="B48" s="70">
        <f t="shared" si="4"/>
        <v>32</v>
      </c>
      <c r="C48" s="65">
        <f t="shared" si="5"/>
        <v>499082.94097484049</v>
      </c>
      <c r="D48" s="71">
        <f t="shared" si="6"/>
        <v>1773.8594404035553</v>
      </c>
      <c r="E48" s="71">
        <f t="shared" si="0"/>
        <v>364.14420487522074</v>
      </c>
      <c r="F48" s="71">
        <f t="shared" si="1"/>
        <v>2138.0036452787758</v>
      </c>
      <c r="G48" s="65">
        <f t="shared" si="2"/>
        <v>498718.79676996527</v>
      </c>
    </row>
    <row r="49" spans="1:7" x14ac:dyDescent="0.25">
      <c r="A49" s="69">
        <f t="shared" si="3"/>
        <v>45444</v>
      </c>
      <c r="B49" s="70">
        <f t="shared" si="4"/>
        <v>33</v>
      </c>
      <c r="C49" s="65">
        <f t="shared" si="5"/>
        <v>498718.79676996527</v>
      </c>
      <c r="D49" s="71">
        <f t="shared" si="6"/>
        <v>1772.4635542848671</v>
      </c>
      <c r="E49" s="71">
        <f t="shared" si="0"/>
        <v>365.54009099390902</v>
      </c>
      <c r="F49" s="71">
        <f t="shared" si="1"/>
        <v>2138.0036452787763</v>
      </c>
      <c r="G49" s="65">
        <f t="shared" si="2"/>
        <v>498353.25667897135</v>
      </c>
    </row>
    <row r="50" spans="1:7" x14ac:dyDescent="0.25">
      <c r="A50" s="69">
        <f t="shared" si="3"/>
        <v>45474</v>
      </c>
      <c r="B50" s="70">
        <f t="shared" si="4"/>
        <v>34</v>
      </c>
      <c r="C50" s="65">
        <f t="shared" si="5"/>
        <v>498353.25667897135</v>
      </c>
      <c r="D50" s="71">
        <f t="shared" si="6"/>
        <v>1771.0623172693904</v>
      </c>
      <c r="E50" s="71">
        <f t="shared" si="0"/>
        <v>366.9413280093857</v>
      </c>
      <c r="F50" s="71">
        <f t="shared" si="1"/>
        <v>2138.0036452787763</v>
      </c>
      <c r="G50" s="65">
        <f t="shared" si="2"/>
        <v>497986.31535096199</v>
      </c>
    </row>
    <row r="51" spans="1:7" x14ac:dyDescent="0.25">
      <c r="A51" s="69">
        <f t="shared" si="3"/>
        <v>45505</v>
      </c>
      <c r="B51" s="70">
        <f t="shared" si="4"/>
        <v>35</v>
      </c>
      <c r="C51" s="65">
        <f t="shared" si="5"/>
        <v>497986.31535096199</v>
      </c>
      <c r="D51" s="71">
        <f t="shared" si="6"/>
        <v>1769.6557088453542</v>
      </c>
      <c r="E51" s="71">
        <f t="shared" si="0"/>
        <v>368.34793643342164</v>
      </c>
      <c r="F51" s="71">
        <f t="shared" si="1"/>
        <v>2138.0036452787758</v>
      </c>
      <c r="G51" s="65">
        <f t="shared" si="2"/>
        <v>497617.96741452854</v>
      </c>
    </row>
    <row r="52" spans="1:7" x14ac:dyDescent="0.25">
      <c r="A52" s="69">
        <f t="shared" si="3"/>
        <v>45536</v>
      </c>
      <c r="B52" s="70">
        <f t="shared" si="4"/>
        <v>36</v>
      </c>
      <c r="C52" s="65">
        <f t="shared" si="5"/>
        <v>497617.96741452854</v>
      </c>
      <c r="D52" s="71">
        <f t="shared" si="6"/>
        <v>1768.2437084223595</v>
      </c>
      <c r="E52" s="71">
        <f t="shared" si="0"/>
        <v>369.75993685641646</v>
      </c>
      <c r="F52" s="71">
        <f t="shared" si="1"/>
        <v>2138.0036452787758</v>
      </c>
      <c r="G52" s="65">
        <f t="shared" si="2"/>
        <v>497248.20747767214</v>
      </c>
    </row>
    <row r="53" spans="1:7" x14ac:dyDescent="0.25">
      <c r="A53" s="69">
        <f t="shared" si="3"/>
        <v>45566</v>
      </c>
      <c r="B53" s="70">
        <f t="shared" si="4"/>
        <v>37</v>
      </c>
      <c r="C53" s="65">
        <f t="shared" si="5"/>
        <v>497248.20747767214</v>
      </c>
      <c r="D53" s="71">
        <f t="shared" si="6"/>
        <v>1766.8262953310764</v>
      </c>
      <c r="E53" s="71">
        <f t="shared" si="0"/>
        <v>371.17734994769933</v>
      </c>
      <c r="F53" s="71">
        <f t="shared" si="1"/>
        <v>2138.0036452787758</v>
      </c>
      <c r="G53" s="65">
        <f t="shared" si="2"/>
        <v>496877.03012772446</v>
      </c>
    </row>
    <row r="54" spans="1:7" x14ac:dyDescent="0.25">
      <c r="A54" s="69">
        <f t="shared" si="3"/>
        <v>45597</v>
      </c>
      <c r="B54" s="70">
        <f t="shared" si="4"/>
        <v>38</v>
      </c>
      <c r="C54" s="65">
        <f t="shared" si="5"/>
        <v>496877.03012772446</v>
      </c>
      <c r="D54" s="71">
        <f t="shared" si="6"/>
        <v>1765.4034488229438</v>
      </c>
      <c r="E54" s="71">
        <f t="shared" si="0"/>
        <v>372.60019645583219</v>
      </c>
      <c r="F54" s="71">
        <f t="shared" si="1"/>
        <v>2138.0036452787758</v>
      </c>
      <c r="G54" s="65">
        <f t="shared" si="2"/>
        <v>496504.42993126862</v>
      </c>
    </row>
    <row r="55" spans="1:7" x14ac:dyDescent="0.25">
      <c r="A55" s="69">
        <f t="shared" si="3"/>
        <v>45627</v>
      </c>
      <c r="B55" s="70">
        <f t="shared" si="4"/>
        <v>39</v>
      </c>
      <c r="C55" s="65">
        <f t="shared" si="5"/>
        <v>496504.42993126862</v>
      </c>
      <c r="D55" s="71">
        <f t="shared" si="6"/>
        <v>1763.9751480698633</v>
      </c>
      <c r="E55" s="71">
        <f t="shared" si="0"/>
        <v>374.02849720891288</v>
      </c>
      <c r="F55" s="71">
        <f t="shared" si="1"/>
        <v>2138.0036452787763</v>
      </c>
      <c r="G55" s="65">
        <f t="shared" si="2"/>
        <v>496130.40143405972</v>
      </c>
    </row>
    <row r="56" spans="1:7" x14ac:dyDescent="0.25">
      <c r="A56" s="69">
        <f t="shared" si="3"/>
        <v>45658</v>
      </c>
      <c r="B56" s="70">
        <f t="shared" si="4"/>
        <v>40</v>
      </c>
      <c r="C56" s="65">
        <f t="shared" si="5"/>
        <v>496130.40143405972</v>
      </c>
      <c r="D56" s="71">
        <f t="shared" si="6"/>
        <v>1762.5413721638954</v>
      </c>
      <c r="E56" s="71">
        <f t="shared" si="0"/>
        <v>375.46227311488036</v>
      </c>
      <c r="F56" s="71">
        <f t="shared" si="1"/>
        <v>2138.0036452787758</v>
      </c>
      <c r="G56" s="65">
        <f t="shared" si="2"/>
        <v>495754.93916094484</v>
      </c>
    </row>
    <row r="57" spans="1:7" x14ac:dyDescent="0.25">
      <c r="A57" s="69">
        <f t="shared" si="3"/>
        <v>45689</v>
      </c>
      <c r="B57" s="70">
        <f t="shared" si="4"/>
        <v>41</v>
      </c>
      <c r="C57" s="65">
        <f t="shared" si="5"/>
        <v>495754.93916094484</v>
      </c>
      <c r="D57" s="71">
        <f t="shared" si="6"/>
        <v>1761.1021001169552</v>
      </c>
      <c r="E57" s="71">
        <f t="shared" si="0"/>
        <v>376.90154516182076</v>
      </c>
      <c r="F57" s="71">
        <f t="shared" si="1"/>
        <v>2138.0036452787758</v>
      </c>
      <c r="G57" s="65">
        <f t="shared" si="2"/>
        <v>495378.03761578299</v>
      </c>
    </row>
    <row r="58" spans="1:7" x14ac:dyDescent="0.25">
      <c r="A58" s="69">
        <f t="shared" si="3"/>
        <v>45717</v>
      </c>
      <c r="B58" s="70">
        <f t="shared" si="4"/>
        <v>42</v>
      </c>
      <c r="C58" s="65">
        <f t="shared" si="5"/>
        <v>495378.03761578299</v>
      </c>
      <c r="D58" s="71">
        <f t="shared" si="6"/>
        <v>1759.6573108605016</v>
      </c>
      <c r="E58" s="71">
        <f t="shared" si="0"/>
        <v>378.34633441827441</v>
      </c>
      <c r="F58" s="71">
        <f t="shared" si="1"/>
        <v>2138.0036452787763</v>
      </c>
      <c r="G58" s="65">
        <f t="shared" si="2"/>
        <v>494999.69128136471</v>
      </c>
    </row>
    <row r="59" spans="1:7" x14ac:dyDescent="0.25">
      <c r="A59" s="69">
        <f t="shared" si="3"/>
        <v>45748</v>
      </c>
      <c r="B59" s="70">
        <f t="shared" si="4"/>
        <v>43</v>
      </c>
      <c r="C59" s="65">
        <f t="shared" si="5"/>
        <v>494999.69128136471</v>
      </c>
      <c r="D59" s="71">
        <f t="shared" si="6"/>
        <v>1758.2069832452314</v>
      </c>
      <c r="E59" s="71">
        <f t="shared" si="0"/>
        <v>379.79666203354446</v>
      </c>
      <c r="F59" s="71">
        <f t="shared" si="1"/>
        <v>2138.0036452787758</v>
      </c>
      <c r="G59" s="65">
        <f t="shared" si="2"/>
        <v>494619.89461933117</v>
      </c>
    </row>
    <row r="60" spans="1:7" x14ac:dyDescent="0.25">
      <c r="A60" s="69">
        <f t="shared" si="3"/>
        <v>45778</v>
      </c>
      <c r="B60" s="70">
        <f t="shared" si="4"/>
        <v>44</v>
      </c>
      <c r="C60" s="65">
        <f t="shared" si="5"/>
        <v>494619.89461933117</v>
      </c>
      <c r="D60" s="71">
        <f t="shared" si="6"/>
        <v>1756.7510960407697</v>
      </c>
      <c r="E60" s="71">
        <f t="shared" si="0"/>
        <v>381.2525492380064</v>
      </c>
      <c r="F60" s="71">
        <f t="shared" si="1"/>
        <v>2138.0036452787763</v>
      </c>
      <c r="G60" s="65">
        <f t="shared" si="2"/>
        <v>494238.64207009319</v>
      </c>
    </row>
    <row r="61" spans="1:7" x14ac:dyDescent="0.25">
      <c r="A61" s="69">
        <f t="shared" si="3"/>
        <v>45809</v>
      </c>
      <c r="B61" s="70">
        <f t="shared" si="4"/>
        <v>45</v>
      </c>
      <c r="C61" s="65">
        <f t="shared" si="5"/>
        <v>494238.64207009319</v>
      </c>
      <c r="D61" s="71">
        <f t="shared" si="6"/>
        <v>1755.2896279353572</v>
      </c>
      <c r="E61" s="71">
        <f t="shared" si="0"/>
        <v>382.71401734341879</v>
      </c>
      <c r="F61" s="71">
        <f t="shared" si="1"/>
        <v>2138.0036452787758</v>
      </c>
      <c r="G61" s="65">
        <f t="shared" si="2"/>
        <v>493855.92805274978</v>
      </c>
    </row>
    <row r="62" spans="1:7" x14ac:dyDescent="0.25">
      <c r="A62" s="69">
        <f t="shared" si="3"/>
        <v>45839</v>
      </c>
      <c r="B62" s="70">
        <f t="shared" si="4"/>
        <v>46</v>
      </c>
      <c r="C62" s="65">
        <f t="shared" si="5"/>
        <v>493855.92805274978</v>
      </c>
      <c r="D62" s="71">
        <f t="shared" si="6"/>
        <v>1753.8225575355407</v>
      </c>
      <c r="E62" s="71">
        <f t="shared" si="0"/>
        <v>384.18108774323525</v>
      </c>
      <c r="F62" s="71">
        <f t="shared" si="1"/>
        <v>2138.0036452787758</v>
      </c>
      <c r="G62" s="65">
        <f t="shared" si="2"/>
        <v>493471.74696500652</v>
      </c>
    </row>
    <row r="63" spans="1:7" x14ac:dyDescent="0.25">
      <c r="A63" s="69">
        <f t="shared" si="3"/>
        <v>45870</v>
      </c>
      <c r="B63" s="70">
        <f t="shared" si="4"/>
        <v>47</v>
      </c>
      <c r="C63" s="65">
        <f t="shared" si="5"/>
        <v>493471.74696500652</v>
      </c>
      <c r="D63" s="71">
        <f t="shared" si="6"/>
        <v>1752.3498633658585</v>
      </c>
      <c r="E63" s="71">
        <f t="shared" si="0"/>
        <v>385.65378191291768</v>
      </c>
      <c r="F63" s="71">
        <f t="shared" si="1"/>
        <v>2138.0036452787763</v>
      </c>
      <c r="G63" s="65">
        <f t="shared" si="2"/>
        <v>493086.09318309359</v>
      </c>
    </row>
    <row r="64" spans="1:7" x14ac:dyDescent="0.25">
      <c r="A64" s="69">
        <f t="shared" si="3"/>
        <v>45901</v>
      </c>
      <c r="B64" s="70">
        <f t="shared" si="4"/>
        <v>48</v>
      </c>
      <c r="C64" s="65">
        <f t="shared" si="5"/>
        <v>493086.09318309359</v>
      </c>
      <c r="D64" s="71">
        <f t="shared" si="6"/>
        <v>1750.8715238685254</v>
      </c>
      <c r="E64" s="71">
        <f t="shared" si="0"/>
        <v>387.13212141025048</v>
      </c>
      <c r="F64" s="71">
        <f t="shared" si="1"/>
        <v>2138.0036452787758</v>
      </c>
      <c r="G64" s="65">
        <f t="shared" si="2"/>
        <v>492698.96106168331</v>
      </c>
    </row>
    <row r="65" spans="1:7" x14ac:dyDescent="0.25">
      <c r="A65" s="69">
        <f t="shared" si="3"/>
        <v>45931</v>
      </c>
      <c r="B65" s="70">
        <f t="shared" si="4"/>
        <v>49</v>
      </c>
      <c r="C65" s="65">
        <f t="shared" si="5"/>
        <v>492698.96106168331</v>
      </c>
      <c r="D65" s="71">
        <f t="shared" si="6"/>
        <v>1749.3875174031195</v>
      </c>
      <c r="E65" s="71">
        <f t="shared" si="0"/>
        <v>388.61612787565645</v>
      </c>
      <c r="F65" s="71">
        <f t="shared" si="1"/>
        <v>2138.0036452787758</v>
      </c>
      <c r="G65" s="65">
        <f t="shared" si="2"/>
        <v>492310.34493380768</v>
      </c>
    </row>
    <row r="66" spans="1:7" x14ac:dyDescent="0.25">
      <c r="A66" s="69">
        <f t="shared" si="3"/>
        <v>45962</v>
      </c>
      <c r="B66" s="70">
        <f t="shared" si="4"/>
        <v>50</v>
      </c>
      <c r="C66" s="65">
        <f t="shared" si="5"/>
        <v>492310.34493380768</v>
      </c>
      <c r="D66" s="71">
        <f t="shared" si="6"/>
        <v>1747.8978222462629</v>
      </c>
      <c r="E66" s="71">
        <f t="shared" si="0"/>
        <v>390.10582303251317</v>
      </c>
      <c r="F66" s="71">
        <f t="shared" si="1"/>
        <v>2138.0036452787763</v>
      </c>
      <c r="G66" s="65">
        <f t="shared" si="2"/>
        <v>491920.23911077518</v>
      </c>
    </row>
    <row r="67" spans="1:7" x14ac:dyDescent="0.25">
      <c r="A67" s="69">
        <f t="shared" si="3"/>
        <v>45992</v>
      </c>
      <c r="B67" s="70">
        <f t="shared" si="4"/>
        <v>51</v>
      </c>
      <c r="C67" s="65">
        <f t="shared" si="5"/>
        <v>491920.23911077518</v>
      </c>
      <c r="D67" s="71">
        <f t="shared" si="6"/>
        <v>1746.4024165913049</v>
      </c>
      <c r="E67" s="71">
        <f t="shared" si="0"/>
        <v>391.60122868747106</v>
      </c>
      <c r="F67" s="71">
        <f t="shared" si="1"/>
        <v>2138.0036452787758</v>
      </c>
      <c r="G67" s="65">
        <f t="shared" si="2"/>
        <v>491528.63788208773</v>
      </c>
    </row>
    <row r="68" spans="1:7" x14ac:dyDescent="0.25">
      <c r="A68" s="69">
        <f t="shared" si="3"/>
        <v>46023</v>
      </c>
      <c r="B68" s="70">
        <f t="shared" si="4"/>
        <v>52</v>
      </c>
      <c r="C68" s="65">
        <f t="shared" si="5"/>
        <v>491528.63788208773</v>
      </c>
      <c r="D68" s="71">
        <f t="shared" si="6"/>
        <v>1744.9012785480029</v>
      </c>
      <c r="E68" s="71">
        <f t="shared" si="0"/>
        <v>393.1023667307731</v>
      </c>
      <c r="F68" s="71">
        <f t="shared" si="1"/>
        <v>2138.0036452787758</v>
      </c>
      <c r="G68" s="65">
        <f t="shared" si="2"/>
        <v>491135.53551535698</v>
      </c>
    </row>
    <row r="69" spans="1:7" x14ac:dyDescent="0.25">
      <c r="A69" s="69">
        <f t="shared" si="3"/>
        <v>46054</v>
      </c>
      <c r="B69" s="70">
        <f t="shared" si="4"/>
        <v>53</v>
      </c>
      <c r="C69" s="65">
        <f t="shared" si="5"/>
        <v>491135.53551535698</v>
      </c>
      <c r="D69" s="71">
        <f t="shared" si="6"/>
        <v>1743.3943861422017</v>
      </c>
      <c r="E69" s="71">
        <f t="shared" si="0"/>
        <v>394.60925913657439</v>
      </c>
      <c r="F69" s="71">
        <f t="shared" si="1"/>
        <v>2138.0036452787763</v>
      </c>
      <c r="G69" s="65">
        <f t="shared" si="2"/>
        <v>490740.92625622038</v>
      </c>
    </row>
    <row r="70" spans="1:7" x14ac:dyDescent="0.25">
      <c r="A70" s="69">
        <f t="shared" si="3"/>
        <v>46082</v>
      </c>
      <c r="B70" s="70">
        <f t="shared" si="4"/>
        <v>54</v>
      </c>
      <c r="C70" s="65">
        <f t="shared" si="5"/>
        <v>490740.92625622038</v>
      </c>
      <c r="D70" s="71">
        <f t="shared" si="6"/>
        <v>1741.8817173155114</v>
      </c>
      <c r="E70" s="71">
        <f t="shared" si="0"/>
        <v>396.12192796326457</v>
      </c>
      <c r="F70" s="71">
        <f t="shared" si="1"/>
        <v>2138.0036452787758</v>
      </c>
      <c r="G70" s="65">
        <f t="shared" si="2"/>
        <v>490344.8043282571</v>
      </c>
    </row>
    <row r="71" spans="1:7" x14ac:dyDescent="0.25">
      <c r="A71" s="69">
        <f t="shared" si="3"/>
        <v>46113</v>
      </c>
      <c r="B71" s="70">
        <f t="shared" si="4"/>
        <v>55</v>
      </c>
      <c r="C71" s="65">
        <f t="shared" si="5"/>
        <v>490344.8043282571</v>
      </c>
      <c r="D71" s="71">
        <f t="shared" si="6"/>
        <v>1740.3632499249854</v>
      </c>
      <c r="E71" s="71">
        <f t="shared" si="0"/>
        <v>397.6403953537905</v>
      </c>
      <c r="F71" s="71">
        <f t="shared" si="1"/>
        <v>2138.0036452787758</v>
      </c>
      <c r="G71" s="65">
        <f t="shared" si="2"/>
        <v>489947.16393290332</v>
      </c>
    </row>
    <row r="72" spans="1:7" x14ac:dyDescent="0.25">
      <c r="A72" s="69">
        <f t="shared" si="3"/>
        <v>46143</v>
      </c>
      <c r="B72" s="70">
        <f t="shared" si="4"/>
        <v>56</v>
      </c>
      <c r="C72" s="65">
        <f t="shared" si="5"/>
        <v>489947.16393290332</v>
      </c>
      <c r="D72" s="71">
        <f t="shared" si="6"/>
        <v>1738.8389617427961</v>
      </c>
      <c r="E72" s="71">
        <f t="shared" si="0"/>
        <v>399.16468353597998</v>
      </c>
      <c r="F72" s="71">
        <f t="shared" si="1"/>
        <v>2138.0036452787763</v>
      </c>
      <c r="G72" s="65">
        <f t="shared" si="2"/>
        <v>489547.99924936733</v>
      </c>
    </row>
    <row r="73" spans="1:7" x14ac:dyDescent="0.25">
      <c r="A73" s="69">
        <f t="shared" si="3"/>
        <v>46174</v>
      </c>
      <c r="B73" s="70">
        <f t="shared" si="4"/>
        <v>57</v>
      </c>
      <c r="C73" s="65">
        <f t="shared" si="5"/>
        <v>489547.99924936733</v>
      </c>
      <c r="D73" s="71">
        <f t="shared" si="6"/>
        <v>1737.3088304559083</v>
      </c>
      <c r="E73" s="71">
        <f t="shared" si="0"/>
        <v>400.69481482286784</v>
      </c>
      <c r="F73" s="71">
        <f t="shared" si="1"/>
        <v>2138.0036452787763</v>
      </c>
      <c r="G73" s="65">
        <f t="shared" si="2"/>
        <v>489147.30443454447</v>
      </c>
    </row>
    <row r="74" spans="1:7" x14ac:dyDescent="0.25">
      <c r="A74" s="69">
        <f t="shared" si="3"/>
        <v>46204</v>
      </c>
      <c r="B74" s="70">
        <f t="shared" si="4"/>
        <v>58</v>
      </c>
      <c r="C74" s="65">
        <f t="shared" si="5"/>
        <v>489147.30443454447</v>
      </c>
      <c r="D74" s="71">
        <f t="shared" si="6"/>
        <v>1735.7728336657538</v>
      </c>
      <c r="E74" s="71">
        <f t="shared" si="0"/>
        <v>402.23081161302224</v>
      </c>
      <c r="F74" s="71">
        <f t="shared" si="1"/>
        <v>2138.0036452787758</v>
      </c>
      <c r="G74" s="65">
        <f t="shared" si="2"/>
        <v>488745.07362293144</v>
      </c>
    </row>
    <row r="75" spans="1:7" x14ac:dyDescent="0.25">
      <c r="A75" s="69">
        <f t="shared" si="3"/>
        <v>46235</v>
      </c>
      <c r="B75" s="70">
        <f t="shared" si="4"/>
        <v>59</v>
      </c>
      <c r="C75" s="65">
        <f t="shared" si="5"/>
        <v>488745.07362293144</v>
      </c>
      <c r="D75" s="71">
        <f t="shared" si="6"/>
        <v>1734.2309488879039</v>
      </c>
      <c r="E75" s="71">
        <f t="shared" si="0"/>
        <v>403.77269639087211</v>
      </c>
      <c r="F75" s="71">
        <f t="shared" si="1"/>
        <v>2138.0036452787758</v>
      </c>
      <c r="G75" s="65">
        <f t="shared" si="2"/>
        <v>488341.30092654057</v>
      </c>
    </row>
    <row r="76" spans="1:7" x14ac:dyDescent="0.25">
      <c r="A76" s="69">
        <f t="shared" si="3"/>
        <v>46266</v>
      </c>
      <c r="B76" s="70">
        <f t="shared" si="4"/>
        <v>60</v>
      </c>
      <c r="C76" s="65">
        <f t="shared" si="5"/>
        <v>488341.30092654057</v>
      </c>
      <c r="D76" s="71">
        <f t="shared" si="6"/>
        <v>1732.683153551739</v>
      </c>
      <c r="E76" s="71">
        <f t="shared" si="0"/>
        <v>405.32049172703711</v>
      </c>
      <c r="F76" s="71">
        <f t="shared" si="1"/>
        <v>2138.0036452787763</v>
      </c>
      <c r="G76" s="65">
        <f t="shared" si="2"/>
        <v>487935.98043481354</v>
      </c>
    </row>
    <row r="77" spans="1:7" x14ac:dyDescent="0.25">
      <c r="A77" s="69">
        <f t="shared" si="3"/>
        <v>46296</v>
      </c>
      <c r="B77" s="70">
        <f t="shared" si="4"/>
        <v>61</v>
      </c>
      <c r="C77" s="65">
        <f t="shared" si="5"/>
        <v>487935.98043481354</v>
      </c>
      <c r="D77" s="71">
        <f t="shared" si="6"/>
        <v>1731.1294250001185</v>
      </c>
      <c r="E77" s="71">
        <f t="shared" si="0"/>
        <v>406.87422027865739</v>
      </c>
      <c r="F77" s="71">
        <f t="shared" si="1"/>
        <v>2138.0036452787758</v>
      </c>
      <c r="G77" s="65">
        <f t="shared" si="2"/>
        <v>487529.1062145349</v>
      </c>
    </row>
    <row r="78" spans="1:7" x14ac:dyDescent="0.25">
      <c r="A78" s="69">
        <f t="shared" si="3"/>
        <v>46327</v>
      </c>
      <c r="B78" s="70">
        <f t="shared" si="4"/>
        <v>62</v>
      </c>
      <c r="C78" s="65">
        <f t="shared" si="5"/>
        <v>487529.1062145349</v>
      </c>
      <c r="D78" s="71">
        <f t="shared" si="6"/>
        <v>1729.5697404890502</v>
      </c>
      <c r="E78" s="71">
        <f t="shared" si="0"/>
        <v>408.43390478972566</v>
      </c>
      <c r="F78" s="71">
        <f t="shared" si="1"/>
        <v>2138.0036452787758</v>
      </c>
      <c r="G78" s="65">
        <f t="shared" si="2"/>
        <v>487120.67230974516</v>
      </c>
    </row>
    <row r="79" spans="1:7" x14ac:dyDescent="0.25">
      <c r="A79" s="69">
        <f t="shared" si="3"/>
        <v>46357</v>
      </c>
      <c r="B79" s="70">
        <f t="shared" si="4"/>
        <v>63</v>
      </c>
      <c r="C79" s="65">
        <f t="shared" si="5"/>
        <v>487120.67230974516</v>
      </c>
      <c r="D79" s="71">
        <f t="shared" si="6"/>
        <v>1728.0040771873566</v>
      </c>
      <c r="E79" s="71">
        <f t="shared" si="0"/>
        <v>409.99956809141958</v>
      </c>
      <c r="F79" s="71">
        <f t="shared" si="1"/>
        <v>2138.0036452787763</v>
      </c>
      <c r="G79" s="65">
        <f t="shared" si="2"/>
        <v>486710.67274165375</v>
      </c>
    </row>
    <row r="80" spans="1:7" x14ac:dyDescent="0.25">
      <c r="A80" s="69">
        <f t="shared" si="3"/>
        <v>46388</v>
      </c>
      <c r="B80" s="70">
        <f t="shared" si="4"/>
        <v>64</v>
      </c>
      <c r="C80" s="65">
        <f t="shared" si="5"/>
        <v>486710.67274165375</v>
      </c>
      <c r="D80" s="71">
        <f t="shared" si="6"/>
        <v>1726.4324121763393</v>
      </c>
      <c r="E80" s="71">
        <f t="shared" si="0"/>
        <v>411.57123310243668</v>
      </c>
      <c r="F80" s="71">
        <f t="shared" si="1"/>
        <v>2138.0036452787758</v>
      </c>
      <c r="G80" s="65">
        <f t="shared" si="2"/>
        <v>486299.10150855134</v>
      </c>
    </row>
    <row r="81" spans="1:7" x14ac:dyDescent="0.25">
      <c r="A81" s="69">
        <f t="shared" si="3"/>
        <v>46419</v>
      </c>
      <c r="B81" s="70">
        <f t="shared" si="4"/>
        <v>65</v>
      </c>
      <c r="C81" s="65">
        <f t="shared" si="5"/>
        <v>486299.10150855134</v>
      </c>
      <c r="D81" s="71">
        <f t="shared" si="6"/>
        <v>1724.8547224494464</v>
      </c>
      <c r="E81" s="71">
        <f t="shared" si="0"/>
        <v>413.14892282932936</v>
      </c>
      <c r="F81" s="71">
        <f t="shared" si="1"/>
        <v>2138.0036452787758</v>
      </c>
      <c r="G81" s="65">
        <f t="shared" si="2"/>
        <v>485885.95258572203</v>
      </c>
    </row>
    <row r="82" spans="1:7" x14ac:dyDescent="0.25">
      <c r="A82" s="69">
        <f t="shared" si="3"/>
        <v>46447</v>
      </c>
      <c r="B82" s="70">
        <f t="shared" si="4"/>
        <v>66</v>
      </c>
      <c r="C82" s="65">
        <f t="shared" si="5"/>
        <v>485885.95258572203</v>
      </c>
      <c r="D82" s="71">
        <f t="shared" si="6"/>
        <v>1723.2709849119344</v>
      </c>
      <c r="E82" s="71">
        <f t="shared" ref="E82:E145" si="7">IF(B82="","",PPMT($E$13/12,B82,$E$7,-$E$11,$E$12,0))</f>
        <v>414.73266036684174</v>
      </c>
      <c r="F82" s="71">
        <f t="shared" ref="F82:F145" si="8">IF(B82="","",SUM(D82:E82))</f>
        <v>2138.0036452787763</v>
      </c>
      <c r="G82" s="65">
        <f t="shared" ref="G82:G145" si="9">IF(B82="","",SUM(C82)-SUM(E82))</f>
        <v>485471.21992535517</v>
      </c>
    </row>
    <row r="83" spans="1:7" x14ac:dyDescent="0.25">
      <c r="A83" s="69">
        <f t="shared" ref="A83:A146" si="10">IF(B83="","",EDATE(A82,1))</f>
        <v>46478</v>
      </c>
      <c r="B83" s="70">
        <f t="shared" ref="B83:B146" si="11">IF(B82="","",IF(SUM(B82)+1&lt;=$E$7,SUM(B82)+1,""))</f>
        <v>67</v>
      </c>
      <c r="C83" s="65">
        <f t="shared" ref="C83:C146" si="12">IF(B83="","",G82)</f>
        <v>485471.21992535517</v>
      </c>
      <c r="D83" s="71">
        <f t="shared" ref="D83:D146" si="13">IF(B83="","",IPMT($E$13/12,B83,$E$7,-$E$11,$E$12,0))</f>
        <v>1721.6811763805281</v>
      </c>
      <c r="E83" s="71">
        <f t="shared" si="7"/>
        <v>416.32246889824802</v>
      </c>
      <c r="F83" s="71">
        <f t="shared" si="8"/>
        <v>2138.0036452787763</v>
      </c>
      <c r="G83" s="65">
        <f t="shared" si="9"/>
        <v>485054.89745645691</v>
      </c>
    </row>
    <row r="84" spans="1:7" x14ac:dyDescent="0.25">
      <c r="A84" s="69">
        <f t="shared" si="10"/>
        <v>46508</v>
      </c>
      <c r="B84" s="70">
        <f t="shared" si="11"/>
        <v>68</v>
      </c>
      <c r="C84" s="65">
        <f t="shared" si="12"/>
        <v>485054.89745645691</v>
      </c>
      <c r="D84" s="71">
        <f t="shared" si="13"/>
        <v>1720.0852735830847</v>
      </c>
      <c r="E84" s="71">
        <f t="shared" si="7"/>
        <v>417.91837169569129</v>
      </c>
      <c r="F84" s="71">
        <f t="shared" si="8"/>
        <v>2138.0036452787758</v>
      </c>
      <c r="G84" s="65">
        <f t="shared" si="9"/>
        <v>484636.97908476123</v>
      </c>
    </row>
    <row r="85" spans="1:7" x14ac:dyDescent="0.25">
      <c r="A85" s="69">
        <f t="shared" si="10"/>
        <v>46539</v>
      </c>
      <c r="B85" s="70">
        <f t="shared" si="11"/>
        <v>69</v>
      </c>
      <c r="C85" s="65">
        <f t="shared" si="12"/>
        <v>484636.97908476123</v>
      </c>
      <c r="D85" s="71">
        <f t="shared" si="13"/>
        <v>1718.4832531582513</v>
      </c>
      <c r="E85" s="71">
        <f t="shared" si="7"/>
        <v>419.52039212052478</v>
      </c>
      <c r="F85" s="71">
        <f t="shared" si="8"/>
        <v>2138.0036452787763</v>
      </c>
      <c r="G85" s="65">
        <f t="shared" si="9"/>
        <v>484217.45869264071</v>
      </c>
    </row>
    <row r="86" spans="1:7" x14ac:dyDescent="0.25">
      <c r="A86" s="69">
        <f t="shared" si="10"/>
        <v>46569</v>
      </c>
      <c r="B86" s="70">
        <f t="shared" si="11"/>
        <v>70</v>
      </c>
      <c r="C86" s="65">
        <f t="shared" si="12"/>
        <v>484217.45869264071</v>
      </c>
      <c r="D86" s="71">
        <f t="shared" si="13"/>
        <v>1716.8750916551223</v>
      </c>
      <c r="E86" s="71">
        <f t="shared" si="7"/>
        <v>421.12855362365343</v>
      </c>
      <c r="F86" s="71">
        <f t="shared" si="8"/>
        <v>2138.0036452787758</v>
      </c>
      <c r="G86" s="65">
        <f t="shared" si="9"/>
        <v>483796.33013901708</v>
      </c>
    </row>
    <row r="87" spans="1:7" x14ac:dyDescent="0.25">
      <c r="A87" s="69">
        <f t="shared" si="10"/>
        <v>46600</v>
      </c>
      <c r="B87" s="70">
        <f t="shared" si="11"/>
        <v>71</v>
      </c>
      <c r="C87" s="65">
        <f t="shared" si="12"/>
        <v>483796.33013901708</v>
      </c>
      <c r="D87" s="71">
        <f t="shared" si="13"/>
        <v>1715.2607655328984</v>
      </c>
      <c r="E87" s="71">
        <f t="shared" si="7"/>
        <v>422.74287974587742</v>
      </c>
      <c r="F87" s="71">
        <f t="shared" si="8"/>
        <v>2138.0036452787758</v>
      </c>
      <c r="G87" s="65">
        <f t="shared" si="9"/>
        <v>483373.58725927118</v>
      </c>
    </row>
    <row r="88" spans="1:7" x14ac:dyDescent="0.25">
      <c r="A88" s="69">
        <f t="shared" si="10"/>
        <v>46631</v>
      </c>
      <c r="B88" s="70">
        <f t="shared" si="11"/>
        <v>72</v>
      </c>
      <c r="C88" s="65">
        <f t="shared" si="12"/>
        <v>483373.58725927118</v>
      </c>
      <c r="D88" s="71">
        <f t="shared" si="13"/>
        <v>1713.6402511605395</v>
      </c>
      <c r="E88" s="71">
        <f t="shared" si="7"/>
        <v>424.36339411823667</v>
      </c>
      <c r="F88" s="71">
        <f t="shared" si="8"/>
        <v>2138.0036452787763</v>
      </c>
      <c r="G88" s="65">
        <f t="shared" si="9"/>
        <v>482949.22386515292</v>
      </c>
    </row>
    <row r="89" spans="1:7" x14ac:dyDescent="0.25">
      <c r="A89" s="69">
        <f t="shared" si="10"/>
        <v>46661</v>
      </c>
      <c r="B89" s="70">
        <f t="shared" si="11"/>
        <v>73</v>
      </c>
      <c r="C89" s="65">
        <f t="shared" si="12"/>
        <v>482949.22386515292</v>
      </c>
      <c r="D89" s="71">
        <f t="shared" si="13"/>
        <v>1712.0135248164195</v>
      </c>
      <c r="E89" s="71">
        <f t="shared" si="7"/>
        <v>425.99012046235657</v>
      </c>
      <c r="F89" s="71">
        <f t="shared" si="8"/>
        <v>2138.0036452787763</v>
      </c>
      <c r="G89" s="65">
        <f t="shared" si="9"/>
        <v>482523.23374469054</v>
      </c>
    </row>
    <row r="90" spans="1:7" x14ac:dyDescent="0.25">
      <c r="A90" s="69">
        <f t="shared" si="10"/>
        <v>46692</v>
      </c>
      <c r="B90" s="70">
        <f t="shared" si="11"/>
        <v>74</v>
      </c>
      <c r="C90" s="65">
        <f t="shared" si="12"/>
        <v>482523.23374469054</v>
      </c>
      <c r="D90" s="71">
        <f t="shared" si="13"/>
        <v>1710.3805626879803</v>
      </c>
      <c r="E90" s="71">
        <f t="shared" si="7"/>
        <v>427.62308259079555</v>
      </c>
      <c r="F90" s="71">
        <f t="shared" si="8"/>
        <v>2138.0036452787758</v>
      </c>
      <c r="G90" s="65">
        <f t="shared" si="9"/>
        <v>482095.61066209973</v>
      </c>
    </row>
    <row r="91" spans="1:7" x14ac:dyDescent="0.25">
      <c r="A91" s="69">
        <f t="shared" si="10"/>
        <v>46722</v>
      </c>
      <c r="B91" s="70">
        <f t="shared" si="11"/>
        <v>75</v>
      </c>
      <c r="C91" s="65">
        <f t="shared" si="12"/>
        <v>482095.61066209973</v>
      </c>
      <c r="D91" s="71">
        <f t="shared" si="13"/>
        <v>1708.7413408713824</v>
      </c>
      <c r="E91" s="71">
        <f t="shared" si="7"/>
        <v>429.26230440739369</v>
      </c>
      <c r="F91" s="71">
        <f t="shared" si="8"/>
        <v>2138.0036452787763</v>
      </c>
      <c r="G91" s="65">
        <f t="shared" si="9"/>
        <v>481666.34835769236</v>
      </c>
    </row>
    <row r="92" spans="1:7" x14ac:dyDescent="0.25">
      <c r="A92" s="69">
        <f t="shared" si="10"/>
        <v>46753</v>
      </c>
      <c r="B92" s="70">
        <f t="shared" si="11"/>
        <v>76</v>
      </c>
      <c r="C92" s="65">
        <f t="shared" si="12"/>
        <v>481666.34835769236</v>
      </c>
      <c r="D92" s="71">
        <f t="shared" si="13"/>
        <v>1707.095835371154</v>
      </c>
      <c r="E92" s="71">
        <f t="shared" si="7"/>
        <v>430.90780990762198</v>
      </c>
      <c r="F92" s="71">
        <f t="shared" si="8"/>
        <v>2138.0036452787758</v>
      </c>
      <c r="G92" s="65">
        <f t="shared" si="9"/>
        <v>481235.44054778473</v>
      </c>
    </row>
    <row r="93" spans="1:7" x14ac:dyDescent="0.25">
      <c r="A93" s="69">
        <f t="shared" si="10"/>
        <v>46784</v>
      </c>
      <c r="B93" s="70">
        <f t="shared" si="11"/>
        <v>77</v>
      </c>
      <c r="C93" s="65">
        <f t="shared" si="12"/>
        <v>481235.44054778473</v>
      </c>
      <c r="D93" s="71">
        <f t="shared" si="13"/>
        <v>1705.4440220998413</v>
      </c>
      <c r="E93" s="71">
        <f t="shared" si="7"/>
        <v>432.55962317893449</v>
      </c>
      <c r="F93" s="71">
        <f t="shared" si="8"/>
        <v>2138.0036452787758</v>
      </c>
      <c r="G93" s="65">
        <f t="shared" si="9"/>
        <v>480802.88092460582</v>
      </c>
    </row>
    <row r="94" spans="1:7" x14ac:dyDescent="0.25">
      <c r="A94" s="69">
        <f t="shared" si="10"/>
        <v>46813</v>
      </c>
      <c r="B94" s="70">
        <f t="shared" si="11"/>
        <v>78</v>
      </c>
      <c r="C94" s="65">
        <f t="shared" si="12"/>
        <v>480802.88092460582</v>
      </c>
      <c r="D94" s="71">
        <f t="shared" si="13"/>
        <v>1703.7858768776553</v>
      </c>
      <c r="E94" s="71">
        <f t="shared" si="7"/>
        <v>434.21776840112045</v>
      </c>
      <c r="F94" s="71">
        <f t="shared" si="8"/>
        <v>2138.0036452787758</v>
      </c>
      <c r="G94" s="65">
        <f t="shared" si="9"/>
        <v>480368.66315620468</v>
      </c>
    </row>
    <row r="95" spans="1:7" x14ac:dyDescent="0.25">
      <c r="A95" s="69">
        <f t="shared" si="10"/>
        <v>46844</v>
      </c>
      <c r="B95" s="70">
        <f t="shared" si="11"/>
        <v>79</v>
      </c>
      <c r="C95" s="65">
        <f t="shared" si="12"/>
        <v>480368.66315620468</v>
      </c>
      <c r="D95" s="71">
        <f t="shared" si="13"/>
        <v>1702.1213754321182</v>
      </c>
      <c r="E95" s="71">
        <f t="shared" si="7"/>
        <v>435.88226984665801</v>
      </c>
      <c r="F95" s="71">
        <f t="shared" si="8"/>
        <v>2138.0036452787763</v>
      </c>
      <c r="G95" s="65">
        <f t="shared" si="9"/>
        <v>479932.780886358</v>
      </c>
    </row>
    <row r="96" spans="1:7" x14ac:dyDescent="0.25">
      <c r="A96" s="69">
        <f t="shared" si="10"/>
        <v>46874</v>
      </c>
      <c r="B96" s="70">
        <f t="shared" si="11"/>
        <v>80</v>
      </c>
      <c r="C96" s="65">
        <f t="shared" si="12"/>
        <v>479932.780886358</v>
      </c>
      <c r="D96" s="71">
        <f t="shared" si="13"/>
        <v>1700.4504933977057</v>
      </c>
      <c r="E96" s="71">
        <f t="shared" si="7"/>
        <v>437.55315188107016</v>
      </c>
      <c r="F96" s="71">
        <f t="shared" si="8"/>
        <v>2138.0036452787758</v>
      </c>
      <c r="G96" s="65">
        <f t="shared" si="9"/>
        <v>479495.22773447691</v>
      </c>
    </row>
    <row r="97" spans="1:7" x14ac:dyDescent="0.25">
      <c r="A97" s="69">
        <f t="shared" si="10"/>
        <v>46905</v>
      </c>
      <c r="B97" s="70">
        <f t="shared" si="11"/>
        <v>81</v>
      </c>
      <c r="C97" s="65">
        <f t="shared" si="12"/>
        <v>479495.22773447691</v>
      </c>
      <c r="D97" s="71">
        <f t="shared" si="13"/>
        <v>1698.7732063154947</v>
      </c>
      <c r="E97" s="71">
        <f t="shared" si="7"/>
        <v>439.23043896328102</v>
      </c>
      <c r="F97" s="71">
        <f t="shared" si="8"/>
        <v>2138.0036452787758</v>
      </c>
      <c r="G97" s="65">
        <f t="shared" si="9"/>
        <v>479055.99729551363</v>
      </c>
    </row>
    <row r="98" spans="1:7" x14ac:dyDescent="0.25">
      <c r="A98" s="69">
        <f t="shared" si="10"/>
        <v>46935</v>
      </c>
      <c r="B98" s="70">
        <f t="shared" si="11"/>
        <v>82</v>
      </c>
      <c r="C98" s="65">
        <f t="shared" si="12"/>
        <v>479055.99729551363</v>
      </c>
      <c r="D98" s="71">
        <f t="shared" si="13"/>
        <v>1697.0894896328025</v>
      </c>
      <c r="E98" s="71">
        <f t="shared" si="7"/>
        <v>440.91415564597355</v>
      </c>
      <c r="F98" s="71">
        <f t="shared" si="8"/>
        <v>2138.0036452787763</v>
      </c>
      <c r="G98" s="65">
        <f t="shared" si="9"/>
        <v>478615.08313986764</v>
      </c>
    </row>
    <row r="99" spans="1:7" x14ac:dyDescent="0.25">
      <c r="A99" s="69">
        <f t="shared" si="10"/>
        <v>46966</v>
      </c>
      <c r="B99" s="70">
        <f t="shared" si="11"/>
        <v>83</v>
      </c>
      <c r="C99" s="65">
        <f t="shared" si="12"/>
        <v>478615.08313986764</v>
      </c>
      <c r="D99" s="71">
        <f t="shared" si="13"/>
        <v>1695.3993187028263</v>
      </c>
      <c r="E99" s="71">
        <f t="shared" si="7"/>
        <v>442.60432657594987</v>
      </c>
      <c r="F99" s="71">
        <f t="shared" si="8"/>
        <v>2138.0036452787763</v>
      </c>
      <c r="G99" s="65">
        <f t="shared" si="9"/>
        <v>478172.4788132917</v>
      </c>
    </row>
    <row r="100" spans="1:7" x14ac:dyDescent="0.25">
      <c r="A100" s="69">
        <f t="shared" si="10"/>
        <v>46997</v>
      </c>
      <c r="B100" s="70">
        <f t="shared" si="11"/>
        <v>84</v>
      </c>
      <c r="C100" s="65">
        <f t="shared" si="12"/>
        <v>478172.4788132917</v>
      </c>
      <c r="D100" s="71">
        <f t="shared" si="13"/>
        <v>1693.7026687842849</v>
      </c>
      <c r="E100" s="71">
        <f t="shared" si="7"/>
        <v>444.30097649449095</v>
      </c>
      <c r="F100" s="71">
        <f t="shared" si="8"/>
        <v>2138.0036452787758</v>
      </c>
      <c r="G100" s="65">
        <f t="shared" si="9"/>
        <v>477728.1778367972</v>
      </c>
    </row>
    <row r="101" spans="1:7" x14ac:dyDescent="0.25">
      <c r="A101" s="69">
        <f t="shared" si="10"/>
        <v>47027</v>
      </c>
      <c r="B101" s="70">
        <f t="shared" si="11"/>
        <v>85</v>
      </c>
      <c r="C101" s="65">
        <f t="shared" si="12"/>
        <v>477728.1778367972</v>
      </c>
      <c r="D101" s="71">
        <f t="shared" si="13"/>
        <v>1691.9995150410564</v>
      </c>
      <c r="E101" s="71">
        <f t="shared" si="7"/>
        <v>446.00413023771989</v>
      </c>
      <c r="F101" s="71">
        <f t="shared" si="8"/>
        <v>2138.0036452787763</v>
      </c>
      <c r="G101" s="65">
        <f t="shared" si="9"/>
        <v>477282.17370655946</v>
      </c>
    </row>
    <row r="102" spans="1:7" x14ac:dyDescent="0.25">
      <c r="A102" s="69">
        <f t="shared" si="10"/>
        <v>47058</v>
      </c>
      <c r="B102" s="70">
        <f t="shared" si="11"/>
        <v>86</v>
      </c>
      <c r="C102" s="65">
        <f t="shared" si="12"/>
        <v>477282.17370655946</v>
      </c>
      <c r="D102" s="71">
        <f t="shared" si="13"/>
        <v>1690.2898325418116</v>
      </c>
      <c r="E102" s="71">
        <f t="shared" si="7"/>
        <v>447.71381273696448</v>
      </c>
      <c r="F102" s="71">
        <f t="shared" si="8"/>
        <v>2138.0036452787763</v>
      </c>
      <c r="G102" s="65">
        <f t="shared" si="9"/>
        <v>476834.4598938225</v>
      </c>
    </row>
    <row r="103" spans="1:7" x14ac:dyDescent="0.25">
      <c r="A103" s="69">
        <f t="shared" si="10"/>
        <v>47088</v>
      </c>
      <c r="B103" s="70">
        <f t="shared" si="11"/>
        <v>87</v>
      </c>
      <c r="C103" s="65">
        <f t="shared" si="12"/>
        <v>476834.4598938225</v>
      </c>
      <c r="D103" s="71">
        <f t="shared" si="13"/>
        <v>1688.5735962596532</v>
      </c>
      <c r="E103" s="71">
        <f t="shared" si="7"/>
        <v>449.43004901912275</v>
      </c>
      <c r="F103" s="71">
        <f t="shared" si="8"/>
        <v>2138.0036452787758</v>
      </c>
      <c r="G103" s="65">
        <f t="shared" si="9"/>
        <v>476385.02984480339</v>
      </c>
    </row>
    <row r="104" spans="1:7" x14ac:dyDescent="0.25">
      <c r="A104" s="69">
        <f t="shared" si="10"/>
        <v>47119</v>
      </c>
      <c r="B104" s="70">
        <f t="shared" si="11"/>
        <v>88</v>
      </c>
      <c r="C104" s="65">
        <f t="shared" si="12"/>
        <v>476385.02984480339</v>
      </c>
      <c r="D104" s="71">
        <f t="shared" si="13"/>
        <v>1686.8507810717467</v>
      </c>
      <c r="E104" s="71">
        <f t="shared" si="7"/>
        <v>451.15286420702944</v>
      </c>
      <c r="F104" s="71">
        <f t="shared" si="8"/>
        <v>2138.0036452787763</v>
      </c>
      <c r="G104" s="65">
        <f t="shared" si="9"/>
        <v>475933.87698059634</v>
      </c>
    </row>
    <row r="105" spans="1:7" x14ac:dyDescent="0.25">
      <c r="A105" s="69">
        <f t="shared" si="10"/>
        <v>47150</v>
      </c>
      <c r="B105" s="70">
        <f t="shared" si="11"/>
        <v>89</v>
      </c>
      <c r="C105" s="65">
        <f t="shared" si="12"/>
        <v>475933.87698059634</v>
      </c>
      <c r="D105" s="71">
        <f t="shared" si="13"/>
        <v>1685.1213617589531</v>
      </c>
      <c r="E105" s="71">
        <f t="shared" si="7"/>
        <v>452.88228351982303</v>
      </c>
      <c r="F105" s="71">
        <f t="shared" si="8"/>
        <v>2138.0036452787763</v>
      </c>
      <c r="G105" s="65">
        <f t="shared" si="9"/>
        <v>475480.9946970765</v>
      </c>
    </row>
    <row r="106" spans="1:7" x14ac:dyDescent="0.25">
      <c r="A106" s="69">
        <f t="shared" si="10"/>
        <v>47178</v>
      </c>
      <c r="B106" s="70">
        <f t="shared" si="11"/>
        <v>90</v>
      </c>
      <c r="C106" s="65">
        <f t="shared" si="12"/>
        <v>475480.9946970765</v>
      </c>
      <c r="D106" s="71">
        <f t="shared" si="13"/>
        <v>1683.3853130054604</v>
      </c>
      <c r="E106" s="71">
        <f t="shared" si="7"/>
        <v>454.61833227331573</v>
      </c>
      <c r="F106" s="71">
        <f t="shared" si="8"/>
        <v>2138.0036452787763</v>
      </c>
      <c r="G106" s="65">
        <f t="shared" si="9"/>
        <v>475026.37636480317</v>
      </c>
    </row>
    <row r="107" spans="1:7" x14ac:dyDescent="0.25">
      <c r="A107" s="69">
        <f t="shared" si="10"/>
        <v>47209</v>
      </c>
      <c r="B107" s="70">
        <f t="shared" si="11"/>
        <v>91</v>
      </c>
      <c r="C107" s="65">
        <f t="shared" si="12"/>
        <v>475026.37636480317</v>
      </c>
      <c r="D107" s="71">
        <f t="shared" si="13"/>
        <v>1681.6426093984126</v>
      </c>
      <c r="E107" s="71">
        <f t="shared" si="7"/>
        <v>456.36103588036343</v>
      </c>
      <c r="F107" s="71">
        <f t="shared" si="8"/>
        <v>2138.0036452787758</v>
      </c>
      <c r="G107" s="65">
        <f t="shared" si="9"/>
        <v>474570.01532892283</v>
      </c>
    </row>
    <row r="108" spans="1:7" x14ac:dyDescent="0.25">
      <c r="A108" s="69">
        <f t="shared" si="10"/>
        <v>47239</v>
      </c>
      <c r="B108" s="70">
        <f t="shared" si="11"/>
        <v>92</v>
      </c>
      <c r="C108" s="65">
        <f t="shared" si="12"/>
        <v>474570.01532892283</v>
      </c>
      <c r="D108" s="71">
        <f t="shared" si="13"/>
        <v>1679.8932254275378</v>
      </c>
      <c r="E108" s="71">
        <f t="shared" si="7"/>
        <v>458.11041985123813</v>
      </c>
      <c r="F108" s="71">
        <f t="shared" si="8"/>
        <v>2138.0036452787758</v>
      </c>
      <c r="G108" s="65">
        <f t="shared" si="9"/>
        <v>474111.90490907157</v>
      </c>
    </row>
    <row r="109" spans="1:7" x14ac:dyDescent="0.25">
      <c r="A109" s="69">
        <f t="shared" si="10"/>
        <v>47270</v>
      </c>
      <c r="B109" s="70">
        <f t="shared" si="11"/>
        <v>93</v>
      </c>
      <c r="C109" s="65">
        <f t="shared" si="12"/>
        <v>474111.90490907157</v>
      </c>
      <c r="D109" s="71">
        <f t="shared" si="13"/>
        <v>1678.1371354847749</v>
      </c>
      <c r="E109" s="71">
        <f t="shared" si="7"/>
        <v>459.86650979400122</v>
      </c>
      <c r="F109" s="71">
        <f t="shared" si="8"/>
        <v>2138.0036452787763</v>
      </c>
      <c r="G109" s="65">
        <f t="shared" si="9"/>
        <v>473652.03839927755</v>
      </c>
    </row>
    <row r="110" spans="1:7" x14ac:dyDescent="0.25">
      <c r="A110" s="69">
        <f t="shared" si="10"/>
        <v>47300</v>
      </c>
      <c r="B110" s="70">
        <f t="shared" si="11"/>
        <v>94</v>
      </c>
      <c r="C110" s="65">
        <f t="shared" si="12"/>
        <v>473652.03839927755</v>
      </c>
      <c r="D110" s="71">
        <f t="shared" si="13"/>
        <v>1676.3743138638979</v>
      </c>
      <c r="E110" s="71">
        <f t="shared" si="7"/>
        <v>461.62933141487821</v>
      </c>
      <c r="F110" s="71">
        <f t="shared" si="8"/>
        <v>2138.0036452787763</v>
      </c>
      <c r="G110" s="65">
        <f t="shared" si="9"/>
        <v>473190.40906786267</v>
      </c>
    </row>
    <row r="111" spans="1:7" x14ac:dyDescent="0.25">
      <c r="A111" s="69">
        <f t="shared" si="10"/>
        <v>47331</v>
      </c>
      <c r="B111" s="70">
        <f t="shared" si="11"/>
        <v>95</v>
      </c>
      <c r="C111" s="65">
        <f t="shared" si="12"/>
        <v>473190.40906786267</v>
      </c>
      <c r="D111" s="71">
        <f t="shared" si="13"/>
        <v>1674.6047347601409</v>
      </c>
      <c r="E111" s="71">
        <f t="shared" si="7"/>
        <v>463.39891051863526</v>
      </c>
      <c r="F111" s="71">
        <f t="shared" si="8"/>
        <v>2138.0036452787763</v>
      </c>
      <c r="G111" s="65">
        <f t="shared" si="9"/>
        <v>472727.01015734405</v>
      </c>
    </row>
    <row r="112" spans="1:7" x14ac:dyDescent="0.25">
      <c r="A112" s="69">
        <f t="shared" si="10"/>
        <v>47362</v>
      </c>
      <c r="B112" s="70">
        <f t="shared" si="11"/>
        <v>96</v>
      </c>
      <c r="C112" s="65">
        <f t="shared" si="12"/>
        <v>472727.01015734405</v>
      </c>
      <c r="D112" s="71">
        <f t="shared" si="13"/>
        <v>1672.8283722698193</v>
      </c>
      <c r="E112" s="71">
        <f t="shared" si="7"/>
        <v>465.17527300895665</v>
      </c>
      <c r="F112" s="71">
        <f t="shared" si="8"/>
        <v>2138.0036452787758</v>
      </c>
      <c r="G112" s="65">
        <f t="shared" si="9"/>
        <v>472261.83488433511</v>
      </c>
    </row>
    <row r="113" spans="1:7" x14ac:dyDescent="0.25">
      <c r="A113" s="69">
        <f t="shared" si="10"/>
        <v>47392</v>
      </c>
      <c r="B113" s="70">
        <f t="shared" si="11"/>
        <v>97</v>
      </c>
      <c r="C113" s="65">
        <f t="shared" si="12"/>
        <v>472261.83488433511</v>
      </c>
      <c r="D113" s="71">
        <f t="shared" si="13"/>
        <v>1671.0452003899518</v>
      </c>
      <c r="E113" s="71">
        <f t="shared" si="7"/>
        <v>466.95844488882437</v>
      </c>
      <c r="F113" s="71">
        <f t="shared" si="8"/>
        <v>2138.0036452787763</v>
      </c>
      <c r="G113" s="65">
        <f t="shared" si="9"/>
        <v>471794.87643944629</v>
      </c>
    </row>
    <row r="114" spans="1:7" x14ac:dyDescent="0.25">
      <c r="A114" s="69">
        <f t="shared" si="10"/>
        <v>47423</v>
      </c>
      <c r="B114" s="70">
        <f t="shared" si="11"/>
        <v>98</v>
      </c>
      <c r="C114" s="65">
        <f t="shared" si="12"/>
        <v>471794.87643944629</v>
      </c>
      <c r="D114" s="71">
        <f t="shared" si="13"/>
        <v>1669.2551930178779</v>
      </c>
      <c r="E114" s="71">
        <f t="shared" si="7"/>
        <v>468.7484522608982</v>
      </c>
      <c r="F114" s="71">
        <f t="shared" si="8"/>
        <v>2138.0036452787763</v>
      </c>
      <c r="G114" s="65">
        <f t="shared" si="9"/>
        <v>471326.12798718538</v>
      </c>
    </row>
    <row r="115" spans="1:7" x14ac:dyDescent="0.25">
      <c r="A115" s="69">
        <f t="shared" si="10"/>
        <v>47453</v>
      </c>
      <c r="B115" s="70">
        <f t="shared" si="11"/>
        <v>99</v>
      </c>
      <c r="C115" s="65">
        <f t="shared" si="12"/>
        <v>471326.12798718538</v>
      </c>
      <c r="D115" s="71">
        <f t="shared" si="13"/>
        <v>1667.4583239508777</v>
      </c>
      <c r="E115" s="71">
        <f t="shared" si="7"/>
        <v>470.54532132789836</v>
      </c>
      <c r="F115" s="71">
        <f t="shared" si="8"/>
        <v>2138.0036452787763</v>
      </c>
      <c r="G115" s="65">
        <f t="shared" si="9"/>
        <v>470855.58266585745</v>
      </c>
    </row>
    <row r="116" spans="1:7" x14ac:dyDescent="0.25">
      <c r="A116" s="69">
        <f t="shared" si="10"/>
        <v>47484</v>
      </c>
      <c r="B116" s="70">
        <f t="shared" si="11"/>
        <v>100</v>
      </c>
      <c r="C116" s="65">
        <f t="shared" si="12"/>
        <v>470855.58266585745</v>
      </c>
      <c r="D116" s="71">
        <f t="shared" si="13"/>
        <v>1665.6545668857875</v>
      </c>
      <c r="E116" s="71">
        <f t="shared" si="7"/>
        <v>472.34907839298859</v>
      </c>
      <c r="F116" s="71">
        <f t="shared" si="8"/>
        <v>2138.0036452787763</v>
      </c>
      <c r="G116" s="65">
        <f t="shared" si="9"/>
        <v>470383.23358746443</v>
      </c>
    </row>
    <row r="117" spans="1:7" x14ac:dyDescent="0.25">
      <c r="A117" s="69">
        <f t="shared" si="10"/>
        <v>47515</v>
      </c>
      <c r="B117" s="70">
        <f t="shared" si="11"/>
        <v>101</v>
      </c>
      <c r="C117" s="65">
        <f t="shared" si="12"/>
        <v>470383.23358746443</v>
      </c>
      <c r="D117" s="71">
        <f t="shared" si="13"/>
        <v>1663.8438954186142</v>
      </c>
      <c r="E117" s="71">
        <f t="shared" si="7"/>
        <v>474.1597498601617</v>
      </c>
      <c r="F117" s="71">
        <f t="shared" si="8"/>
        <v>2138.0036452787758</v>
      </c>
      <c r="G117" s="65">
        <f t="shared" si="9"/>
        <v>469909.07383760426</v>
      </c>
    </row>
    <row r="118" spans="1:7" x14ac:dyDescent="0.25">
      <c r="A118" s="69">
        <f t="shared" si="10"/>
        <v>47543</v>
      </c>
      <c r="B118" s="70">
        <f t="shared" si="11"/>
        <v>102</v>
      </c>
      <c r="C118" s="65">
        <f t="shared" si="12"/>
        <v>469909.07383760426</v>
      </c>
      <c r="D118" s="71">
        <f t="shared" si="13"/>
        <v>1662.0262830441504</v>
      </c>
      <c r="E118" s="71">
        <f t="shared" si="7"/>
        <v>475.97736223462562</v>
      </c>
      <c r="F118" s="71">
        <f t="shared" si="8"/>
        <v>2138.0036452787763</v>
      </c>
      <c r="G118" s="65">
        <f t="shared" si="9"/>
        <v>469433.09647536965</v>
      </c>
    </row>
    <row r="119" spans="1:7" x14ac:dyDescent="0.25">
      <c r="A119" s="69">
        <f t="shared" si="10"/>
        <v>47574</v>
      </c>
      <c r="B119" s="70">
        <f t="shared" si="11"/>
        <v>103</v>
      </c>
      <c r="C119" s="65">
        <f t="shared" si="12"/>
        <v>469433.09647536965</v>
      </c>
      <c r="D119" s="71">
        <f t="shared" si="13"/>
        <v>1660.2017031555843</v>
      </c>
      <c r="E119" s="71">
        <f t="shared" si="7"/>
        <v>477.80194212319174</v>
      </c>
      <c r="F119" s="71">
        <f t="shared" si="8"/>
        <v>2138.0036452787758</v>
      </c>
      <c r="G119" s="65">
        <f t="shared" si="9"/>
        <v>468955.29453324643</v>
      </c>
    </row>
    <row r="120" spans="1:7" x14ac:dyDescent="0.25">
      <c r="A120" s="69">
        <f t="shared" si="10"/>
        <v>47604</v>
      </c>
      <c r="B120" s="70">
        <f t="shared" si="11"/>
        <v>104</v>
      </c>
      <c r="C120" s="65">
        <f t="shared" si="12"/>
        <v>468955.29453324643</v>
      </c>
      <c r="D120" s="71">
        <f t="shared" si="13"/>
        <v>1658.3701290441122</v>
      </c>
      <c r="E120" s="71">
        <f t="shared" si="7"/>
        <v>479.63351623466394</v>
      </c>
      <c r="F120" s="71">
        <f t="shared" si="8"/>
        <v>2138.0036452787763</v>
      </c>
      <c r="G120" s="65">
        <f t="shared" si="9"/>
        <v>468475.66101701179</v>
      </c>
    </row>
    <row r="121" spans="1:7" x14ac:dyDescent="0.25">
      <c r="A121" s="69">
        <f t="shared" si="10"/>
        <v>47635</v>
      </c>
      <c r="B121" s="70">
        <f t="shared" si="11"/>
        <v>105</v>
      </c>
      <c r="C121" s="65">
        <f t="shared" si="12"/>
        <v>468475.66101701179</v>
      </c>
      <c r="D121" s="71">
        <f t="shared" si="13"/>
        <v>1656.5315338985458</v>
      </c>
      <c r="E121" s="71">
        <f t="shared" si="7"/>
        <v>481.47211138023016</v>
      </c>
      <c r="F121" s="71">
        <f t="shared" si="8"/>
        <v>2138.0036452787758</v>
      </c>
      <c r="G121" s="65">
        <f t="shared" si="9"/>
        <v>467994.18890563154</v>
      </c>
    </row>
    <row r="122" spans="1:7" x14ac:dyDescent="0.25">
      <c r="A122" s="69">
        <f t="shared" si="10"/>
        <v>47665</v>
      </c>
      <c r="B122" s="70">
        <f t="shared" si="11"/>
        <v>106</v>
      </c>
      <c r="C122" s="65">
        <f t="shared" si="12"/>
        <v>467994.18890563154</v>
      </c>
      <c r="D122" s="71">
        <f t="shared" si="13"/>
        <v>1654.6858908049214</v>
      </c>
      <c r="E122" s="71">
        <f t="shared" si="7"/>
        <v>483.31775447385439</v>
      </c>
      <c r="F122" s="71">
        <f t="shared" si="8"/>
        <v>2138.0036452787758</v>
      </c>
      <c r="G122" s="65">
        <f t="shared" si="9"/>
        <v>467510.87115115771</v>
      </c>
    </row>
    <row r="123" spans="1:7" x14ac:dyDescent="0.25">
      <c r="A123" s="69">
        <f t="shared" si="10"/>
        <v>47696</v>
      </c>
      <c r="B123" s="70">
        <f t="shared" si="11"/>
        <v>107</v>
      </c>
      <c r="C123" s="65">
        <f t="shared" si="12"/>
        <v>467510.87115115771</v>
      </c>
      <c r="D123" s="71">
        <f t="shared" si="13"/>
        <v>1652.8331727461052</v>
      </c>
      <c r="E123" s="71">
        <f t="shared" si="7"/>
        <v>485.17047253267083</v>
      </c>
      <c r="F123" s="71">
        <f t="shared" si="8"/>
        <v>2138.0036452787763</v>
      </c>
      <c r="G123" s="65">
        <f t="shared" si="9"/>
        <v>467025.70067862503</v>
      </c>
    </row>
    <row r="124" spans="1:7" x14ac:dyDescent="0.25">
      <c r="A124" s="69">
        <f t="shared" si="10"/>
        <v>47727</v>
      </c>
      <c r="B124" s="70">
        <f t="shared" si="11"/>
        <v>108</v>
      </c>
      <c r="C124" s="65">
        <f t="shared" si="12"/>
        <v>467025.70067862503</v>
      </c>
      <c r="D124" s="71">
        <f t="shared" si="13"/>
        <v>1650.9733526013965</v>
      </c>
      <c r="E124" s="71">
        <f t="shared" si="7"/>
        <v>487.03029267737941</v>
      </c>
      <c r="F124" s="71">
        <f t="shared" si="8"/>
        <v>2138.0036452787758</v>
      </c>
      <c r="G124" s="65">
        <f t="shared" si="9"/>
        <v>466538.67038594763</v>
      </c>
    </row>
    <row r="125" spans="1:7" x14ac:dyDescent="0.25">
      <c r="A125" s="69">
        <f t="shared" si="10"/>
        <v>47757</v>
      </c>
      <c r="B125" s="70">
        <f t="shared" si="11"/>
        <v>109</v>
      </c>
      <c r="C125" s="65">
        <f t="shared" si="12"/>
        <v>466538.67038594763</v>
      </c>
      <c r="D125" s="71">
        <f t="shared" si="13"/>
        <v>1649.1064031461331</v>
      </c>
      <c r="E125" s="71">
        <f t="shared" si="7"/>
        <v>488.8972421326427</v>
      </c>
      <c r="F125" s="71">
        <f t="shared" si="8"/>
        <v>2138.0036452787758</v>
      </c>
      <c r="G125" s="65">
        <f t="shared" si="9"/>
        <v>466049.77314381499</v>
      </c>
    </row>
    <row r="126" spans="1:7" x14ac:dyDescent="0.25">
      <c r="A126" s="69">
        <f t="shared" si="10"/>
        <v>47788</v>
      </c>
      <c r="B126" s="70">
        <f t="shared" si="11"/>
        <v>110</v>
      </c>
      <c r="C126" s="65">
        <f t="shared" si="12"/>
        <v>466049.77314381499</v>
      </c>
      <c r="D126" s="71">
        <f t="shared" si="13"/>
        <v>1647.2322970512914</v>
      </c>
      <c r="E126" s="71">
        <f t="shared" si="7"/>
        <v>490.77134822748445</v>
      </c>
      <c r="F126" s="71">
        <f t="shared" si="8"/>
        <v>2138.0036452787758</v>
      </c>
      <c r="G126" s="65">
        <f t="shared" si="9"/>
        <v>465559.00179558754</v>
      </c>
    </row>
    <row r="127" spans="1:7" x14ac:dyDescent="0.25">
      <c r="A127" s="69">
        <f t="shared" si="10"/>
        <v>47818</v>
      </c>
      <c r="B127" s="70">
        <f t="shared" si="11"/>
        <v>111</v>
      </c>
      <c r="C127" s="65">
        <f t="shared" si="12"/>
        <v>465559.00179558754</v>
      </c>
      <c r="D127" s="71">
        <f t="shared" si="13"/>
        <v>1645.351006883086</v>
      </c>
      <c r="E127" s="71">
        <f t="shared" si="7"/>
        <v>492.65263839568985</v>
      </c>
      <c r="F127" s="71">
        <f t="shared" si="8"/>
        <v>2138.0036452787758</v>
      </c>
      <c r="G127" s="65">
        <f t="shared" si="9"/>
        <v>465066.34915719187</v>
      </c>
    </row>
    <row r="128" spans="1:7" x14ac:dyDescent="0.25">
      <c r="A128" s="69">
        <f t="shared" si="10"/>
        <v>47849</v>
      </c>
      <c r="B128" s="70">
        <f t="shared" si="11"/>
        <v>112</v>
      </c>
      <c r="C128" s="65">
        <f t="shared" si="12"/>
        <v>465066.34915719187</v>
      </c>
      <c r="D128" s="71">
        <f t="shared" si="13"/>
        <v>1643.4625051025694</v>
      </c>
      <c r="E128" s="71">
        <f t="shared" si="7"/>
        <v>494.54114017620662</v>
      </c>
      <c r="F128" s="71">
        <f t="shared" si="8"/>
        <v>2138.0036452787758</v>
      </c>
      <c r="G128" s="65">
        <f t="shared" si="9"/>
        <v>464571.80801701569</v>
      </c>
    </row>
    <row r="129" spans="1:7" x14ac:dyDescent="0.25">
      <c r="A129" s="69">
        <f t="shared" si="10"/>
        <v>47880</v>
      </c>
      <c r="B129" s="70">
        <f t="shared" si="11"/>
        <v>113</v>
      </c>
      <c r="C129" s="65">
        <f t="shared" si="12"/>
        <v>464571.80801701569</v>
      </c>
      <c r="D129" s="71">
        <f t="shared" si="13"/>
        <v>1641.5667640652271</v>
      </c>
      <c r="E129" s="71">
        <f t="shared" si="7"/>
        <v>496.4368812135487</v>
      </c>
      <c r="F129" s="71">
        <f t="shared" si="8"/>
        <v>2138.0036452787758</v>
      </c>
      <c r="G129" s="65">
        <f t="shared" si="9"/>
        <v>464075.37113580212</v>
      </c>
    </row>
    <row r="130" spans="1:7" x14ac:dyDescent="0.25">
      <c r="A130" s="69">
        <f t="shared" si="10"/>
        <v>47908</v>
      </c>
      <c r="B130" s="70">
        <f t="shared" si="11"/>
        <v>114</v>
      </c>
      <c r="C130" s="65">
        <f t="shared" si="12"/>
        <v>464075.37113580212</v>
      </c>
      <c r="D130" s="71">
        <f t="shared" si="13"/>
        <v>1639.6637560205752</v>
      </c>
      <c r="E130" s="71">
        <f t="shared" si="7"/>
        <v>498.33988925820069</v>
      </c>
      <c r="F130" s="71">
        <f t="shared" si="8"/>
        <v>2138.0036452787758</v>
      </c>
      <c r="G130" s="65">
        <f t="shared" si="9"/>
        <v>463577.03124654392</v>
      </c>
    </row>
    <row r="131" spans="1:7" x14ac:dyDescent="0.25">
      <c r="A131" s="69">
        <f t="shared" si="10"/>
        <v>47939</v>
      </c>
      <c r="B131" s="70">
        <f t="shared" si="11"/>
        <v>115</v>
      </c>
      <c r="C131" s="65">
        <f t="shared" si="12"/>
        <v>463577.03124654392</v>
      </c>
      <c r="D131" s="71">
        <f t="shared" si="13"/>
        <v>1637.7534531117524</v>
      </c>
      <c r="E131" s="71">
        <f t="shared" si="7"/>
        <v>500.25019216702384</v>
      </c>
      <c r="F131" s="71">
        <f t="shared" si="8"/>
        <v>2138.0036452787763</v>
      </c>
      <c r="G131" s="65">
        <f t="shared" si="9"/>
        <v>463076.78105437692</v>
      </c>
    </row>
    <row r="132" spans="1:7" x14ac:dyDescent="0.25">
      <c r="A132" s="69">
        <f t="shared" si="10"/>
        <v>47969</v>
      </c>
      <c r="B132" s="70">
        <f t="shared" si="11"/>
        <v>116</v>
      </c>
      <c r="C132" s="65">
        <f t="shared" si="12"/>
        <v>463076.78105437692</v>
      </c>
      <c r="D132" s="71">
        <f t="shared" si="13"/>
        <v>1635.8358273751119</v>
      </c>
      <c r="E132" s="71">
        <f t="shared" si="7"/>
        <v>502.16781790366406</v>
      </c>
      <c r="F132" s="71">
        <f t="shared" si="8"/>
        <v>2138.0036452787758</v>
      </c>
      <c r="G132" s="65">
        <f t="shared" si="9"/>
        <v>462574.61323647323</v>
      </c>
    </row>
    <row r="133" spans="1:7" x14ac:dyDescent="0.25">
      <c r="A133" s="69">
        <f t="shared" si="10"/>
        <v>48000</v>
      </c>
      <c r="B133" s="70">
        <f t="shared" si="11"/>
        <v>117</v>
      </c>
      <c r="C133" s="65">
        <f t="shared" si="12"/>
        <v>462574.61323647323</v>
      </c>
      <c r="D133" s="71">
        <f t="shared" si="13"/>
        <v>1633.9108507398141</v>
      </c>
      <c r="E133" s="71">
        <f t="shared" si="7"/>
        <v>504.09279453896147</v>
      </c>
      <c r="F133" s="71">
        <f t="shared" si="8"/>
        <v>2138.0036452787754</v>
      </c>
      <c r="G133" s="65">
        <f t="shared" si="9"/>
        <v>462070.52044193429</v>
      </c>
    </row>
    <row r="134" spans="1:7" x14ac:dyDescent="0.25">
      <c r="A134" s="69">
        <f t="shared" si="10"/>
        <v>48030</v>
      </c>
      <c r="B134" s="70">
        <f t="shared" si="11"/>
        <v>118</v>
      </c>
      <c r="C134" s="65">
        <f t="shared" si="12"/>
        <v>462070.52044193429</v>
      </c>
      <c r="D134" s="71">
        <f t="shared" si="13"/>
        <v>1631.9784950274152</v>
      </c>
      <c r="E134" s="71">
        <f t="shared" si="7"/>
        <v>506.02515025136086</v>
      </c>
      <c r="F134" s="71">
        <f t="shared" si="8"/>
        <v>2138.0036452787763</v>
      </c>
      <c r="G134" s="65">
        <f t="shared" si="9"/>
        <v>461564.49529168295</v>
      </c>
    </row>
    <row r="135" spans="1:7" x14ac:dyDescent="0.25">
      <c r="A135" s="69">
        <f t="shared" si="10"/>
        <v>48061</v>
      </c>
      <c r="B135" s="70">
        <f t="shared" si="11"/>
        <v>119</v>
      </c>
      <c r="C135" s="65">
        <f t="shared" si="12"/>
        <v>461564.49529168295</v>
      </c>
      <c r="D135" s="71">
        <f t="shared" si="13"/>
        <v>1630.0387319514514</v>
      </c>
      <c r="E135" s="71">
        <f t="shared" si="7"/>
        <v>507.96491332732444</v>
      </c>
      <c r="F135" s="71">
        <f t="shared" si="8"/>
        <v>2138.0036452787758</v>
      </c>
      <c r="G135" s="65">
        <f t="shared" si="9"/>
        <v>461056.53037835564</v>
      </c>
    </row>
    <row r="136" spans="1:7" x14ac:dyDescent="0.25">
      <c r="A136" s="69">
        <f t="shared" si="10"/>
        <v>48092</v>
      </c>
      <c r="B136" s="70">
        <f t="shared" si="11"/>
        <v>120</v>
      </c>
      <c r="C136" s="65">
        <f t="shared" si="12"/>
        <v>461056.53037835564</v>
      </c>
      <c r="D136" s="71">
        <f t="shared" si="13"/>
        <v>1628.0915331170304</v>
      </c>
      <c r="E136" s="71">
        <f t="shared" si="7"/>
        <v>509.91211216174577</v>
      </c>
      <c r="F136" s="71">
        <f t="shared" si="8"/>
        <v>2138.0036452787763</v>
      </c>
      <c r="G136" s="65">
        <f t="shared" si="9"/>
        <v>460546.61826619389</v>
      </c>
    </row>
    <row r="137" spans="1:7" x14ac:dyDescent="0.25">
      <c r="A137" s="69">
        <f t="shared" si="10"/>
        <v>48122</v>
      </c>
      <c r="B137" s="70">
        <f t="shared" si="11"/>
        <v>121</v>
      </c>
      <c r="C137" s="65">
        <f t="shared" si="12"/>
        <v>460546.61826619389</v>
      </c>
      <c r="D137" s="71">
        <f t="shared" si="13"/>
        <v>1626.1368700204102</v>
      </c>
      <c r="E137" s="71">
        <f t="shared" si="7"/>
        <v>511.86677525836581</v>
      </c>
      <c r="F137" s="71">
        <f t="shared" si="8"/>
        <v>2138.0036452787763</v>
      </c>
      <c r="G137" s="65">
        <f t="shared" si="9"/>
        <v>460034.75149093551</v>
      </c>
    </row>
    <row r="138" spans="1:7" x14ac:dyDescent="0.25">
      <c r="A138" s="69">
        <f t="shared" si="10"/>
        <v>48153</v>
      </c>
      <c r="B138" s="70">
        <f t="shared" si="11"/>
        <v>122</v>
      </c>
      <c r="C138" s="65">
        <f t="shared" si="12"/>
        <v>460034.75149093551</v>
      </c>
      <c r="D138" s="71">
        <f t="shared" si="13"/>
        <v>1624.1747140485863</v>
      </c>
      <c r="E138" s="71">
        <f t="shared" si="7"/>
        <v>513.82893123018948</v>
      </c>
      <c r="F138" s="71">
        <f t="shared" si="8"/>
        <v>2138.0036452787758</v>
      </c>
      <c r="G138" s="65">
        <f t="shared" si="9"/>
        <v>459520.92255970533</v>
      </c>
    </row>
    <row r="139" spans="1:7" x14ac:dyDescent="0.25">
      <c r="A139" s="69">
        <f t="shared" si="10"/>
        <v>48183</v>
      </c>
      <c r="B139" s="70">
        <f t="shared" si="11"/>
        <v>123</v>
      </c>
      <c r="C139" s="65">
        <f t="shared" si="12"/>
        <v>459520.92255970533</v>
      </c>
      <c r="D139" s="71">
        <f t="shared" si="13"/>
        <v>1622.2050364788709</v>
      </c>
      <c r="E139" s="71">
        <f t="shared" si="7"/>
        <v>515.79860879990531</v>
      </c>
      <c r="F139" s="71">
        <f t="shared" si="8"/>
        <v>2138.0036452787763</v>
      </c>
      <c r="G139" s="65">
        <f t="shared" si="9"/>
        <v>459005.1239509054</v>
      </c>
    </row>
    <row r="140" spans="1:7" x14ac:dyDescent="0.25">
      <c r="A140" s="69">
        <f t="shared" si="10"/>
        <v>48214</v>
      </c>
      <c r="B140" s="70">
        <f t="shared" si="11"/>
        <v>124</v>
      </c>
      <c r="C140" s="65">
        <f t="shared" si="12"/>
        <v>459005.1239509054</v>
      </c>
      <c r="D140" s="71">
        <f t="shared" si="13"/>
        <v>1620.2278084784712</v>
      </c>
      <c r="E140" s="71">
        <f t="shared" si="7"/>
        <v>517.77583680030489</v>
      </c>
      <c r="F140" s="71">
        <f t="shared" si="8"/>
        <v>2138.0036452787763</v>
      </c>
      <c r="G140" s="65">
        <f t="shared" si="9"/>
        <v>458487.34811410512</v>
      </c>
    </row>
    <row r="141" spans="1:7" x14ac:dyDescent="0.25">
      <c r="A141" s="69">
        <f t="shared" si="10"/>
        <v>48245</v>
      </c>
      <c r="B141" s="70">
        <f t="shared" si="11"/>
        <v>125</v>
      </c>
      <c r="C141" s="65">
        <f t="shared" si="12"/>
        <v>458487.34811410512</v>
      </c>
      <c r="D141" s="71">
        <f t="shared" si="13"/>
        <v>1618.2430011040697</v>
      </c>
      <c r="E141" s="71">
        <f t="shared" si="7"/>
        <v>519.76064417470616</v>
      </c>
      <c r="F141" s="71">
        <f t="shared" si="8"/>
        <v>2138.0036452787758</v>
      </c>
      <c r="G141" s="65">
        <f t="shared" si="9"/>
        <v>457967.58746993041</v>
      </c>
    </row>
    <row r="142" spans="1:7" x14ac:dyDescent="0.25">
      <c r="A142" s="69">
        <f t="shared" si="10"/>
        <v>48274</v>
      </c>
      <c r="B142" s="70">
        <f t="shared" si="11"/>
        <v>126</v>
      </c>
      <c r="C142" s="65">
        <f t="shared" si="12"/>
        <v>457967.58746993041</v>
      </c>
      <c r="D142" s="71">
        <f t="shared" si="13"/>
        <v>1616.2505853014</v>
      </c>
      <c r="E142" s="71">
        <f t="shared" si="7"/>
        <v>521.75305997737576</v>
      </c>
      <c r="F142" s="71">
        <f t="shared" si="8"/>
        <v>2138.0036452787758</v>
      </c>
      <c r="G142" s="65">
        <f t="shared" si="9"/>
        <v>457445.83440995304</v>
      </c>
    </row>
    <row r="143" spans="1:7" x14ac:dyDescent="0.25">
      <c r="A143" s="69">
        <f t="shared" si="10"/>
        <v>48305</v>
      </c>
      <c r="B143" s="70">
        <f t="shared" si="11"/>
        <v>127</v>
      </c>
      <c r="C143" s="65">
        <f t="shared" si="12"/>
        <v>457445.83440995304</v>
      </c>
      <c r="D143" s="71">
        <f t="shared" si="13"/>
        <v>1614.25053190482</v>
      </c>
      <c r="E143" s="71">
        <f t="shared" si="7"/>
        <v>523.75311337395578</v>
      </c>
      <c r="F143" s="71">
        <f t="shared" si="8"/>
        <v>2138.0036452787758</v>
      </c>
      <c r="G143" s="65">
        <f t="shared" si="9"/>
        <v>456922.0812965791</v>
      </c>
    </row>
    <row r="144" spans="1:7" x14ac:dyDescent="0.25">
      <c r="A144" s="69">
        <f t="shared" si="10"/>
        <v>48335</v>
      </c>
      <c r="B144" s="70">
        <f t="shared" si="11"/>
        <v>128</v>
      </c>
      <c r="C144" s="65">
        <f t="shared" si="12"/>
        <v>456922.0812965791</v>
      </c>
      <c r="D144" s="71">
        <f t="shared" si="13"/>
        <v>1612.2428116368869</v>
      </c>
      <c r="E144" s="71">
        <f t="shared" si="7"/>
        <v>525.76083364188923</v>
      </c>
      <c r="F144" s="71">
        <f t="shared" si="8"/>
        <v>2138.0036452787763</v>
      </c>
      <c r="G144" s="65">
        <f t="shared" si="9"/>
        <v>456396.32046293723</v>
      </c>
    </row>
    <row r="145" spans="1:7" x14ac:dyDescent="0.25">
      <c r="A145" s="69">
        <f t="shared" si="10"/>
        <v>48366</v>
      </c>
      <c r="B145" s="70">
        <f t="shared" si="11"/>
        <v>129</v>
      </c>
      <c r="C145" s="65">
        <f t="shared" si="12"/>
        <v>456396.32046293723</v>
      </c>
      <c r="D145" s="71">
        <f t="shared" si="13"/>
        <v>1610.227395107926</v>
      </c>
      <c r="E145" s="71">
        <f t="shared" si="7"/>
        <v>527.77625017084983</v>
      </c>
      <c r="F145" s="71">
        <f t="shared" si="8"/>
        <v>2138.0036452787758</v>
      </c>
      <c r="G145" s="65">
        <f t="shared" si="9"/>
        <v>455868.5442127664</v>
      </c>
    </row>
    <row r="146" spans="1:7" x14ac:dyDescent="0.25">
      <c r="A146" s="69">
        <f t="shared" si="10"/>
        <v>48396</v>
      </c>
      <c r="B146" s="70">
        <f t="shared" si="11"/>
        <v>130</v>
      </c>
      <c r="C146" s="65">
        <f t="shared" si="12"/>
        <v>455868.5442127664</v>
      </c>
      <c r="D146" s="71">
        <f t="shared" si="13"/>
        <v>1608.2042528156044</v>
      </c>
      <c r="E146" s="71">
        <f t="shared" ref="E146:E209" si="14">IF(B146="","",PPMT($E$13/12,B146,$E$7,-$E$11,$E$12,0))</f>
        <v>529.79939246317133</v>
      </c>
      <c r="F146" s="71">
        <f t="shared" ref="F146:F209" si="15">IF(B146="","",SUM(D146:E146))</f>
        <v>2138.0036452787758</v>
      </c>
      <c r="G146" s="65">
        <f t="shared" ref="G146:G209" si="16">IF(B146="","",SUM(C146)-SUM(E146))</f>
        <v>455338.74482030323</v>
      </c>
    </row>
    <row r="147" spans="1:7" x14ac:dyDescent="0.25">
      <c r="A147" s="69">
        <f t="shared" ref="A147:A210" si="17">IF(B147="","",EDATE(A146,1))</f>
        <v>48427</v>
      </c>
      <c r="B147" s="70">
        <f t="shared" ref="B147:B210" si="18">IF(B146="","",IF(SUM(B146)+1&lt;=$E$7,SUM(B146)+1,""))</f>
        <v>131</v>
      </c>
      <c r="C147" s="65">
        <f t="shared" ref="C147:C210" si="19">IF(B147="","",G146)</f>
        <v>455338.74482030323</v>
      </c>
      <c r="D147" s="71">
        <f t="shared" ref="D147:D210" si="20">IF(B147="","",IPMT($E$13/12,B147,$E$7,-$E$11,$E$12,0))</f>
        <v>1606.1733551444956</v>
      </c>
      <c r="E147" s="71">
        <f t="shared" si="14"/>
        <v>531.83029013428018</v>
      </c>
      <c r="F147" s="71">
        <f t="shared" si="15"/>
        <v>2138.0036452787758</v>
      </c>
      <c r="G147" s="65">
        <f t="shared" si="16"/>
        <v>454806.91453016893</v>
      </c>
    </row>
    <row r="148" spans="1:7" x14ac:dyDescent="0.25">
      <c r="A148" s="69">
        <f t="shared" si="17"/>
        <v>48458</v>
      </c>
      <c r="B148" s="70">
        <f t="shared" si="18"/>
        <v>132</v>
      </c>
      <c r="C148" s="65">
        <f t="shared" si="19"/>
        <v>454806.91453016893</v>
      </c>
      <c r="D148" s="71">
        <f t="shared" si="20"/>
        <v>1604.1346723656477</v>
      </c>
      <c r="E148" s="71">
        <f t="shared" si="14"/>
        <v>533.86897291312823</v>
      </c>
      <c r="F148" s="71">
        <f t="shared" si="15"/>
        <v>2138.0036452787758</v>
      </c>
      <c r="G148" s="65">
        <f t="shared" si="16"/>
        <v>454273.0455572558</v>
      </c>
    </row>
    <row r="149" spans="1:7" x14ac:dyDescent="0.25">
      <c r="A149" s="69">
        <f t="shared" si="17"/>
        <v>48488</v>
      </c>
      <c r="B149" s="70">
        <f t="shared" si="18"/>
        <v>133</v>
      </c>
      <c r="C149" s="65">
        <f t="shared" si="19"/>
        <v>454273.0455572558</v>
      </c>
      <c r="D149" s="71">
        <f t="shared" si="20"/>
        <v>1602.0881746361474</v>
      </c>
      <c r="E149" s="71">
        <f t="shared" si="14"/>
        <v>535.91547064262863</v>
      </c>
      <c r="F149" s="71">
        <f t="shared" si="15"/>
        <v>2138.0036452787763</v>
      </c>
      <c r="G149" s="65">
        <f t="shared" si="16"/>
        <v>453737.13008661318</v>
      </c>
    </row>
    <row r="150" spans="1:7" x14ac:dyDescent="0.25">
      <c r="A150" s="69">
        <f t="shared" si="17"/>
        <v>48519</v>
      </c>
      <c r="B150" s="70">
        <f t="shared" si="18"/>
        <v>134</v>
      </c>
      <c r="C150" s="65">
        <f t="shared" si="19"/>
        <v>453737.13008661318</v>
      </c>
      <c r="D150" s="71">
        <f t="shared" si="20"/>
        <v>1600.033831998684</v>
      </c>
      <c r="E150" s="71">
        <f t="shared" si="14"/>
        <v>537.96981328009201</v>
      </c>
      <c r="F150" s="71">
        <f t="shared" si="15"/>
        <v>2138.0036452787763</v>
      </c>
      <c r="G150" s="65">
        <f t="shared" si="16"/>
        <v>453199.16027333308</v>
      </c>
    </row>
    <row r="151" spans="1:7" x14ac:dyDescent="0.25">
      <c r="A151" s="69">
        <f t="shared" si="17"/>
        <v>48549</v>
      </c>
      <c r="B151" s="70">
        <f t="shared" si="18"/>
        <v>135</v>
      </c>
      <c r="C151" s="65">
        <f t="shared" si="19"/>
        <v>453199.16027333308</v>
      </c>
      <c r="D151" s="71">
        <f t="shared" si="20"/>
        <v>1597.9716143811104</v>
      </c>
      <c r="E151" s="71">
        <f t="shared" si="14"/>
        <v>540.03203089766566</v>
      </c>
      <c r="F151" s="71">
        <f t="shared" si="15"/>
        <v>2138.0036452787763</v>
      </c>
      <c r="G151" s="65">
        <f t="shared" si="16"/>
        <v>452659.1282424354</v>
      </c>
    </row>
    <row r="152" spans="1:7" x14ac:dyDescent="0.25">
      <c r="A152" s="69">
        <f t="shared" si="17"/>
        <v>48580</v>
      </c>
      <c r="B152" s="70">
        <f t="shared" si="18"/>
        <v>136</v>
      </c>
      <c r="C152" s="65">
        <f t="shared" si="19"/>
        <v>452659.1282424354</v>
      </c>
      <c r="D152" s="71">
        <f t="shared" si="20"/>
        <v>1595.9014915960024</v>
      </c>
      <c r="E152" s="71">
        <f t="shared" si="14"/>
        <v>542.10215368277341</v>
      </c>
      <c r="F152" s="71">
        <f t="shared" si="15"/>
        <v>2138.0036452787758</v>
      </c>
      <c r="G152" s="65">
        <f t="shared" si="16"/>
        <v>452117.02608875261</v>
      </c>
    </row>
    <row r="153" spans="1:7" x14ac:dyDescent="0.25">
      <c r="A153" s="69">
        <f t="shared" si="17"/>
        <v>48611</v>
      </c>
      <c r="B153" s="70">
        <f t="shared" si="18"/>
        <v>137</v>
      </c>
      <c r="C153" s="65">
        <f t="shared" si="19"/>
        <v>452117.02608875261</v>
      </c>
      <c r="D153" s="71">
        <f t="shared" si="20"/>
        <v>1593.8234333402186</v>
      </c>
      <c r="E153" s="71">
        <f t="shared" si="14"/>
        <v>544.18021193855736</v>
      </c>
      <c r="F153" s="71">
        <f t="shared" si="15"/>
        <v>2138.0036452787758</v>
      </c>
      <c r="G153" s="65">
        <f t="shared" si="16"/>
        <v>451572.84587681404</v>
      </c>
    </row>
    <row r="154" spans="1:7" x14ac:dyDescent="0.25">
      <c r="A154" s="69">
        <f t="shared" si="17"/>
        <v>48639</v>
      </c>
      <c r="B154" s="70">
        <f t="shared" si="18"/>
        <v>138</v>
      </c>
      <c r="C154" s="65">
        <f t="shared" si="19"/>
        <v>451572.84587681404</v>
      </c>
      <c r="D154" s="71">
        <f t="shared" si="20"/>
        <v>1591.7374091944541</v>
      </c>
      <c r="E154" s="71">
        <f t="shared" si="14"/>
        <v>546.2662360843218</v>
      </c>
      <c r="F154" s="71">
        <f t="shared" si="15"/>
        <v>2138.0036452787758</v>
      </c>
      <c r="G154" s="65">
        <f t="shared" si="16"/>
        <v>451026.5796407297</v>
      </c>
    </row>
    <row r="155" spans="1:7" x14ac:dyDescent="0.25">
      <c r="A155" s="69">
        <f t="shared" si="17"/>
        <v>48670</v>
      </c>
      <c r="B155" s="70">
        <f t="shared" si="18"/>
        <v>139</v>
      </c>
      <c r="C155" s="65">
        <f t="shared" si="19"/>
        <v>451026.5796407297</v>
      </c>
      <c r="D155" s="71">
        <f t="shared" si="20"/>
        <v>1589.6433886227976</v>
      </c>
      <c r="E155" s="71">
        <f t="shared" si="14"/>
        <v>548.36025665597845</v>
      </c>
      <c r="F155" s="71">
        <f t="shared" si="15"/>
        <v>2138.0036452787763</v>
      </c>
      <c r="G155" s="65">
        <f t="shared" si="16"/>
        <v>450478.21938407375</v>
      </c>
    </row>
    <row r="156" spans="1:7" x14ac:dyDescent="0.25">
      <c r="A156" s="69">
        <f t="shared" si="17"/>
        <v>48700</v>
      </c>
      <c r="B156" s="70">
        <f t="shared" si="18"/>
        <v>140</v>
      </c>
      <c r="C156" s="65">
        <f t="shared" si="19"/>
        <v>450478.21938407375</v>
      </c>
      <c r="D156" s="71">
        <f t="shared" si="20"/>
        <v>1587.541340972283</v>
      </c>
      <c r="E156" s="71">
        <f t="shared" si="14"/>
        <v>550.46230430649302</v>
      </c>
      <c r="F156" s="71">
        <f t="shared" si="15"/>
        <v>2138.0036452787763</v>
      </c>
      <c r="G156" s="65">
        <f t="shared" si="16"/>
        <v>449927.75707976724</v>
      </c>
    </row>
    <row r="157" spans="1:7" x14ac:dyDescent="0.25">
      <c r="A157" s="69">
        <f t="shared" si="17"/>
        <v>48731</v>
      </c>
      <c r="B157" s="70">
        <f t="shared" si="18"/>
        <v>141</v>
      </c>
      <c r="C157" s="65">
        <f t="shared" si="19"/>
        <v>449927.75707976724</v>
      </c>
      <c r="D157" s="71">
        <f t="shared" si="20"/>
        <v>1585.4312354724416</v>
      </c>
      <c r="E157" s="71">
        <f t="shared" si="14"/>
        <v>552.57240980633458</v>
      </c>
      <c r="F157" s="71">
        <f t="shared" si="15"/>
        <v>2138.0036452787763</v>
      </c>
      <c r="G157" s="65">
        <f t="shared" si="16"/>
        <v>449375.18466996093</v>
      </c>
    </row>
    <row r="158" spans="1:7" x14ac:dyDescent="0.25">
      <c r="A158" s="69">
        <f t="shared" si="17"/>
        <v>48761</v>
      </c>
      <c r="B158" s="70">
        <f t="shared" si="18"/>
        <v>142</v>
      </c>
      <c r="C158" s="65">
        <f t="shared" si="19"/>
        <v>449375.18466996093</v>
      </c>
      <c r="D158" s="71">
        <f t="shared" si="20"/>
        <v>1583.3130412348503</v>
      </c>
      <c r="E158" s="71">
        <f t="shared" si="14"/>
        <v>554.69060404392553</v>
      </c>
      <c r="F158" s="71">
        <f t="shared" si="15"/>
        <v>2138.0036452787758</v>
      </c>
      <c r="G158" s="65">
        <f t="shared" si="16"/>
        <v>448820.49406591698</v>
      </c>
    </row>
    <row r="159" spans="1:7" x14ac:dyDescent="0.25">
      <c r="A159" s="69">
        <f t="shared" si="17"/>
        <v>48792</v>
      </c>
      <c r="B159" s="70">
        <f t="shared" si="18"/>
        <v>143</v>
      </c>
      <c r="C159" s="65">
        <f t="shared" si="19"/>
        <v>448820.49406591698</v>
      </c>
      <c r="D159" s="71">
        <f t="shared" si="20"/>
        <v>1581.1867272526822</v>
      </c>
      <c r="E159" s="71">
        <f t="shared" si="14"/>
        <v>556.81691802609384</v>
      </c>
      <c r="F159" s="71">
        <f t="shared" si="15"/>
        <v>2138.0036452787763</v>
      </c>
      <c r="G159" s="65">
        <f t="shared" si="16"/>
        <v>448263.67714789091</v>
      </c>
    </row>
    <row r="160" spans="1:7" x14ac:dyDescent="0.25">
      <c r="A160" s="69">
        <f t="shared" si="17"/>
        <v>48823</v>
      </c>
      <c r="B160" s="70">
        <f t="shared" si="18"/>
        <v>144</v>
      </c>
      <c r="C160" s="65">
        <f t="shared" si="19"/>
        <v>448263.67714789091</v>
      </c>
      <c r="D160" s="71">
        <f t="shared" si="20"/>
        <v>1579.0522624002485</v>
      </c>
      <c r="E160" s="71">
        <f t="shared" si="14"/>
        <v>558.95138287852728</v>
      </c>
      <c r="F160" s="71">
        <f t="shared" si="15"/>
        <v>2138.0036452787758</v>
      </c>
      <c r="G160" s="65">
        <f t="shared" si="16"/>
        <v>447704.72576501238</v>
      </c>
    </row>
    <row r="161" spans="1:7" x14ac:dyDescent="0.25">
      <c r="A161" s="69">
        <f t="shared" si="17"/>
        <v>48853</v>
      </c>
      <c r="B161" s="70">
        <f t="shared" si="18"/>
        <v>145</v>
      </c>
      <c r="C161" s="65">
        <f t="shared" si="19"/>
        <v>447704.72576501238</v>
      </c>
      <c r="D161" s="71">
        <f t="shared" si="20"/>
        <v>1576.9096154325478</v>
      </c>
      <c r="E161" s="71">
        <f t="shared" si="14"/>
        <v>561.0940298462283</v>
      </c>
      <c r="F161" s="71">
        <f t="shared" si="15"/>
        <v>2138.0036452787763</v>
      </c>
      <c r="G161" s="65">
        <f t="shared" si="16"/>
        <v>447143.63173516613</v>
      </c>
    </row>
    <row r="162" spans="1:7" x14ac:dyDescent="0.25">
      <c r="A162" s="69">
        <f t="shared" si="17"/>
        <v>48884</v>
      </c>
      <c r="B162" s="70">
        <f t="shared" si="18"/>
        <v>146</v>
      </c>
      <c r="C162" s="65">
        <f t="shared" si="19"/>
        <v>447143.63173516613</v>
      </c>
      <c r="D162" s="71">
        <f t="shared" si="20"/>
        <v>1574.7587549848035</v>
      </c>
      <c r="E162" s="71">
        <f t="shared" si="14"/>
        <v>563.24489029397228</v>
      </c>
      <c r="F162" s="71">
        <f t="shared" si="15"/>
        <v>2138.0036452787758</v>
      </c>
      <c r="G162" s="65">
        <f t="shared" si="16"/>
        <v>446580.38684487215</v>
      </c>
    </row>
    <row r="163" spans="1:7" x14ac:dyDescent="0.25">
      <c r="A163" s="69">
        <f t="shared" si="17"/>
        <v>48914</v>
      </c>
      <c r="B163" s="70">
        <f t="shared" si="18"/>
        <v>147</v>
      </c>
      <c r="C163" s="65">
        <f t="shared" si="19"/>
        <v>446580.38684487215</v>
      </c>
      <c r="D163" s="71">
        <f t="shared" si="20"/>
        <v>1572.5996495720103</v>
      </c>
      <c r="E163" s="71">
        <f t="shared" si="14"/>
        <v>565.40399570676573</v>
      </c>
      <c r="F163" s="71">
        <f t="shared" si="15"/>
        <v>2138.0036452787763</v>
      </c>
      <c r="G163" s="65">
        <f t="shared" si="16"/>
        <v>446014.98284916539</v>
      </c>
    </row>
    <row r="164" spans="1:7" x14ac:dyDescent="0.25">
      <c r="A164" s="69">
        <f t="shared" si="17"/>
        <v>48945</v>
      </c>
      <c r="B164" s="70">
        <f t="shared" si="18"/>
        <v>148</v>
      </c>
      <c r="C164" s="65">
        <f t="shared" si="19"/>
        <v>446014.98284916539</v>
      </c>
      <c r="D164" s="71">
        <f t="shared" si="20"/>
        <v>1570.4322675884678</v>
      </c>
      <c r="E164" s="71">
        <f t="shared" si="14"/>
        <v>567.57137769030828</v>
      </c>
      <c r="F164" s="71">
        <f t="shared" si="15"/>
        <v>2138.0036452787763</v>
      </c>
      <c r="G164" s="65">
        <f t="shared" si="16"/>
        <v>445447.41147147509</v>
      </c>
    </row>
    <row r="165" spans="1:7" x14ac:dyDescent="0.25">
      <c r="A165" s="69">
        <f t="shared" si="17"/>
        <v>48976</v>
      </c>
      <c r="B165" s="70">
        <f t="shared" si="18"/>
        <v>149</v>
      </c>
      <c r="C165" s="65">
        <f t="shared" si="19"/>
        <v>445447.41147147509</v>
      </c>
      <c r="D165" s="71">
        <f t="shared" si="20"/>
        <v>1568.2565773073215</v>
      </c>
      <c r="E165" s="71">
        <f t="shared" si="14"/>
        <v>569.7470679714545</v>
      </c>
      <c r="F165" s="71">
        <f t="shared" si="15"/>
        <v>2138.0036452787763</v>
      </c>
      <c r="G165" s="65">
        <f t="shared" si="16"/>
        <v>444877.66440350364</v>
      </c>
    </row>
    <row r="166" spans="1:7" x14ac:dyDescent="0.25">
      <c r="A166" s="69">
        <f t="shared" si="17"/>
        <v>49004</v>
      </c>
      <c r="B166" s="70">
        <f t="shared" si="18"/>
        <v>150</v>
      </c>
      <c r="C166" s="65">
        <f t="shared" si="19"/>
        <v>444877.66440350364</v>
      </c>
      <c r="D166" s="71">
        <f t="shared" si="20"/>
        <v>1566.0725468800977</v>
      </c>
      <c r="E166" s="71">
        <f t="shared" si="14"/>
        <v>571.93109839867839</v>
      </c>
      <c r="F166" s="71">
        <f t="shared" si="15"/>
        <v>2138.0036452787763</v>
      </c>
      <c r="G166" s="65">
        <f t="shared" si="16"/>
        <v>444305.73330510495</v>
      </c>
    </row>
    <row r="167" spans="1:7" x14ac:dyDescent="0.25">
      <c r="A167" s="69">
        <f t="shared" si="17"/>
        <v>49035</v>
      </c>
      <c r="B167" s="70">
        <f t="shared" si="18"/>
        <v>151</v>
      </c>
      <c r="C167" s="65">
        <f t="shared" si="19"/>
        <v>444305.73330510495</v>
      </c>
      <c r="D167" s="71">
        <f t="shared" si="20"/>
        <v>1563.8801443362358</v>
      </c>
      <c r="E167" s="71">
        <f t="shared" si="14"/>
        <v>574.12350094253998</v>
      </c>
      <c r="F167" s="71">
        <f t="shared" si="15"/>
        <v>2138.0036452787758</v>
      </c>
      <c r="G167" s="65">
        <f t="shared" si="16"/>
        <v>443731.60980416241</v>
      </c>
    </row>
    <row r="168" spans="1:7" x14ac:dyDescent="0.25">
      <c r="A168" s="69">
        <f t="shared" si="17"/>
        <v>49065</v>
      </c>
      <c r="B168" s="70">
        <f t="shared" si="18"/>
        <v>152</v>
      </c>
      <c r="C168" s="65">
        <f t="shared" si="19"/>
        <v>443731.60980416241</v>
      </c>
      <c r="D168" s="71">
        <f t="shared" si="20"/>
        <v>1561.679337582623</v>
      </c>
      <c r="E168" s="71">
        <f t="shared" si="14"/>
        <v>576.32430769615303</v>
      </c>
      <c r="F168" s="71">
        <f t="shared" si="15"/>
        <v>2138.0036452787763</v>
      </c>
      <c r="G168" s="65">
        <f t="shared" si="16"/>
        <v>443155.28549646627</v>
      </c>
    </row>
    <row r="169" spans="1:7" x14ac:dyDescent="0.25">
      <c r="A169" s="69">
        <f t="shared" si="17"/>
        <v>49096</v>
      </c>
      <c r="B169" s="70">
        <f t="shared" si="18"/>
        <v>153</v>
      </c>
      <c r="C169" s="65">
        <f t="shared" si="19"/>
        <v>443155.28549646627</v>
      </c>
      <c r="D169" s="71">
        <f t="shared" si="20"/>
        <v>1559.470094403121</v>
      </c>
      <c r="E169" s="71">
        <f t="shared" si="14"/>
        <v>578.53355087565501</v>
      </c>
      <c r="F169" s="71">
        <f t="shared" si="15"/>
        <v>2138.0036452787763</v>
      </c>
      <c r="G169" s="65">
        <f t="shared" si="16"/>
        <v>442576.7519455906</v>
      </c>
    </row>
    <row r="170" spans="1:7" x14ac:dyDescent="0.25">
      <c r="A170" s="69">
        <f t="shared" si="17"/>
        <v>49126</v>
      </c>
      <c r="B170" s="70">
        <f t="shared" si="18"/>
        <v>154</v>
      </c>
      <c r="C170" s="65">
        <f t="shared" si="19"/>
        <v>442576.7519455906</v>
      </c>
      <c r="D170" s="71">
        <f t="shared" si="20"/>
        <v>1557.2523824580976</v>
      </c>
      <c r="E170" s="71">
        <f t="shared" si="14"/>
        <v>580.75126282067833</v>
      </c>
      <c r="F170" s="71">
        <f t="shared" si="15"/>
        <v>2138.0036452787758</v>
      </c>
      <c r="G170" s="65">
        <f t="shared" si="16"/>
        <v>441996.00068276993</v>
      </c>
    </row>
    <row r="171" spans="1:7" x14ac:dyDescent="0.25">
      <c r="A171" s="69">
        <f t="shared" si="17"/>
        <v>49157</v>
      </c>
      <c r="B171" s="70">
        <f t="shared" si="18"/>
        <v>155</v>
      </c>
      <c r="C171" s="65">
        <f t="shared" si="19"/>
        <v>441996.00068276993</v>
      </c>
      <c r="D171" s="71">
        <f t="shared" si="20"/>
        <v>1555.0261692839517</v>
      </c>
      <c r="E171" s="71">
        <f t="shared" si="14"/>
        <v>582.9774759948242</v>
      </c>
      <c r="F171" s="71">
        <f t="shared" si="15"/>
        <v>2138.0036452787758</v>
      </c>
      <c r="G171" s="65">
        <f t="shared" si="16"/>
        <v>441413.02320677508</v>
      </c>
    </row>
    <row r="172" spans="1:7" x14ac:dyDescent="0.25">
      <c r="A172" s="69">
        <f t="shared" si="17"/>
        <v>49188</v>
      </c>
      <c r="B172" s="70">
        <f t="shared" si="18"/>
        <v>156</v>
      </c>
      <c r="C172" s="65">
        <f t="shared" si="19"/>
        <v>441413.02320677508</v>
      </c>
      <c r="D172" s="71">
        <f t="shared" si="20"/>
        <v>1552.7914222926381</v>
      </c>
      <c r="E172" s="71">
        <f t="shared" si="14"/>
        <v>585.21222298613782</v>
      </c>
      <c r="F172" s="71">
        <f t="shared" si="15"/>
        <v>2138.0036452787758</v>
      </c>
      <c r="G172" s="65">
        <f t="shared" si="16"/>
        <v>440827.81098378892</v>
      </c>
    </row>
    <row r="173" spans="1:7" x14ac:dyDescent="0.25">
      <c r="A173" s="69">
        <f t="shared" si="17"/>
        <v>49218</v>
      </c>
      <c r="B173" s="70">
        <f t="shared" si="18"/>
        <v>157</v>
      </c>
      <c r="C173" s="65">
        <f t="shared" si="19"/>
        <v>440827.81098378892</v>
      </c>
      <c r="D173" s="71">
        <f t="shared" si="20"/>
        <v>1550.5481087711912</v>
      </c>
      <c r="E173" s="71">
        <f t="shared" si="14"/>
        <v>587.45553650758461</v>
      </c>
      <c r="F173" s="71">
        <f t="shared" si="15"/>
        <v>2138.0036452787758</v>
      </c>
      <c r="G173" s="65">
        <f t="shared" si="16"/>
        <v>440240.35544728133</v>
      </c>
    </row>
    <row r="174" spans="1:7" x14ac:dyDescent="0.25">
      <c r="A174" s="69">
        <f t="shared" si="17"/>
        <v>49249</v>
      </c>
      <c r="B174" s="70">
        <f t="shared" si="18"/>
        <v>158</v>
      </c>
      <c r="C174" s="65">
        <f t="shared" si="19"/>
        <v>440240.35544728133</v>
      </c>
      <c r="D174" s="71">
        <f t="shared" si="20"/>
        <v>1548.2961958812457</v>
      </c>
      <c r="E174" s="71">
        <f t="shared" si="14"/>
        <v>589.70744939753047</v>
      </c>
      <c r="F174" s="71">
        <f t="shared" si="15"/>
        <v>2138.0036452787763</v>
      </c>
      <c r="G174" s="65">
        <f t="shared" si="16"/>
        <v>439650.64799788379</v>
      </c>
    </row>
    <row r="175" spans="1:7" x14ac:dyDescent="0.25">
      <c r="A175" s="69">
        <f t="shared" si="17"/>
        <v>49279</v>
      </c>
      <c r="B175" s="70">
        <f t="shared" si="18"/>
        <v>159</v>
      </c>
      <c r="C175" s="65">
        <f t="shared" si="19"/>
        <v>439650.64799788379</v>
      </c>
      <c r="D175" s="71">
        <f t="shared" si="20"/>
        <v>1546.0356506585551</v>
      </c>
      <c r="E175" s="71">
        <f t="shared" si="14"/>
        <v>591.96799462022091</v>
      </c>
      <c r="F175" s="71">
        <f t="shared" si="15"/>
        <v>2138.0036452787763</v>
      </c>
      <c r="G175" s="65">
        <f t="shared" si="16"/>
        <v>439058.68000326358</v>
      </c>
    </row>
    <row r="176" spans="1:7" x14ac:dyDescent="0.25">
      <c r="A176" s="69">
        <f t="shared" si="17"/>
        <v>49310</v>
      </c>
      <c r="B176" s="70">
        <f t="shared" si="18"/>
        <v>160</v>
      </c>
      <c r="C176" s="65">
        <f t="shared" si="19"/>
        <v>439058.68000326358</v>
      </c>
      <c r="D176" s="71">
        <f t="shared" si="20"/>
        <v>1543.7664400125109</v>
      </c>
      <c r="E176" s="71">
        <f t="shared" si="14"/>
        <v>594.23720526626505</v>
      </c>
      <c r="F176" s="71">
        <f t="shared" si="15"/>
        <v>2138.0036452787758</v>
      </c>
      <c r="G176" s="65">
        <f t="shared" si="16"/>
        <v>438464.44279799733</v>
      </c>
    </row>
    <row r="177" spans="1:7" x14ac:dyDescent="0.25">
      <c r="A177" s="69">
        <f t="shared" si="17"/>
        <v>49341</v>
      </c>
      <c r="B177" s="70">
        <f t="shared" si="18"/>
        <v>161</v>
      </c>
      <c r="C177" s="65">
        <f t="shared" si="19"/>
        <v>438464.44279799733</v>
      </c>
      <c r="D177" s="71">
        <f t="shared" si="20"/>
        <v>1541.488530725657</v>
      </c>
      <c r="E177" s="71">
        <f t="shared" si="14"/>
        <v>596.51511455311913</v>
      </c>
      <c r="F177" s="71">
        <f t="shared" si="15"/>
        <v>2138.0036452787763</v>
      </c>
      <c r="G177" s="65">
        <f t="shared" si="16"/>
        <v>437867.92768344423</v>
      </c>
    </row>
    <row r="178" spans="1:7" x14ac:dyDescent="0.25">
      <c r="A178" s="69">
        <f t="shared" si="17"/>
        <v>49369</v>
      </c>
      <c r="B178" s="70">
        <f t="shared" si="18"/>
        <v>162</v>
      </c>
      <c r="C178" s="65">
        <f t="shared" si="19"/>
        <v>437867.92768344423</v>
      </c>
      <c r="D178" s="71">
        <f t="shared" si="20"/>
        <v>1539.2018894532032</v>
      </c>
      <c r="E178" s="71">
        <f t="shared" si="14"/>
        <v>598.80175582557263</v>
      </c>
      <c r="F178" s="71">
        <f t="shared" si="15"/>
        <v>2138.0036452787758</v>
      </c>
      <c r="G178" s="65">
        <f t="shared" si="16"/>
        <v>437269.12592761865</v>
      </c>
    </row>
    <row r="179" spans="1:7" x14ac:dyDescent="0.25">
      <c r="A179" s="69">
        <f t="shared" si="17"/>
        <v>49400</v>
      </c>
      <c r="B179" s="70">
        <f t="shared" si="18"/>
        <v>163</v>
      </c>
      <c r="C179" s="65">
        <f t="shared" si="19"/>
        <v>437269.12592761865</v>
      </c>
      <c r="D179" s="71">
        <f t="shared" si="20"/>
        <v>1536.9064827225386</v>
      </c>
      <c r="E179" s="71">
        <f t="shared" si="14"/>
        <v>601.09716255623744</v>
      </c>
      <c r="F179" s="71">
        <f t="shared" si="15"/>
        <v>2138.0036452787763</v>
      </c>
      <c r="G179" s="65">
        <f t="shared" si="16"/>
        <v>436668.02876506239</v>
      </c>
    </row>
    <row r="180" spans="1:7" x14ac:dyDescent="0.25">
      <c r="A180" s="69">
        <f t="shared" si="17"/>
        <v>49430</v>
      </c>
      <c r="B180" s="70">
        <f t="shared" si="18"/>
        <v>164</v>
      </c>
      <c r="C180" s="65">
        <f t="shared" si="19"/>
        <v>436668.02876506239</v>
      </c>
      <c r="D180" s="71">
        <f t="shared" si="20"/>
        <v>1534.6022769327399</v>
      </c>
      <c r="E180" s="71">
        <f t="shared" si="14"/>
        <v>603.40136834603629</v>
      </c>
      <c r="F180" s="71">
        <f t="shared" si="15"/>
        <v>2138.0036452787763</v>
      </c>
      <c r="G180" s="65">
        <f t="shared" si="16"/>
        <v>436064.62739671633</v>
      </c>
    </row>
    <row r="181" spans="1:7" x14ac:dyDescent="0.25">
      <c r="A181" s="69">
        <f t="shared" si="17"/>
        <v>49461</v>
      </c>
      <c r="B181" s="70">
        <f t="shared" si="18"/>
        <v>165</v>
      </c>
      <c r="C181" s="65">
        <f t="shared" si="19"/>
        <v>436064.62739671633</v>
      </c>
      <c r="D181" s="71">
        <f t="shared" si="20"/>
        <v>1532.2892383540798</v>
      </c>
      <c r="E181" s="71">
        <f t="shared" si="14"/>
        <v>605.71440692469616</v>
      </c>
      <c r="F181" s="71">
        <f t="shared" si="15"/>
        <v>2138.0036452787758</v>
      </c>
      <c r="G181" s="65">
        <f t="shared" si="16"/>
        <v>435458.91298979166</v>
      </c>
    </row>
    <row r="182" spans="1:7" x14ac:dyDescent="0.25">
      <c r="A182" s="69">
        <f t="shared" si="17"/>
        <v>49491</v>
      </c>
      <c r="B182" s="70">
        <f t="shared" si="18"/>
        <v>166</v>
      </c>
      <c r="C182" s="65">
        <f t="shared" si="19"/>
        <v>435458.91298979166</v>
      </c>
      <c r="D182" s="71">
        <f t="shared" si="20"/>
        <v>1529.9673331275353</v>
      </c>
      <c r="E182" s="71">
        <f t="shared" si="14"/>
        <v>608.03631215124085</v>
      </c>
      <c r="F182" s="71">
        <f t="shared" si="15"/>
        <v>2138.0036452787763</v>
      </c>
      <c r="G182" s="65">
        <f t="shared" si="16"/>
        <v>434850.87667764042</v>
      </c>
    </row>
    <row r="183" spans="1:7" x14ac:dyDescent="0.25">
      <c r="A183" s="69">
        <f t="shared" si="17"/>
        <v>49522</v>
      </c>
      <c r="B183" s="70">
        <f t="shared" si="18"/>
        <v>167</v>
      </c>
      <c r="C183" s="65">
        <f t="shared" si="19"/>
        <v>434850.87667764042</v>
      </c>
      <c r="D183" s="71">
        <f t="shared" si="20"/>
        <v>1527.6365272642888</v>
      </c>
      <c r="E183" s="71">
        <f t="shared" si="14"/>
        <v>610.36711801448723</v>
      </c>
      <c r="F183" s="71">
        <f t="shared" si="15"/>
        <v>2138.0036452787763</v>
      </c>
      <c r="G183" s="65">
        <f t="shared" si="16"/>
        <v>434240.50955962593</v>
      </c>
    </row>
    <row r="184" spans="1:7" x14ac:dyDescent="0.25">
      <c r="A184" s="69">
        <f t="shared" si="17"/>
        <v>49553</v>
      </c>
      <c r="B184" s="70">
        <f t="shared" si="18"/>
        <v>168</v>
      </c>
      <c r="C184" s="65">
        <f t="shared" si="19"/>
        <v>434240.50955962593</v>
      </c>
      <c r="D184" s="71">
        <f t="shared" si="20"/>
        <v>1525.2967866452334</v>
      </c>
      <c r="E184" s="71">
        <f t="shared" si="14"/>
        <v>612.70685863354265</v>
      </c>
      <c r="F184" s="71">
        <f t="shared" si="15"/>
        <v>2138.0036452787763</v>
      </c>
      <c r="G184" s="65">
        <f t="shared" si="16"/>
        <v>433627.80270099238</v>
      </c>
    </row>
    <row r="185" spans="1:7" x14ac:dyDescent="0.25">
      <c r="A185" s="69">
        <f t="shared" si="17"/>
        <v>49583</v>
      </c>
      <c r="B185" s="70">
        <f t="shared" si="18"/>
        <v>169</v>
      </c>
      <c r="C185" s="65">
        <f t="shared" si="19"/>
        <v>433627.80270099238</v>
      </c>
      <c r="D185" s="71">
        <f t="shared" si="20"/>
        <v>1522.9480770204714</v>
      </c>
      <c r="E185" s="71">
        <f t="shared" si="14"/>
        <v>615.05556825830456</v>
      </c>
      <c r="F185" s="71">
        <f t="shared" si="15"/>
        <v>2138.0036452787758</v>
      </c>
      <c r="G185" s="65">
        <f t="shared" si="16"/>
        <v>433012.7471327341</v>
      </c>
    </row>
    <row r="186" spans="1:7" x14ac:dyDescent="0.25">
      <c r="A186" s="69">
        <f t="shared" si="17"/>
        <v>49614</v>
      </c>
      <c r="B186" s="70">
        <f t="shared" si="18"/>
        <v>170</v>
      </c>
      <c r="C186" s="65">
        <f t="shared" si="19"/>
        <v>433012.7471327341</v>
      </c>
      <c r="D186" s="71">
        <f t="shared" si="20"/>
        <v>1520.5903640088147</v>
      </c>
      <c r="E186" s="71">
        <f t="shared" si="14"/>
        <v>617.41328126996143</v>
      </c>
      <c r="F186" s="71">
        <f t="shared" si="15"/>
        <v>2138.0036452787763</v>
      </c>
      <c r="G186" s="65">
        <f t="shared" si="16"/>
        <v>432395.33385146415</v>
      </c>
    </row>
    <row r="187" spans="1:7" x14ac:dyDescent="0.25">
      <c r="A187" s="69">
        <f t="shared" si="17"/>
        <v>49644</v>
      </c>
      <c r="B187" s="70">
        <f t="shared" si="18"/>
        <v>171</v>
      </c>
      <c r="C187" s="65">
        <f t="shared" si="19"/>
        <v>432395.33385146415</v>
      </c>
      <c r="D187" s="71">
        <f t="shared" si="20"/>
        <v>1518.2236130972797</v>
      </c>
      <c r="E187" s="71">
        <f t="shared" si="14"/>
        <v>619.78003218149638</v>
      </c>
      <c r="F187" s="71">
        <f t="shared" si="15"/>
        <v>2138.0036452787763</v>
      </c>
      <c r="G187" s="65">
        <f t="shared" si="16"/>
        <v>431775.55381928268</v>
      </c>
    </row>
    <row r="188" spans="1:7" x14ac:dyDescent="0.25">
      <c r="A188" s="69">
        <f t="shared" si="17"/>
        <v>49675</v>
      </c>
      <c r="B188" s="70">
        <f t="shared" si="18"/>
        <v>172</v>
      </c>
      <c r="C188" s="65">
        <f t="shared" si="19"/>
        <v>431775.55381928268</v>
      </c>
      <c r="D188" s="71">
        <f t="shared" si="20"/>
        <v>1515.8477896405839</v>
      </c>
      <c r="E188" s="71">
        <f t="shared" si="14"/>
        <v>622.15585563819207</v>
      </c>
      <c r="F188" s="71">
        <f t="shared" si="15"/>
        <v>2138.0036452787758</v>
      </c>
      <c r="G188" s="65">
        <f t="shared" si="16"/>
        <v>431153.39796364447</v>
      </c>
    </row>
    <row r="189" spans="1:7" x14ac:dyDescent="0.25">
      <c r="A189" s="69">
        <f t="shared" si="17"/>
        <v>49706</v>
      </c>
      <c r="B189" s="70">
        <f t="shared" si="18"/>
        <v>173</v>
      </c>
      <c r="C189" s="65">
        <f t="shared" si="19"/>
        <v>431153.39796364447</v>
      </c>
      <c r="D189" s="71">
        <f t="shared" si="20"/>
        <v>1513.4628588606374</v>
      </c>
      <c r="E189" s="71">
        <f t="shared" si="14"/>
        <v>624.54078641813851</v>
      </c>
      <c r="F189" s="71">
        <f t="shared" si="15"/>
        <v>2138.0036452787758</v>
      </c>
      <c r="G189" s="65">
        <f t="shared" si="16"/>
        <v>430528.85717722634</v>
      </c>
    </row>
    <row r="190" spans="1:7" x14ac:dyDescent="0.25">
      <c r="A190" s="69">
        <f t="shared" si="17"/>
        <v>49735</v>
      </c>
      <c r="B190" s="70">
        <f t="shared" si="18"/>
        <v>174</v>
      </c>
      <c r="C190" s="65">
        <f t="shared" si="19"/>
        <v>430528.85717722634</v>
      </c>
      <c r="D190" s="71">
        <f t="shared" si="20"/>
        <v>1511.0687858460346</v>
      </c>
      <c r="E190" s="71">
        <f t="shared" si="14"/>
        <v>626.9348594327414</v>
      </c>
      <c r="F190" s="71">
        <f t="shared" si="15"/>
        <v>2138.0036452787763</v>
      </c>
      <c r="G190" s="65">
        <f t="shared" si="16"/>
        <v>429901.92231779359</v>
      </c>
    </row>
    <row r="191" spans="1:7" x14ac:dyDescent="0.25">
      <c r="A191" s="69">
        <f t="shared" si="17"/>
        <v>49766</v>
      </c>
      <c r="B191" s="70">
        <f t="shared" si="18"/>
        <v>175</v>
      </c>
      <c r="C191" s="65">
        <f t="shared" si="19"/>
        <v>429901.92231779359</v>
      </c>
      <c r="D191" s="71">
        <f t="shared" si="20"/>
        <v>1508.6655355515425</v>
      </c>
      <c r="E191" s="71">
        <f t="shared" si="14"/>
        <v>629.33810972723347</v>
      </c>
      <c r="F191" s="71">
        <f t="shared" si="15"/>
        <v>2138.0036452787758</v>
      </c>
      <c r="G191" s="65">
        <f t="shared" si="16"/>
        <v>429272.58420806634</v>
      </c>
    </row>
    <row r="192" spans="1:7" x14ac:dyDescent="0.25">
      <c r="A192" s="69">
        <f t="shared" si="17"/>
        <v>49796</v>
      </c>
      <c r="B192" s="70">
        <f t="shared" si="18"/>
        <v>176</v>
      </c>
      <c r="C192" s="65">
        <f t="shared" si="19"/>
        <v>429272.58420806634</v>
      </c>
      <c r="D192" s="71">
        <f t="shared" si="20"/>
        <v>1506.2530727975879</v>
      </c>
      <c r="E192" s="71">
        <f t="shared" si="14"/>
        <v>631.75057248118787</v>
      </c>
      <c r="F192" s="71">
        <f t="shared" si="15"/>
        <v>2138.0036452787758</v>
      </c>
      <c r="G192" s="65">
        <f t="shared" si="16"/>
        <v>428640.83363558515</v>
      </c>
    </row>
    <row r="193" spans="1:7" x14ac:dyDescent="0.25">
      <c r="A193" s="69">
        <f t="shared" si="17"/>
        <v>49827</v>
      </c>
      <c r="B193" s="70">
        <f t="shared" si="18"/>
        <v>177</v>
      </c>
      <c r="C193" s="65">
        <f t="shared" si="19"/>
        <v>428640.83363558515</v>
      </c>
      <c r="D193" s="71">
        <f t="shared" si="20"/>
        <v>1503.8313622697435</v>
      </c>
      <c r="E193" s="71">
        <f t="shared" si="14"/>
        <v>634.17228300903241</v>
      </c>
      <c r="F193" s="71">
        <f t="shared" si="15"/>
        <v>2138.0036452787758</v>
      </c>
      <c r="G193" s="65">
        <f t="shared" si="16"/>
        <v>428006.66135257611</v>
      </c>
    </row>
    <row r="194" spans="1:7" x14ac:dyDescent="0.25">
      <c r="A194" s="69">
        <f t="shared" si="17"/>
        <v>49857</v>
      </c>
      <c r="B194" s="70">
        <f t="shared" si="18"/>
        <v>178</v>
      </c>
      <c r="C194" s="65">
        <f t="shared" si="19"/>
        <v>428006.66135257611</v>
      </c>
      <c r="D194" s="71">
        <f t="shared" si="20"/>
        <v>1501.400368518209</v>
      </c>
      <c r="E194" s="71">
        <f t="shared" si="14"/>
        <v>636.60327676056727</v>
      </c>
      <c r="F194" s="71">
        <f t="shared" si="15"/>
        <v>2138.0036452787763</v>
      </c>
      <c r="G194" s="65">
        <f t="shared" si="16"/>
        <v>427370.05807581556</v>
      </c>
    </row>
    <row r="195" spans="1:7" x14ac:dyDescent="0.25">
      <c r="A195" s="69">
        <f t="shared" si="17"/>
        <v>49888</v>
      </c>
      <c r="B195" s="70">
        <f t="shared" si="18"/>
        <v>179</v>
      </c>
      <c r="C195" s="65">
        <f t="shared" si="19"/>
        <v>427370.05807581556</v>
      </c>
      <c r="D195" s="71">
        <f t="shared" si="20"/>
        <v>1498.9600559572934</v>
      </c>
      <c r="E195" s="71">
        <f t="shared" si="14"/>
        <v>639.0435893214825</v>
      </c>
      <c r="F195" s="71">
        <f t="shared" si="15"/>
        <v>2138.0036452787758</v>
      </c>
      <c r="G195" s="65">
        <f t="shared" si="16"/>
        <v>426731.01448649407</v>
      </c>
    </row>
    <row r="196" spans="1:7" x14ac:dyDescent="0.25">
      <c r="A196" s="69">
        <f t="shared" si="17"/>
        <v>49919</v>
      </c>
      <c r="B196" s="70">
        <f t="shared" si="18"/>
        <v>180</v>
      </c>
      <c r="C196" s="65">
        <f t="shared" si="19"/>
        <v>426731.01448649407</v>
      </c>
      <c r="D196" s="71">
        <f t="shared" si="20"/>
        <v>1496.5103888648946</v>
      </c>
      <c r="E196" s="71">
        <f t="shared" si="14"/>
        <v>641.49325641388157</v>
      </c>
      <c r="F196" s="71">
        <f t="shared" si="15"/>
        <v>2138.0036452787763</v>
      </c>
      <c r="G196" s="65">
        <f t="shared" si="16"/>
        <v>426089.52123008016</v>
      </c>
    </row>
    <row r="197" spans="1:7" x14ac:dyDescent="0.25">
      <c r="A197" s="69">
        <f t="shared" si="17"/>
        <v>49949</v>
      </c>
      <c r="B197" s="70">
        <f t="shared" si="18"/>
        <v>181</v>
      </c>
      <c r="C197" s="65">
        <f t="shared" si="19"/>
        <v>426089.52123008016</v>
      </c>
      <c r="D197" s="71">
        <f t="shared" si="20"/>
        <v>1494.0513313819745</v>
      </c>
      <c r="E197" s="71">
        <f t="shared" si="14"/>
        <v>643.95231389680157</v>
      </c>
      <c r="F197" s="71">
        <f t="shared" si="15"/>
        <v>2138.0036452787763</v>
      </c>
      <c r="G197" s="65">
        <f t="shared" si="16"/>
        <v>425445.56891618337</v>
      </c>
    </row>
    <row r="198" spans="1:7" x14ac:dyDescent="0.25">
      <c r="A198" s="69">
        <f t="shared" si="17"/>
        <v>49980</v>
      </c>
      <c r="B198" s="70">
        <f t="shared" si="18"/>
        <v>182</v>
      </c>
      <c r="C198" s="65">
        <f t="shared" si="19"/>
        <v>425445.56891618337</v>
      </c>
      <c r="D198" s="71">
        <f t="shared" si="20"/>
        <v>1491.5828475120368</v>
      </c>
      <c r="E198" s="71">
        <f t="shared" si="14"/>
        <v>646.42079776673927</v>
      </c>
      <c r="F198" s="71">
        <f t="shared" si="15"/>
        <v>2138.0036452787763</v>
      </c>
      <c r="G198" s="65">
        <f t="shared" si="16"/>
        <v>424799.14811841666</v>
      </c>
    </row>
    <row r="199" spans="1:7" x14ac:dyDescent="0.25">
      <c r="A199" s="69">
        <f t="shared" si="17"/>
        <v>50010</v>
      </c>
      <c r="B199" s="70">
        <f t="shared" si="18"/>
        <v>183</v>
      </c>
      <c r="C199" s="65">
        <f t="shared" si="19"/>
        <v>424799.14811841666</v>
      </c>
      <c r="D199" s="71">
        <f t="shared" si="20"/>
        <v>1489.1049011205976</v>
      </c>
      <c r="E199" s="71">
        <f t="shared" si="14"/>
        <v>648.89874415817837</v>
      </c>
      <c r="F199" s="71">
        <f t="shared" si="15"/>
        <v>2138.0036452787758</v>
      </c>
      <c r="G199" s="65">
        <f t="shared" si="16"/>
        <v>424150.24937425851</v>
      </c>
    </row>
    <row r="200" spans="1:7" x14ac:dyDescent="0.25">
      <c r="A200" s="69">
        <f t="shared" si="17"/>
        <v>50041</v>
      </c>
      <c r="B200" s="70">
        <f t="shared" si="18"/>
        <v>184</v>
      </c>
      <c r="C200" s="65">
        <f t="shared" si="19"/>
        <v>424150.24937425851</v>
      </c>
      <c r="D200" s="71">
        <f t="shared" si="20"/>
        <v>1486.6174559346578</v>
      </c>
      <c r="E200" s="71">
        <f t="shared" si="14"/>
        <v>651.38618934411818</v>
      </c>
      <c r="F200" s="71">
        <f t="shared" si="15"/>
        <v>2138.0036452787758</v>
      </c>
      <c r="G200" s="65">
        <f t="shared" si="16"/>
        <v>423498.8631849144</v>
      </c>
    </row>
    <row r="201" spans="1:7" x14ac:dyDescent="0.25">
      <c r="A201" s="69">
        <f t="shared" si="17"/>
        <v>50072</v>
      </c>
      <c r="B201" s="70">
        <f t="shared" si="18"/>
        <v>185</v>
      </c>
      <c r="C201" s="65">
        <f t="shared" si="19"/>
        <v>423498.8631849144</v>
      </c>
      <c r="D201" s="71">
        <f t="shared" si="20"/>
        <v>1484.120475542172</v>
      </c>
      <c r="E201" s="71">
        <f t="shared" si="14"/>
        <v>653.88316973660392</v>
      </c>
      <c r="F201" s="71">
        <f t="shared" si="15"/>
        <v>2138.0036452787758</v>
      </c>
      <c r="G201" s="65">
        <f t="shared" si="16"/>
        <v>422844.9800151778</v>
      </c>
    </row>
    <row r="202" spans="1:7" x14ac:dyDescent="0.25">
      <c r="A202" s="69">
        <f t="shared" si="17"/>
        <v>50100</v>
      </c>
      <c r="B202" s="70">
        <f t="shared" si="18"/>
        <v>186</v>
      </c>
      <c r="C202" s="65">
        <f t="shared" si="19"/>
        <v>422844.9800151778</v>
      </c>
      <c r="D202" s="71">
        <f t="shared" si="20"/>
        <v>1481.6139233915151</v>
      </c>
      <c r="E202" s="71">
        <f t="shared" si="14"/>
        <v>656.38972188726098</v>
      </c>
      <c r="F202" s="71">
        <f t="shared" si="15"/>
        <v>2138.0036452787763</v>
      </c>
      <c r="G202" s="65">
        <f t="shared" si="16"/>
        <v>422188.59029329056</v>
      </c>
    </row>
    <row r="203" spans="1:7" x14ac:dyDescent="0.25">
      <c r="A203" s="69">
        <f t="shared" si="17"/>
        <v>50131</v>
      </c>
      <c r="B203" s="70">
        <f t="shared" si="18"/>
        <v>187</v>
      </c>
      <c r="C203" s="65">
        <f t="shared" si="19"/>
        <v>422188.59029329056</v>
      </c>
      <c r="D203" s="71">
        <f t="shared" si="20"/>
        <v>1479.0977627909474</v>
      </c>
      <c r="E203" s="71">
        <f t="shared" si="14"/>
        <v>658.90588248782865</v>
      </c>
      <c r="F203" s="71">
        <f t="shared" si="15"/>
        <v>2138.0036452787763</v>
      </c>
      <c r="G203" s="65">
        <f t="shared" si="16"/>
        <v>421529.68441080273</v>
      </c>
    </row>
    <row r="204" spans="1:7" x14ac:dyDescent="0.25">
      <c r="A204" s="69">
        <f t="shared" si="17"/>
        <v>50161</v>
      </c>
      <c r="B204" s="70">
        <f t="shared" si="18"/>
        <v>188</v>
      </c>
      <c r="C204" s="65">
        <f t="shared" si="19"/>
        <v>421529.68441080273</v>
      </c>
      <c r="D204" s="71">
        <f t="shared" si="20"/>
        <v>1476.5719569080773</v>
      </c>
      <c r="E204" s="71">
        <f t="shared" si="14"/>
        <v>661.43168837069857</v>
      </c>
      <c r="F204" s="71">
        <f t="shared" si="15"/>
        <v>2138.0036452787758</v>
      </c>
      <c r="G204" s="65">
        <f t="shared" si="16"/>
        <v>420868.25272243202</v>
      </c>
    </row>
    <row r="205" spans="1:7" x14ac:dyDescent="0.25">
      <c r="A205" s="69">
        <f t="shared" si="17"/>
        <v>50192</v>
      </c>
      <c r="B205" s="70">
        <f t="shared" si="18"/>
        <v>189</v>
      </c>
      <c r="C205" s="65">
        <f t="shared" si="19"/>
        <v>420868.25272243202</v>
      </c>
      <c r="D205" s="71">
        <f t="shared" si="20"/>
        <v>1474.0364687693229</v>
      </c>
      <c r="E205" s="71">
        <f t="shared" si="14"/>
        <v>663.967176509453</v>
      </c>
      <c r="F205" s="71">
        <f t="shared" si="15"/>
        <v>2138.0036452787758</v>
      </c>
      <c r="G205" s="65">
        <f t="shared" si="16"/>
        <v>420204.28554592258</v>
      </c>
    </row>
    <row r="206" spans="1:7" x14ac:dyDescent="0.25">
      <c r="A206" s="69">
        <f t="shared" si="17"/>
        <v>50222</v>
      </c>
      <c r="B206" s="70">
        <f t="shared" si="18"/>
        <v>190</v>
      </c>
      <c r="C206" s="65">
        <f t="shared" si="19"/>
        <v>420204.28554592258</v>
      </c>
      <c r="D206" s="71">
        <f t="shared" si="20"/>
        <v>1471.4912612593698</v>
      </c>
      <c r="E206" s="71">
        <f t="shared" si="14"/>
        <v>666.51238401940589</v>
      </c>
      <c r="F206" s="71">
        <f t="shared" si="15"/>
        <v>2138.0036452787758</v>
      </c>
      <c r="G206" s="65">
        <f t="shared" si="16"/>
        <v>419537.7731619032</v>
      </c>
    </row>
    <row r="207" spans="1:7" x14ac:dyDescent="0.25">
      <c r="A207" s="69">
        <f t="shared" si="17"/>
        <v>50253</v>
      </c>
      <c r="B207" s="70">
        <f t="shared" si="18"/>
        <v>191</v>
      </c>
      <c r="C207" s="65">
        <f t="shared" si="19"/>
        <v>419537.7731619032</v>
      </c>
      <c r="D207" s="71">
        <f t="shared" si="20"/>
        <v>1468.936297120629</v>
      </c>
      <c r="E207" s="71">
        <f t="shared" si="14"/>
        <v>669.06734815814696</v>
      </c>
      <c r="F207" s="71">
        <f t="shared" si="15"/>
        <v>2138.0036452787758</v>
      </c>
      <c r="G207" s="65">
        <f t="shared" si="16"/>
        <v>418868.70581374504</v>
      </c>
    </row>
    <row r="208" spans="1:7" x14ac:dyDescent="0.25">
      <c r="A208" s="69">
        <f t="shared" si="17"/>
        <v>50284</v>
      </c>
      <c r="B208" s="70">
        <f t="shared" si="18"/>
        <v>192</v>
      </c>
      <c r="C208" s="65">
        <f t="shared" si="19"/>
        <v>418868.70581374504</v>
      </c>
      <c r="D208" s="71">
        <f t="shared" si="20"/>
        <v>1466.3715389526892</v>
      </c>
      <c r="E208" s="71">
        <f t="shared" si="14"/>
        <v>671.6321063260865</v>
      </c>
      <c r="F208" s="71">
        <f t="shared" si="15"/>
        <v>2138.0036452787758</v>
      </c>
      <c r="G208" s="65">
        <f t="shared" si="16"/>
        <v>418197.07370741892</v>
      </c>
    </row>
    <row r="209" spans="1:7" x14ac:dyDescent="0.25">
      <c r="A209" s="69">
        <f t="shared" si="17"/>
        <v>50314</v>
      </c>
      <c r="B209" s="70">
        <f t="shared" si="18"/>
        <v>193</v>
      </c>
      <c r="C209" s="65">
        <f t="shared" si="19"/>
        <v>418197.07370741892</v>
      </c>
      <c r="D209" s="71">
        <f t="shared" si="20"/>
        <v>1463.7969492117727</v>
      </c>
      <c r="E209" s="71">
        <f t="shared" si="14"/>
        <v>674.20669606700335</v>
      </c>
      <c r="F209" s="71">
        <f t="shared" si="15"/>
        <v>2138.0036452787763</v>
      </c>
      <c r="G209" s="65">
        <f t="shared" si="16"/>
        <v>417522.86701135192</v>
      </c>
    </row>
    <row r="210" spans="1:7" x14ac:dyDescent="0.25">
      <c r="A210" s="69">
        <f t="shared" si="17"/>
        <v>50345</v>
      </c>
      <c r="B210" s="70">
        <f t="shared" si="18"/>
        <v>194</v>
      </c>
      <c r="C210" s="65">
        <f t="shared" si="19"/>
        <v>417522.86701135192</v>
      </c>
      <c r="D210" s="71">
        <f t="shared" si="20"/>
        <v>1461.2124902101825</v>
      </c>
      <c r="E210" s="71">
        <f t="shared" ref="E210:E273" si="21">IF(B210="","",PPMT($E$13/12,B210,$E$7,-$E$11,$E$12,0))</f>
        <v>676.79115506859341</v>
      </c>
      <c r="F210" s="71">
        <f t="shared" ref="F210:F273" si="22">IF(B210="","",SUM(D210:E210))</f>
        <v>2138.0036452787758</v>
      </c>
      <c r="G210" s="65">
        <f t="shared" ref="G210:G273" si="23">IF(B210="","",SUM(C210)-SUM(E210))</f>
        <v>416846.07585628331</v>
      </c>
    </row>
    <row r="211" spans="1:7" x14ac:dyDescent="0.25">
      <c r="A211" s="69">
        <f t="shared" ref="A211:A274" si="24">IF(B211="","",EDATE(A210,1))</f>
        <v>50375</v>
      </c>
      <c r="B211" s="70">
        <f t="shared" ref="B211:B274" si="25">IF(B210="","",IF(SUM(B210)+1&lt;=$E$7,SUM(B210)+1,""))</f>
        <v>195</v>
      </c>
      <c r="C211" s="65">
        <f t="shared" ref="C211:C274" si="26">IF(B211="","",G210)</f>
        <v>416846.07585628331</v>
      </c>
      <c r="D211" s="71">
        <f t="shared" ref="D211:D274" si="27">IF(B211="","",IPMT($E$13/12,B211,$E$7,-$E$11,$E$12,0))</f>
        <v>1458.6181241157531</v>
      </c>
      <c r="E211" s="71">
        <f t="shared" si="21"/>
        <v>679.38552116302299</v>
      </c>
      <c r="F211" s="71">
        <f t="shared" si="22"/>
        <v>2138.0036452787763</v>
      </c>
      <c r="G211" s="65">
        <f t="shared" si="23"/>
        <v>416166.69033512031</v>
      </c>
    </row>
    <row r="212" spans="1:7" x14ac:dyDescent="0.25">
      <c r="A212" s="69">
        <f t="shared" si="24"/>
        <v>50406</v>
      </c>
      <c r="B212" s="70">
        <f t="shared" si="25"/>
        <v>196</v>
      </c>
      <c r="C212" s="65">
        <f t="shared" si="26"/>
        <v>416166.69033512031</v>
      </c>
      <c r="D212" s="71">
        <f t="shared" si="27"/>
        <v>1456.0138129512948</v>
      </c>
      <c r="E212" s="71">
        <f t="shared" si="21"/>
        <v>681.98983232748128</v>
      </c>
      <c r="F212" s="71">
        <f t="shared" si="22"/>
        <v>2138.0036452787763</v>
      </c>
      <c r="G212" s="65">
        <f t="shared" si="23"/>
        <v>415484.70050279284</v>
      </c>
    </row>
    <row r="213" spans="1:7" x14ac:dyDescent="0.25">
      <c r="A213" s="69">
        <f t="shared" si="24"/>
        <v>50437</v>
      </c>
      <c r="B213" s="70">
        <f t="shared" si="25"/>
        <v>197</v>
      </c>
      <c r="C213" s="65">
        <f t="shared" si="26"/>
        <v>415484.70050279284</v>
      </c>
      <c r="D213" s="71">
        <f t="shared" si="27"/>
        <v>1453.3995185940394</v>
      </c>
      <c r="E213" s="71">
        <f t="shared" si="21"/>
        <v>684.60412668473657</v>
      </c>
      <c r="F213" s="71">
        <f t="shared" si="22"/>
        <v>2138.0036452787758</v>
      </c>
      <c r="G213" s="65">
        <f t="shared" si="23"/>
        <v>414800.09637610812</v>
      </c>
    </row>
    <row r="214" spans="1:7" x14ac:dyDescent="0.25">
      <c r="A214" s="69">
        <f t="shared" si="24"/>
        <v>50465</v>
      </c>
      <c r="B214" s="70">
        <f t="shared" si="25"/>
        <v>198</v>
      </c>
      <c r="C214" s="65">
        <f t="shared" si="26"/>
        <v>414800.09637610812</v>
      </c>
      <c r="D214" s="71">
        <f t="shared" si="27"/>
        <v>1450.775202775081</v>
      </c>
      <c r="E214" s="71">
        <f t="shared" si="21"/>
        <v>687.22844250369485</v>
      </c>
      <c r="F214" s="71">
        <f t="shared" si="22"/>
        <v>2138.0036452787758</v>
      </c>
      <c r="G214" s="65">
        <f t="shared" si="23"/>
        <v>414112.8679336044</v>
      </c>
    </row>
    <row r="215" spans="1:7" x14ac:dyDescent="0.25">
      <c r="A215" s="69">
        <f t="shared" si="24"/>
        <v>50496</v>
      </c>
      <c r="B215" s="70">
        <f t="shared" si="25"/>
        <v>199</v>
      </c>
      <c r="C215" s="65">
        <f t="shared" si="26"/>
        <v>414112.8679336044</v>
      </c>
      <c r="D215" s="71">
        <f t="shared" si="27"/>
        <v>1448.140827078817</v>
      </c>
      <c r="E215" s="71">
        <f t="shared" si="21"/>
        <v>689.86281819995895</v>
      </c>
      <c r="F215" s="71">
        <f t="shared" si="22"/>
        <v>2138.0036452787758</v>
      </c>
      <c r="G215" s="65">
        <f t="shared" si="23"/>
        <v>413423.00511540443</v>
      </c>
    </row>
    <row r="216" spans="1:7" x14ac:dyDescent="0.25">
      <c r="A216" s="69">
        <f t="shared" si="24"/>
        <v>50526</v>
      </c>
      <c r="B216" s="70">
        <f t="shared" si="25"/>
        <v>200</v>
      </c>
      <c r="C216" s="65">
        <f t="shared" si="26"/>
        <v>413423.00511540443</v>
      </c>
      <c r="D216" s="71">
        <f t="shared" si="27"/>
        <v>1445.4963529423837</v>
      </c>
      <c r="E216" s="71">
        <f t="shared" si="21"/>
        <v>692.50729233639208</v>
      </c>
      <c r="F216" s="71">
        <f t="shared" si="22"/>
        <v>2138.0036452787758</v>
      </c>
      <c r="G216" s="65">
        <f t="shared" si="23"/>
        <v>412730.49782306806</v>
      </c>
    </row>
    <row r="217" spans="1:7" x14ac:dyDescent="0.25">
      <c r="A217" s="69">
        <f t="shared" si="24"/>
        <v>50557</v>
      </c>
      <c r="B217" s="70">
        <f t="shared" si="25"/>
        <v>201</v>
      </c>
      <c r="C217" s="65">
        <f t="shared" si="26"/>
        <v>412730.49782306806</v>
      </c>
      <c r="D217" s="71">
        <f t="shared" si="27"/>
        <v>1442.8417416550942</v>
      </c>
      <c r="E217" s="71">
        <f t="shared" si="21"/>
        <v>695.16190362368161</v>
      </c>
      <c r="F217" s="71">
        <f t="shared" si="22"/>
        <v>2138.0036452787758</v>
      </c>
      <c r="G217" s="65">
        <f t="shared" si="23"/>
        <v>412035.33591944439</v>
      </c>
    </row>
    <row r="218" spans="1:7" x14ac:dyDescent="0.25">
      <c r="A218" s="69">
        <f t="shared" si="24"/>
        <v>50587</v>
      </c>
      <c r="B218" s="70">
        <f t="shared" si="25"/>
        <v>202</v>
      </c>
      <c r="C218" s="65">
        <f t="shared" si="26"/>
        <v>412035.33591944439</v>
      </c>
      <c r="D218" s="71">
        <f t="shared" si="27"/>
        <v>1440.1769543578703</v>
      </c>
      <c r="E218" s="71">
        <f t="shared" si="21"/>
        <v>697.82669092090566</v>
      </c>
      <c r="F218" s="71">
        <f t="shared" si="22"/>
        <v>2138.0036452787758</v>
      </c>
      <c r="G218" s="65">
        <f t="shared" si="23"/>
        <v>411337.50922852347</v>
      </c>
    </row>
    <row r="219" spans="1:7" x14ac:dyDescent="0.25">
      <c r="A219" s="69">
        <f t="shared" si="24"/>
        <v>50618</v>
      </c>
      <c r="B219" s="70">
        <f t="shared" si="25"/>
        <v>203</v>
      </c>
      <c r="C219" s="65">
        <f t="shared" si="26"/>
        <v>411337.50922852347</v>
      </c>
      <c r="D219" s="71">
        <f t="shared" si="27"/>
        <v>1437.5019520426736</v>
      </c>
      <c r="E219" s="71">
        <f t="shared" si="21"/>
        <v>700.5016932361026</v>
      </c>
      <c r="F219" s="71">
        <f t="shared" si="22"/>
        <v>2138.0036452787763</v>
      </c>
      <c r="G219" s="65">
        <f t="shared" si="23"/>
        <v>410637.00753528735</v>
      </c>
    </row>
    <row r="220" spans="1:7" x14ac:dyDescent="0.25">
      <c r="A220" s="69">
        <f t="shared" si="24"/>
        <v>50649</v>
      </c>
      <c r="B220" s="70">
        <f t="shared" si="25"/>
        <v>204</v>
      </c>
      <c r="C220" s="65">
        <f t="shared" si="26"/>
        <v>410637.00753528735</v>
      </c>
      <c r="D220" s="71">
        <f t="shared" si="27"/>
        <v>1434.816695551935</v>
      </c>
      <c r="E220" s="71">
        <f t="shared" si="21"/>
        <v>703.18694972684102</v>
      </c>
      <c r="F220" s="71">
        <f t="shared" si="22"/>
        <v>2138.0036452787763</v>
      </c>
      <c r="G220" s="65">
        <f t="shared" si="23"/>
        <v>409933.82058556052</v>
      </c>
    </row>
    <row r="221" spans="1:7" x14ac:dyDescent="0.25">
      <c r="A221" s="69">
        <f t="shared" si="24"/>
        <v>50679</v>
      </c>
      <c r="B221" s="70">
        <f t="shared" si="25"/>
        <v>205</v>
      </c>
      <c r="C221" s="65">
        <f t="shared" si="26"/>
        <v>409933.82058556052</v>
      </c>
      <c r="D221" s="71">
        <f t="shared" si="27"/>
        <v>1432.1211455779821</v>
      </c>
      <c r="E221" s="71">
        <f t="shared" si="21"/>
        <v>705.8824997007938</v>
      </c>
      <c r="F221" s="71">
        <f t="shared" si="22"/>
        <v>2138.0036452787758</v>
      </c>
      <c r="G221" s="65">
        <f t="shared" si="23"/>
        <v>409227.9380858597</v>
      </c>
    </row>
    <row r="222" spans="1:7" x14ac:dyDescent="0.25">
      <c r="A222" s="69">
        <f t="shared" si="24"/>
        <v>50710</v>
      </c>
      <c r="B222" s="70">
        <f t="shared" si="25"/>
        <v>206</v>
      </c>
      <c r="C222" s="65">
        <f t="shared" si="26"/>
        <v>409227.9380858597</v>
      </c>
      <c r="D222" s="71">
        <f t="shared" si="27"/>
        <v>1429.4152626624623</v>
      </c>
      <c r="E222" s="71">
        <f t="shared" si="21"/>
        <v>708.58838261631354</v>
      </c>
      <c r="F222" s="71">
        <f t="shared" si="22"/>
        <v>2138.0036452787758</v>
      </c>
      <c r="G222" s="65">
        <f t="shared" si="23"/>
        <v>408519.34970324341</v>
      </c>
    </row>
    <row r="223" spans="1:7" x14ac:dyDescent="0.25">
      <c r="A223" s="69">
        <f t="shared" si="24"/>
        <v>50740</v>
      </c>
      <c r="B223" s="70">
        <f t="shared" si="25"/>
        <v>207</v>
      </c>
      <c r="C223" s="65">
        <f t="shared" si="26"/>
        <v>408519.34970324341</v>
      </c>
      <c r="D223" s="71">
        <f t="shared" si="27"/>
        <v>1426.6990071957666</v>
      </c>
      <c r="E223" s="71">
        <f t="shared" si="21"/>
        <v>711.30463808300954</v>
      </c>
      <c r="F223" s="71">
        <f t="shared" si="22"/>
        <v>2138.0036452787763</v>
      </c>
      <c r="G223" s="65">
        <f t="shared" si="23"/>
        <v>407808.04506516038</v>
      </c>
    </row>
    <row r="224" spans="1:7" x14ac:dyDescent="0.25">
      <c r="A224" s="69">
        <f t="shared" si="24"/>
        <v>50771</v>
      </c>
      <c r="B224" s="70">
        <f t="shared" si="25"/>
        <v>208</v>
      </c>
      <c r="C224" s="65">
        <f t="shared" si="26"/>
        <v>407808.04506516038</v>
      </c>
      <c r="D224" s="71">
        <f t="shared" si="27"/>
        <v>1423.9723394164484</v>
      </c>
      <c r="E224" s="71">
        <f t="shared" si="21"/>
        <v>714.0313058623276</v>
      </c>
      <c r="F224" s="71">
        <f t="shared" si="22"/>
        <v>2138.0036452787763</v>
      </c>
      <c r="G224" s="65">
        <f t="shared" si="23"/>
        <v>407094.01375929808</v>
      </c>
    </row>
    <row r="225" spans="1:7" x14ac:dyDescent="0.25">
      <c r="A225" s="69">
        <f t="shared" si="24"/>
        <v>50802</v>
      </c>
      <c r="B225" s="70">
        <f t="shared" si="25"/>
        <v>209</v>
      </c>
      <c r="C225" s="65">
        <f t="shared" si="26"/>
        <v>407094.01375929808</v>
      </c>
      <c r="D225" s="71">
        <f t="shared" si="27"/>
        <v>1421.2352194106427</v>
      </c>
      <c r="E225" s="71">
        <f t="shared" si="21"/>
        <v>716.76842586813325</v>
      </c>
      <c r="F225" s="71">
        <f t="shared" si="22"/>
        <v>2138.0036452787758</v>
      </c>
      <c r="G225" s="65">
        <f t="shared" si="23"/>
        <v>406377.24533342995</v>
      </c>
    </row>
    <row r="226" spans="1:7" x14ac:dyDescent="0.25">
      <c r="A226" s="69">
        <f t="shared" si="24"/>
        <v>50830</v>
      </c>
      <c r="B226" s="70">
        <f t="shared" si="25"/>
        <v>210</v>
      </c>
      <c r="C226" s="65">
        <f t="shared" si="26"/>
        <v>406377.24533342995</v>
      </c>
      <c r="D226" s="71">
        <f t="shared" si="27"/>
        <v>1418.4876071114816</v>
      </c>
      <c r="E226" s="71">
        <f t="shared" si="21"/>
        <v>719.51603816729448</v>
      </c>
      <c r="F226" s="71">
        <f t="shared" si="22"/>
        <v>2138.0036452787763</v>
      </c>
      <c r="G226" s="65">
        <f t="shared" si="23"/>
        <v>405657.72929526266</v>
      </c>
    </row>
    <row r="227" spans="1:7" x14ac:dyDescent="0.25">
      <c r="A227" s="69">
        <f t="shared" si="24"/>
        <v>50861</v>
      </c>
      <c r="B227" s="70">
        <f t="shared" si="25"/>
        <v>211</v>
      </c>
      <c r="C227" s="65">
        <f t="shared" si="26"/>
        <v>405657.72929526266</v>
      </c>
      <c r="D227" s="71">
        <f t="shared" si="27"/>
        <v>1415.7294622985071</v>
      </c>
      <c r="E227" s="71">
        <f t="shared" si="21"/>
        <v>722.27418298026896</v>
      </c>
      <c r="F227" s="71">
        <f t="shared" si="22"/>
        <v>2138.0036452787763</v>
      </c>
      <c r="G227" s="65">
        <f t="shared" si="23"/>
        <v>404935.45511228242</v>
      </c>
    </row>
    <row r="228" spans="1:7" x14ac:dyDescent="0.25">
      <c r="A228" s="69">
        <f t="shared" si="24"/>
        <v>50891</v>
      </c>
      <c r="B228" s="70">
        <f t="shared" si="25"/>
        <v>212</v>
      </c>
      <c r="C228" s="65">
        <f t="shared" si="26"/>
        <v>404935.45511228242</v>
      </c>
      <c r="D228" s="71">
        <f t="shared" si="27"/>
        <v>1412.9607445970826</v>
      </c>
      <c r="E228" s="71">
        <f t="shared" si="21"/>
        <v>725.04290068169348</v>
      </c>
      <c r="F228" s="71">
        <f t="shared" si="22"/>
        <v>2138.0036452787763</v>
      </c>
      <c r="G228" s="65">
        <f t="shared" si="23"/>
        <v>404210.41221160075</v>
      </c>
    </row>
    <row r="229" spans="1:7" x14ac:dyDescent="0.25">
      <c r="A229" s="69">
        <f t="shared" si="24"/>
        <v>50922</v>
      </c>
      <c r="B229" s="70">
        <f t="shared" si="25"/>
        <v>213</v>
      </c>
      <c r="C229" s="65">
        <f t="shared" si="26"/>
        <v>404210.41221160075</v>
      </c>
      <c r="D229" s="71">
        <f t="shared" si="27"/>
        <v>1410.1814134778028</v>
      </c>
      <c r="E229" s="71">
        <f t="shared" si="21"/>
        <v>727.82223180097321</v>
      </c>
      <c r="F229" s="71">
        <f t="shared" si="22"/>
        <v>2138.0036452787763</v>
      </c>
      <c r="G229" s="65">
        <f t="shared" si="23"/>
        <v>403482.58997979976</v>
      </c>
    </row>
    <row r="230" spans="1:7" x14ac:dyDescent="0.25">
      <c r="A230" s="69">
        <f t="shared" si="24"/>
        <v>50952</v>
      </c>
      <c r="B230" s="70">
        <f t="shared" si="25"/>
        <v>214</v>
      </c>
      <c r="C230" s="65">
        <f t="shared" si="26"/>
        <v>403482.58997979976</v>
      </c>
      <c r="D230" s="71">
        <f t="shared" si="27"/>
        <v>1407.391428255899</v>
      </c>
      <c r="E230" s="71">
        <f t="shared" si="21"/>
        <v>730.61221702287685</v>
      </c>
      <c r="F230" s="71">
        <f t="shared" si="22"/>
        <v>2138.0036452787758</v>
      </c>
      <c r="G230" s="65">
        <f t="shared" si="23"/>
        <v>402751.97776277689</v>
      </c>
    </row>
    <row r="231" spans="1:7" x14ac:dyDescent="0.25">
      <c r="A231" s="69">
        <f t="shared" si="24"/>
        <v>50983</v>
      </c>
      <c r="B231" s="70">
        <f t="shared" si="25"/>
        <v>215</v>
      </c>
      <c r="C231" s="65">
        <f t="shared" si="26"/>
        <v>402751.97776277689</v>
      </c>
      <c r="D231" s="71">
        <f t="shared" si="27"/>
        <v>1404.5907480906446</v>
      </c>
      <c r="E231" s="71">
        <f t="shared" si="21"/>
        <v>733.4128971881313</v>
      </c>
      <c r="F231" s="71">
        <f t="shared" si="22"/>
        <v>2138.0036452787758</v>
      </c>
      <c r="G231" s="65">
        <f t="shared" si="23"/>
        <v>402018.56486558873</v>
      </c>
    </row>
    <row r="232" spans="1:7" x14ac:dyDescent="0.25">
      <c r="A232" s="69">
        <f t="shared" si="24"/>
        <v>51014</v>
      </c>
      <c r="B232" s="70">
        <f t="shared" si="25"/>
        <v>216</v>
      </c>
      <c r="C232" s="65">
        <f t="shared" si="26"/>
        <v>402018.56486558873</v>
      </c>
      <c r="D232" s="71">
        <f t="shared" si="27"/>
        <v>1401.7793319847569</v>
      </c>
      <c r="E232" s="71">
        <f t="shared" si="21"/>
        <v>736.22431329401911</v>
      </c>
      <c r="F232" s="71">
        <f t="shared" si="22"/>
        <v>2138.0036452787763</v>
      </c>
      <c r="G232" s="65">
        <f t="shared" si="23"/>
        <v>401282.34055229474</v>
      </c>
    </row>
    <row r="233" spans="1:7" x14ac:dyDescent="0.25">
      <c r="A233" s="69">
        <f t="shared" si="24"/>
        <v>51044</v>
      </c>
      <c r="B233" s="70">
        <f t="shared" si="25"/>
        <v>217</v>
      </c>
      <c r="C233" s="65">
        <f t="shared" si="26"/>
        <v>401282.34055229474</v>
      </c>
      <c r="D233" s="71">
        <f t="shared" si="27"/>
        <v>1398.9571387837964</v>
      </c>
      <c r="E233" s="71">
        <f t="shared" si="21"/>
        <v>739.04650649497955</v>
      </c>
      <c r="F233" s="71">
        <f t="shared" si="22"/>
        <v>2138.0036452787758</v>
      </c>
      <c r="G233" s="65">
        <f t="shared" si="23"/>
        <v>400543.29404579976</v>
      </c>
    </row>
    <row r="234" spans="1:7" x14ac:dyDescent="0.25">
      <c r="A234" s="69">
        <f t="shared" si="24"/>
        <v>51075</v>
      </c>
      <c r="B234" s="70">
        <f t="shared" si="25"/>
        <v>218</v>
      </c>
      <c r="C234" s="65">
        <f t="shared" si="26"/>
        <v>400543.29404579976</v>
      </c>
      <c r="D234" s="71">
        <f t="shared" si="27"/>
        <v>1396.1241271755657</v>
      </c>
      <c r="E234" s="71">
        <f t="shared" si="21"/>
        <v>741.87951810321033</v>
      </c>
      <c r="F234" s="71">
        <f t="shared" si="22"/>
        <v>2138.0036452787763</v>
      </c>
      <c r="G234" s="65">
        <f t="shared" si="23"/>
        <v>399801.41452769656</v>
      </c>
    </row>
    <row r="235" spans="1:7" x14ac:dyDescent="0.25">
      <c r="A235" s="69">
        <f t="shared" si="24"/>
        <v>51105</v>
      </c>
      <c r="B235" s="70">
        <f t="shared" si="25"/>
        <v>219</v>
      </c>
      <c r="C235" s="65">
        <f t="shared" si="26"/>
        <v>399801.41452769656</v>
      </c>
      <c r="D235" s="71">
        <f t="shared" si="27"/>
        <v>1393.2802556895033</v>
      </c>
      <c r="E235" s="71">
        <f t="shared" si="21"/>
        <v>744.72338958927264</v>
      </c>
      <c r="F235" s="71">
        <f t="shared" si="22"/>
        <v>2138.0036452787758</v>
      </c>
      <c r="G235" s="65">
        <f t="shared" si="23"/>
        <v>399056.69113810727</v>
      </c>
    </row>
    <row r="236" spans="1:7" x14ac:dyDescent="0.25">
      <c r="A236" s="69">
        <f t="shared" si="24"/>
        <v>51136</v>
      </c>
      <c r="B236" s="70">
        <f t="shared" si="25"/>
        <v>220</v>
      </c>
      <c r="C236" s="65">
        <f t="shared" si="26"/>
        <v>399056.69113810727</v>
      </c>
      <c r="D236" s="71">
        <f t="shared" si="27"/>
        <v>1390.425482696078</v>
      </c>
      <c r="E236" s="71">
        <f t="shared" si="21"/>
        <v>747.57816258269816</v>
      </c>
      <c r="F236" s="71">
        <f t="shared" si="22"/>
        <v>2138.0036452787763</v>
      </c>
      <c r="G236" s="65">
        <f t="shared" si="23"/>
        <v>398309.11297552456</v>
      </c>
    </row>
    <row r="237" spans="1:7" x14ac:dyDescent="0.25">
      <c r="A237" s="69">
        <f t="shared" si="24"/>
        <v>51167</v>
      </c>
      <c r="B237" s="70">
        <f t="shared" si="25"/>
        <v>221</v>
      </c>
      <c r="C237" s="65">
        <f t="shared" si="26"/>
        <v>398309.11297552456</v>
      </c>
      <c r="D237" s="71">
        <f t="shared" si="27"/>
        <v>1387.5597664061777</v>
      </c>
      <c r="E237" s="71">
        <f t="shared" si="21"/>
        <v>750.44387887259848</v>
      </c>
      <c r="F237" s="71">
        <f t="shared" si="22"/>
        <v>2138.0036452787763</v>
      </c>
      <c r="G237" s="65">
        <f t="shared" si="23"/>
        <v>397558.66909665195</v>
      </c>
    </row>
    <row r="238" spans="1:7" x14ac:dyDescent="0.25">
      <c r="A238" s="69">
        <f t="shared" si="24"/>
        <v>51196</v>
      </c>
      <c r="B238" s="70">
        <f t="shared" si="25"/>
        <v>222</v>
      </c>
      <c r="C238" s="65">
        <f t="shared" si="26"/>
        <v>397558.66909665195</v>
      </c>
      <c r="D238" s="71">
        <f t="shared" si="27"/>
        <v>1384.683064870499</v>
      </c>
      <c r="E238" s="71">
        <f t="shared" si="21"/>
        <v>753.32058040827678</v>
      </c>
      <c r="F238" s="71">
        <f t="shared" si="22"/>
        <v>2138.0036452787758</v>
      </c>
      <c r="G238" s="65">
        <f t="shared" si="23"/>
        <v>396805.34851624368</v>
      </c>
    </row>
    <row r="239" spans="1:7" x14ac:dyDescent="0.25">
      <c r="A239" s="69">
        <f t="shared" si="24"/>
        <v>51227</v>
      </c>
      <c r="B239" s="70">
        <f t="shared" si="25"/>
        <v>223</v>
      </c>
      <c r="C239" s="65">
        <f t="shared" si="26"/>
        <v>396805.34851624368</v>
      </c>
      <c r="D239" s="71">
        <f t="shared" si="27"/>
        <v>1381.7953359789342</v>
      </c>
      <c r="E239" s="71">
        <f t="shared" si="21"/>
        <v>756.20830929984186</v>
      </c>
      <c r="F239" s="71">
        <f t="shared" si="22"/>
        <v>2138.0036452787763</v>
      </c>
      <c r="G239" s="65">
        <f t="shared" si="23"/>
        <v>396049.14020694385</v>
      </c>
    </row>
    <row r="240" spans="1:7" x14ac:dyDescent="0.25">
      <c r="A240" s="69">
        <f t="shared" si="24"/>
        <v>51257</v>
      </c>
      <c r="B240" s="70">
        <f t="shared" si="25"/>
        <v>224</v>
      </c>
      <c r="C240" s="65">
        <f t="shared" si="26"/>
        <v>396049.14020694385</v>
      </c>
      <c r="D240" s="71">
        <f t="shared" si="27"/>
        <v>1378.8965374599513</v>
      </c>
      <c r="E240" s="71">
        <f t="shared" si="21"/>
        <v>759.10710781882449</v>
      </c>
      <c r="F240" s="71">
        <f t="shared" si="22"/>
        <v>2138.0036452787758</v>
      </c>
      <c r="G240" s="65">
        <f t="shared" si="23"/>
        <v>395290.03309912502</v>
      </c>
    </row>
    <row r="241" spans="1:7" x14ac:dyDescent="0.25">
      <c r="A241" s="69">
        <f t="shared" si="24"/>
        <v>51288</v>
      </c>
      <c r="B241" s="70">
        <f t="shared" si="25"/>
        <v>225</v>
      </c>
      <c r="C241" s="65">
        <f t="shared" si="26"/>
        <v>395290.03309912502</v>
      </c>
      <c r="D241" s="71">
        <f t="shared" si="27"/>
        <v>1375.9866268799792</v>
      </c>
      <c r="E241" s="71">
        <f t="shared" si="21"/>
        <v>762.01701839879672</v>
      </c>
      <c r="F241" s="71">
        <f t="shared" si="22"/>
        <v>2138.0036452787758</v>
      </c>
      <c r="G241" s="65">
        <f t="shared" si="23"/>
        <v>394528.01608072623</v>
      </c>
    </row>
    <row r="242" spans="1:7" x14ac:dyDescent="0.25">
      <c r="A242" s="69">
        <f t="shared" si="24"/>
        <v>51318</v>
      </c>
      <c r="B242" s="70">
        <f t="shared" si="25"/>
        <v>226</v>
      </c>
      <c r="C242" s="65">
        <f t="shared" si="26"/>
        <v>394528.01608072623</v>
      </c>
      <c r="D242" s="71">
        <f t="shared" si="27"/>
        <v>1373.0655616427841</v>
      </c>
      <c r="E242" s="71">
        <f t="shared" si="21"/>
        <v>764.93808363599214</v>
      </c>
      <c r="F242" s="71">
        <f t="shared" si="22"/>
        <v>2138.0036452787763</v>
      </c>
      <c r="G242" s="65">
        <f t="shared" si="23"/>
        <v>393763.07799709024</v>
      </c>
    </row>
    <row r="243" spans="1:7" x14ac:dyDescent="0.25">
      <c r="A243" s="69">
        <f t="shared" si="24"/>
        <v>51349</v>
      </c>
      <c r="B243" s="70">
        <f t="shared" si="25"/>
        <v>227</v>
      </c>
      <c r="C243" s="65">
        <f t="shared" si="26"/>
        <v>393763.07799709024</v>
      </c>
      <c r="D243" s="71">
        <f t="shared" si="27"/>
        <v>1370.1332989888458</v>
      </c>
      <c r="E243" s="71">
        <f t="shared" si="21"/>
        <v>767.87034628993013</v>
      </c>
      <c r="F243" s="71">
        <f t="shared" si="22"/>
        <v>2138.0036452787758</v>
      </c>
      <c r="G243" s="65">
        <f t="shared" si="23"/>
        <v>392995.20765080029</v>
      </c>
    </row>
    <row r="244" spans="1:7" x14ac:dyDescent="0.25">
      <c r="A244" s="69">
        <f t="shared" si="24"/>
        <v>51380</v>
      </c>
      <c r="B244" s="70">
        <f t="shared" si="25"/>
        <v>228</v>
      </c>
      <c r="C244" s="65">
        <f t="shared" si="26"/>
        <v>392995.20765080029</v>
      </c>
      <c r="D244" s="71">
        <f t="shared" si="27"/>
        <v>1367.1897959947346</v>
      </c>
      <c r="E244" s="71">
        <f t="shared" si="21"/>
        <v>770.81384928404157</v>
      </c>
      <c r="F244" s="71">
        <f t="shared" si="22"/>
        <v>2138.0036452787763</v>
      </c>
      <c r="G244" s="65">
        <f t="shared" si="23"/>
        <v>392224.39380151627</v>
      </c>
    </row>
    <row r="245" spans="1:7" x14ac:dyDescent="0.25">
      <c r="A245" s="69">
        <f t="shared" si="24"/>
        <v>51410</v>
      </c>
      <c r="B245" s="70">
        <f t="shared" si="25"/>
        <v>229</v>
      </c>
      <c r="C245" s="65">
        <f t="shared" si="26"/>
        <v>392224.39380151627</v>
      </c>
      <c r="D245" s="71">
        <f t="shared" si="27"/>
        <v>1364.2350095724789</v>
      </c>
      <c r="E245" s="71">
        <f t="shared" si="21"/>
        <v>773.768635706297</v>
      </c>
      <c r="F245" s="71">
        <f t="shared" si="22"/>
        <v>2138.0036452787758</v>
      </c>
      <c r="G245" s="65">
        <f t="shared" si="23"/>
        <v>391450.62516580999</v>
      </c>
    </row>
    <row r="246" spans="1:7" x14ac:dyDescent="0.25">
      <c r="A246" s="69">
        <f t="shared" si="24"/>
        <v>51441</v>
      </c>
      <c r="B246" s="70">
        <f t="shared" si="25"/>
        <v>230</v>
      </c>
      <c r="C246" s="65">
        <f t="shared" si="26"/>
        <v>391450.62516580999</v>
      </c>
      <c r="D246" s="71">
        <f t="shared" si="27"/>
        <v>1361.2688964689382</v>
      </c>
      <c r="E246" s="71">
        <f t="shared" si="21"/>
        <v>776.7347488098377</v>
      </c>
      <c r="F246" s="71">
        <f t="shared" si="22"/>
        <v>2138.0036452787758</v>
      </c>
      <c r="G246" s="65">
        <f t="shared" si="23"/>
        <v>390673.89041700016</v>
      </c>
    </row>
    <row r="247" spans="1:7" x14ac:dyDescent="0.25">
      <c r="A247" s="69">
        <f t="shared" si="24"/>
        <v>51471</v>
      </c>
      <c r="B247" s="70">
        <f t="shared" si="25"/>
        <v>231</v>
      </c>
      <c r="C247" s="65">
        <f t="shared" si="26"/>
        <v>390673.89041700016</v>
      </c>
      <c r="D247" s="71">
        <f t="shared" si="27"/>
        <v>1358.2914132651672</v>
      </c>
      <c r="E247" s="71">
        <f t="shared" si="21"/>
        <v>779.71223201360874</v>
      </c>
      <c r="F247" s="71">
        <f t="shared" si="22"/>
        <v>2138.0036452787758</v>
      </c>
      <c r="G247" s="65">
        <f t="shared" si="23"/>
        <v>389894.17818498658</v>
      </c>
    </row>
    <row r="248" spans="1:7" x14ac:dyDescent="0.25">
      <c r="A248" s="69">
        <f t="shared" si="24"/>
        <v>51502</v>
      </c>
      <c r="B248" s="70">
        <f t="shared" si="25"/>
        <v>232</v>
      </c>
      <c r="C248" s="65">
        <f t="shared" si="26"/>
        <v>389894.17818498658</v>
      </c>
      <c r="D248" s="71">
        <f t="shared" si="27"/>
        <v>1355.3025163757816</v>
      </c>
      <c r="E248" s="71">
        <f t="shared" si="21"/>
        <v>782.70112890299424</v>
      </c>
      <c r="F248" s="71">
        <f t="shared" si="22"/>
        <v>2138.0036452787758</v>
      </c>
      <c r="G248" s="65">
        <f t="shared" si="23"/>
        <v>389111.47705608356</v>
      </c>
    </row>
    <row r="249" spans="1:7" x14ac:dyDescent="0.25">
      <c r="A249" s="69">
        <f t="shared" si="24"/>
        <v>51533</v>
      </c>
      <c r="B249" s="70">
        <f t="shared" si="25"/>
        <v>233</v>
      </c>
      <c r="C249" s="65">
        <f t="shared" si="26"/>
        <v>389111.47705608356</v>
      </c>
      <c r="D249" s="71">
        <f t="shared" si="27"/>
        <v>1352.30216204832</v>
      </c>
      <c r="E249" s="71">
        <f t="shared" si="21"/>
        <v>785.70148323045578</v>
      </c>
      <c r="F249" s="71">
        <f t="shared" si="22"/>
        <v>2138.0036452787758</v>
      </c>
      <c r="G249" s="65">
        <f t="shared" si="23"/>
        <v>388325.7755728531</v>
      </c>
    </row>
    <row r="250" spans="1:7" x14ac:dyDescent="0.25">
      <c r="A250" s="69">
        <f t="shared" si="24"/>
        <v>51561</v>
      </c>
      <c r="B250" s="70">
        <f t="shared" si="25"/>
        <v>234</v>
      </c>
      <c r="C250" s="65">
        <f t="shared" si="26"/>
        <v>388325.7755728531</v>
      </c>
      <c r="D250" s="71">
        <f t="shared" si="27"/>
        <v>1349.2903063626036</v>
      </c>
      <c r="E250" s="71">
        <f t="shared" si="21"/>
        <v>788.71333891617246</v>
      </c>
      <c r="F250" s="71">
        <f t="shared" si="22"/>
        <v>2138.0036452787763</v>
      </c>
      <c r="G250" s="65">
        <f t="shared" si="23"/>
        <v>387537.06223393691</v>
      </c>
    </row>
    <row r="251" spans="1:7" x14ac:dyDescent="0.25">
      <c r="A251" s="69">
        <f t="shared" si="24"/>
        <v>51592</v>
      </c>
      <c r="B251" s="70">
        <f t="shared" si="25"/>
        <v>235</v>
      </c>
      <c r="C251" s="65">
        <f t="shared" si="26"/>
        <v>387537.06223393691</v>
      </c>
      <c r="D251" s="71">
        <f t="shared" si="27"/>
        <v>1346.2669052300914</v>
      </c>
      <c r="E251" s="71">
        <f t="shared" si="21"/>
        <v>791.73674004868451</v>
      </c>
      <c r="F251" s="71">
        <f t="shared" si="22"/>
        <v>2138.0036452787758</v>
      </c>
      <c r="G251" s="65">
        <f t="shared" si="23"/>
        <v>386745.32549388823</v>
      </c>
    </row>
    <row r="252" spans="1:7" x14ac:dyDescent="0.25">
      <c r="A252" s="69">
        <f t="shared" si="24"/>
        <v>51622</v>
      </c>
      <c r="B252" s="70">
        <f t="shared" si="25"/>
        <v>236</v>
      </c>
      <c r="C252" s="65">
        <f t="shared" si="26"/>
        <v>386745.32549388823</v>
      </c>
      <c r="D252" s="71">
        <f t="shared" si="27"/>
        <v>1343.2319143932382</v>
      </c>
      <c r="E252" s="71">
        <f t="shared" si="21"/>
        <v>794.77173088553786</v>
      </c>
      <c r="F252" s="71">
        <f t="shared" si="22"/>
        <v>2138.0036452787763</v>
      </c>
      <c r="G252" s="65">
        <f t="shared" si="23"/>
        <v>385950.55376300268</v>
      </c>
    </row>
    <row r="253" spans="1:7" x14ac:dyDescent="0.25">
      <c r="A253" s="69">
        <f t="shared" si="24"/>
        <v>51653</v>
      </c>
      <c r="B253" s="70">
        <f t="shared" si="25"/>
        <v>237</v>
      </c>
      <c r="C253" s="65">
        <f t="shared" si="26"/>
        <v>385950.55376300268</v>
      </c>
      <c r="D253" s="71">
        <f t="shared" si="27"/>
        <v>1340.1852894248436</v>
      </c>
      <c r="E253" s="71">
        <f t="shared" si="21"/>
        <v>797.8183558539323</v>
      </c>
      <c r="F253" s="71">
        <f t="shared" si="22"/>
        <v>2138.0036452787758</v>
      </c>
      <c r="G253" s="65">
        <f t="shared" si="23"/>
        <v>385152.73540714872</v>
      </c>
    </row>
    <row r="254" spans="1:7" x14ac:dyDescent="0.25">
      <c r="A254" s="69">
        <f t="shared" si="24"/>
        <v>51683</v>
      </c>
      <c r="B254" s="70">
        <f t="shared" si="25"/>
        <v>238</v>
      </c>
      <c r="C254" s="65">
        <f t="shared" si="26"/>
        <v>385152.73540714872</v>
      </c>
      <c r="D254" s="71">
        <f t="shared" si="27"/>
        <v>1337.1269857274033</v>
      </c>
      <c r="E254" s="71">
        <f t="shared" si="21"/>
        <v>800.87665955137254</v>
      </c>
      <c r="F254" s="71">
        <f t="shared" si="22"/>
        <v>2138.0036452787758</v>
      </c>
      <c r="G254" s="65">
        <f t="shared" si="23"/>
        <v>384351.85874759738</v>
      </c>
    </row>
    <row r="255" spans="1:7" x14ac:dyDescent="0.25">
      <c r="A255" s="69">
        <f t="shared" si="24"/>
        <v>51714</v>
      </c>
      <c r="B255" s="70">
        <f t="shared" si="25"/>
        <v>239</v>
      </c>
      <c r="C255" s="65">
        <f t="shared" si="26"/>
        <v>384351.85874759738</v>
      </c>
      <c r="D255" s="71">
        <f t="shared" si="27"/>
        <v>1334.0569585324565</v>
      </c>
      <c r="E255" s="71">
        <f t="shared" si="21"/>
        <v>803.9466867463193</v>
      </c>
      <c r="F255" s="71">
        <f t="shared" si="22"/>
        <v>2138.0036452787758</v>
      </c>
      <c r="G255" s="65">
        <f t="shared" si="23"/>
        <v>383547.91206085106</v>
      </c>
    </row>
    <row r="256" spans="1:7" x14ac:dyDescent="0.25">
      <c r="A256" s="69">
        <f t="shared" si="24"/>
        <v>51745</v>
      </c>
      <c r="B256" s="70">
        <f t="shared" si="25"/>
        <v>240</v>
      </c>
      <c r="C256" s="65">
        <f t="shared" si="26"/>
        <v>383547.91206085106</v>
      </c>
      <c r="D256" s="71">
        <f t="shared" si="27"/>
        <v>1330.975162899929</v>
      </c>
      <c r="E256" s="71">
        <f t="shared" si="21"/>
        <v>807.02848237884689</v>
      </c>
      <c r="F256" s="71">
        <f t="shared" si="22"/>
        <v>2138.0036452787758</v>
      </c>
      <c r="G256" s="65">
        <f t="shared" si="23"/>
        <v>382740.88357847219</v>
      </c>
    </row>
    <row r="257" spans="1:7" x14ac:dyDescent="0.25">
      <c r="A257" s="69">
        <f t="shared" si="24"/>
        <v>51775</v>
      </c>
      <c r="B257" s="70">
        <f t="shared" si="25"/>
        <v>241</v>
      </c>
      <c r="C257" s="65">
        <f t="shared" si="26"/>
        <v>382740.88357847219</v>
      </c>
      <c r="D257" s="71">
        <f t="shared" si="27"/>
        <v>1327.8815537174767</v>
      </c>
      <c r="E257" s="71">
        <f t="shared" si="21"/>
        <v>810.12209156129927</v>
      </c>
      <c r="F257" s="71">
        <f t="shared" si="22"/>
        <v>2138.0036452787758</v>
      </c>
      <c r="G257" s="65">
        <f t="shared" si="23"/>
        <v>381930.76148691087</v>
      </c>
    </row>
    <row r="258" spans="1:7" x14ac:dyDescent="0.25">
      <c r="A258" s="69">
        <f t="shared" si="24"/>
        <v>51806</v>
      </c>
      <c r="B258" s="70">
        <f t="shared" si="25"/>
        <v>242</v>
      </c>
      <c r="C258" s="65">
        <f t="shared" si="26"/>
        <v>381930.76148691087</v>
      </c>
      <c r="D258" s="71">
        <f t="shared" si="27"/>
        <v>1324.7760856998252</v>
      </c>
      <c r="E258" s="71">
        <f t="shared" si="21"/>
        <v>813.22755957895083</v>
      </c>
      <c r="F258" s="71">
        <f t="shared" si="22"/>
        <v>2138.0036452787763</v>
      </c>
      <c r="G258" s="65">
        <f t="shared" si="23"/>
        <v>381117.53392733191</v>
      </c>
    </row>
    <row r="259" spans="1:7" x14ac:dyDescent="0.25">
      <c r="A259" s="69">
        <f t="shared" si="24"/>
        <v>51836</v>
      </c>
      <c r="B259" s="70">
        <f t="shared" si="25"/>
        <v>243</v>
      </c>
      <c r="C259" s="65">
        <f t="shared" si="26"/>
        <v>381117.53392733191</v>
      </c>
      <c r="D259" s="71">
        <f t="shared" si="27"/>
        <v>1321.6587133881058</v>
      </c>
      <c r="E259" s="71">
        <f t="shared" si="21"/>
        <v>816.34493189067007</v>
      </c>
      <c r="F259" s="71">
        <f t="shared" si="22"/>
        <v>2138.0036452787758</v>
      </c>
      <c r="G259" s="65">
        <f t="shared" si="23"/>
        <v>380301.18899544125</v>
      </c>
    </row>
    <row r="260" spans="1:7" x14ac:dyDescent="0.25">
      <c r="A260" s="69">
        <f t="shared" si="24"/>
        <v>51867</v>
      </c>
      <c r="B260" s="70">
        <f t="shared" si="25"/>
        <v>244</v>
      </c>
      <c r="C260" s="65">
        <f t="shared" si="26"/>
        <v>380301.18899544125</v>
      </c>
      <c r="D260" s="71">
        <f t="shared" si="27"/>
        <v>1318.5293911491915</v>
      </c>
      <c r="E260" s="71">
        <f t="shared" si="21"/>
        <v>819.47425412958444</v>
      </c>
      <c r="F260" s="71">
        <f t="shared" si="22"/>
        <v>2138.0036452787758</v>
      </c>
      <c r="G260" s="65">
        <f t="shared" si="23"/>
        <v>379481.71474131168</v>
      </c>
    </row>
    <row r="261" spans="1:7" x14ac:dyDescent="0.25">
      <c r="A261" s="69">
        <f t="shared" si="24"/>
        <v>51898</v>
      </c>
      <c r="B261" s="70">
        <f t="shared" si="25"/>
        <v>245</v>
      </c>
      <c r="C261" s="65">
        <f t="shared" si="26"/>
        <v>379481.71474131168</v>
      </c>
      <c r="D261" s="71">
        <f t="shared" si="27"/>
        <v>1315.3880731750282</v>
      </c>
      <c r="E261" s="71">
        <f t="shared" si="21"/>
        <v>822.6155721037477</v>
      </c>
      <c r="F261" s="71">
        <f t="shared" si="22"/>
        <v>2138.0036452787758</v>
      </c>
      <c r="G261" s="65">
        <f t="shared" si="23"/>
        <v>378659.09916920791</v>
      </c>
    </row>
    <row r="262" spans="1:7" x14ac:dyDescent="0.25">
      <c r="A262" s="69">
        <f t="shared" si="24"/>
        <v>51926</v>
      </c>
      <c r="B262" s="70">
        <f t="shared" si="25"/>
        <v>246</v>
      </c>
      <c r="C262" s="65">
        <f t="shared" si="26"/>
        <v>378659.09916920791</v>
      </c>
      <c r="D262" s="71">
        <f t="shared" si="27"/>
        <v>1312.2347134819638</v>
      </c>
      <c r="E262" s="71">
        <f t="shared" si="21"/>
        <v>825.76893179681213</v>
      </c>
      <c r="F262" s="71">
        <f t="shared" si="22"/>
        <v>2138.0036452787758</v>
      </c>
      <c r="G262" s="65">
        <f t="shared" si="23"/>
        <v>377833.33023741108</v>
      </c>
    </row>
    <row r="263" spans="1:7" x14ac:dyDescent="0.25">
      <c r="A263" s="69">
        <f t="shared" si="24"/>
        <v>51957</v>
      </c>
      <c r="B263" s="70">
        <f t="shared" si="25"/>
        <v>247</v>
      </c>
      <c r="C263" s="65">
        <f t="shared" si="26"/>
        <v>377833.33023741108</v>
      </c>
      <c r="D263" s="71">
        <f t="shared" si="27"/>
        <v>1309.069265910076</v>
      </c>
      <c r="E263" s="71">
        <f t="shared" si="21"/>
        <v>828.93437936869998</v>
      </c>
      <c r="F263" s="71">
        <f t="shared" si="22"/>
        <v>2138.0036452787758</v>
      </c>
      <c r="G263" s="65">
        <f t="shared" si="23"/>
        <v>377004.39585804241</v>
      </c>
    </row>
    <row r="264" spans="1:7" x14ac:dyDescent="0.25">
      <c r="A264" s="69">
        <f t="shared" si="24"/>
        <v>51987</v>
      </c>
      <c r="B264" s="70">
        <f t="shared" si="25"/>
        <v>248</v>
      </c>
      <c r="C264" s="65">
        <f t="shared" si="26"/>
        <v>377004.39585804241</v>
      </c>
      <c r="D264" s="71">
        <f t="shared" si="27"/>
        <v>1305.8916841224961</v>
      </c>
      <c r="E264" s="71">
        <f t="shared" si="21"/>
        <v>832.1119611562799</v>
      </c>
      <c r="F264" s="71">
        <f t="shared" si="22"/>
        <v>2138.0036452787763</v>
      </c>
      <c r="G264" s="65">
        <f t="shared" si="23"/>
        <v>376172.2838968861</v>
      </c>
    </row>
    <row r="265" spans="1:7" x14ac:dyDescent="0.25">
      <c r="A265" s="69">
        <f t="shared" si="24"/>
        <v>52018</v>
      </c>
      <c r="B265" s="70">
        <f t="shared" si="25"/>
        <v>249</v>
      </c>
      <c r="C265" s="65">
        <f t="shared" si="26"/>
        <v>376172.2838968861</v>
      </c>
      <c r="D265" s="71">
        <f t="shared" si="27"/>
        <v>1302.7019216047302</v>
      </c>
      <c r="E265" s="71">
        <f t="shared" si="21"/>
        <v>835.30172367404577</v>
      </c>
      <c r="F265" s="71">
        <f t="shared" si="22"/>
        <v>2138.0036452787758</v>
      </c>
      <c r="G265" s="65">
        <f t="shared" si="23"/>
        <v>375336.98217321205</v>
      </c>
    </row>
    <row r="266" spans="1:7" x14ac:dyDescent="0.25">
      <c r="A266" s="69">
        <f t="shared" si="24"/>
        <v>52048</v>
      </c>
      <c r="B266" s="70">
        <f t="shared" si="25"/>
        <v>250</v>
      </c>
      <c r="C266" s="65">
        <f t="shared" si="26"/>
        <v>375336.98217321205</v>
      </c>
      <c r="D266" s="71">
        <f t="shared" si="27"/>
        <v>1299.4999316639796</v>
      </c>
      <c r="E266" s="71">
        <f t="shared" si="21"/>
        <v>838.5037136147962</v>
      </c>
      <c r="F266" s="71">
        <f t="shared" si="22"/>
        <v>2138.0036452787758</v>
      </c>
      <c r="G266" s="65">
        <f t="shared" si="23"/>
        <v>374498.47845959727</v>
      </c>
    </row>
    <row r="267" spans="1:7" x14ac:dyDescent="0.25">
      <c r="A267" s="69">
        <f t="shared" si="24"/>
        <v>52079</v>
      </c>
      <c r="B267" s="70">
        <f t="shared" si="25"/>
        <v>251</v>
      </c>
      <c r="C267" s="65">
        <f t="shared" si="26"/>
        <v>374498.47845959727</v>
      </c>
      <c r="D267" s="71">
        <f t="shared" si="27"/>
        <v>1296.2856674284565</v>
      </c>
      <c r="E267" s="71">
        <f t="shared" si="21"/>
        <v>841.7179778503197</v>
      </c>
      <c r="F267" s="71">
        <f t="shared" si="22"/>
        <v>2138.0036452787763</v>
      </c>
      <c r="G267" s="65">
        <f t="shared" si="23"/>
        <v>373656.76048174693</v>
      </c>
    </row>
    <row r="268" spans="1:7" x14ac:dyDescent="0.25">
      <c r="A268" s="69">
        <f t="shared" si="24"/>
        <v>52110</v>
      </c>
      <c r="B268" s="70">
        <f t="shared" si="25"/>
        <v>252</v>
      </c>
      <c r="C268" s="65">
        <f t="shared" si="26"/>
        <v>373656.76048174693</v>
      </c>
      <c r="D268" s="71">
        <f t="shared" si="27"/>
        <v>1293.0590818466969</v>
      </c>
      <c r="E268" s="71">
        <f t="shared" si="21"/>
        <v>844.94456343207912</v>
      </c>
      <c r="F268" s="71">
        <f t="shared" si="22"/>
        <v>2138.0036452787763</v>
      </c>
      <c r="G268" s="65">
        <f t="shared" si="23"/>
        <v>372811.81591831485</v>
      </c>
    </row>
    <row r="269" spans="1:7" x14ac:dyDescent="0.25">
      <c r="A269" s="69">
        <f t="shared" si="24"/>
        <v>52140</v>
      </c>
      <c r="B269" s="70">
        <f t="shared" si="25"/>
        <v>253</v>
      </c>
      <c r="C269" s="65">
        <f t="shared" si="26"/>
        <v>372811.81591831485</v>
      </c>
      <c r="D269" s="71">
        <f t="shared" si="27"/>
        <v>1289.8201276868738</v>
      </c>
      <c r="E269" s="71">
        <f t="shared" si="21"/>
        <v>848.18351759190216</v>
      </c>
      <c r="F269" s="71">
        <f t="shared" si="22"/>
        <v>2138.0036452787758</v>
      </c>
      <c r="G269" s="65">
        <f t="shared" si="23"/>
        <v>371963.63240072294</v>
      </c>
    </row>
    <row r="270" spans="1:7" x14ac:dyDescent="0.25">
      <c r="A270" s="69">
        <f t="shared" si="24"/>
        <v>52171</v>
      </c>
      <c r="B270" s="70">
        <f t="shared" si="25"/>
        <v>254</v>
      </c>
      <c r="C270" s="65">
        <f t="shared" si="26"/>
        <v>371963.63240072294</v>
      </c>
      <c r="D270" s="71">
        <f t="shared" si="27"/>
        <v>1286.5687575361051</v>
      </c>
      <c r="E270" s="71">
        <f t="shared" si="21"/>
        <v>851.43488774267109</v>
      </c>
      <c r="F270" s="71">
        <f t="shared" si="22"/>
        <v>2138.0036452787763</v>
      </c>
      <c r="G270" s="65">
        <f t="shared" si="23"/>
        <v>371112.19751298026</v>
      </c>
    </row>
    <row r="271" spans="1:7" x14ac:dyDescent="0.25">
      <c r="A271" s="69">
        <f t="shared" si="24"/>
        <v>52201</v>
      </c>
      <c r="B271" s="70">
        <f t="shared" si="25"/>
        <v>255</v>
      </c>
      <c r="C271" s="65">
        <f t="shared" si="26"/>
        <v>371112.19751298026</v>
      </c>
      <c r="D271" s="71">
        <f t="shared" si="27"/>
        <v>1283.3049237997579</v>
      </c>
      <c r="E271" s="71">
        <f t="shared" si="21"/>
        <v>854.6987214790181</v>
      </c>
      <c r="F271" s="71">
        <f t="shared" si="22"/>
        <v>2138.0036452787763</v>
      </c>
      <c r="G271" s="65">
        <f t="shared" si="23"/>
        <v>370257.49879150122</v>
      </c>
    </row>
    <row r="272" spans="1:7" x14ac:dyDescent="0.25">
      <c r="A272" s="69">
        <f t="shared" si="24"/>
        <v>52232</v>
      </c>
      <c r="B272" s="70">
        <f t="shared" si="25"/>
        <v>256</v>
      </c>
      <c r="C272" s="65">
        <f t="shared" si="26"/>
        <v>370257.49879150122</v>
      </c>
      <c r="D272" s="71">
        <f t="shared" si="27"/>
        <v>1280.0285787007551</v>
      </c>
      <c r="E272" s="71">
        <f t="shared" si="21"/>
        <v>857.97506657802091</v>
      </c>
      <c r="F272" s="71">
        <f t="shared" si="22"/>
        <v>2138.0036452787763</v>
      </c>
      <c r="G272" s="65">
        <f t="shared" si="23"/>
        <v>369399.5237249232</v>
      </c>
    </row>
    <row r="273" spans="1:7" x14ac:dyDescent="0.25">
      <c r="A273" s="69">
        <f t="shared" si="24"/>
        <v>52263</v>
      </c>
      <c r="B273" s="70">
        <f t="shared" si="25"/>
        <v>257</v>
      </c>
      <c r="C273" s="65">
        <f t="shared" si="26"/>
        <v>369399.5237249232</v>
      </c>
      <c r="D273" s="71">
        <f t="shared" si="27"/>
        <v>1276.7396742788726</v>
      </c>
      <c r="E273" s="71">
        <f t="shared" si="21"/>
        <v>861.26397099990334</v>
      </c>
      <c r="F273" s="71">
        <f t="shared" si="22"/>
        <v>2138.0036452787758</v>
      </c>
      <c r="G273" s="65">
        <f t="shared" si="23"/>
        <v>368538.25975392328</v>
      </c>
    </row>
    <row r="274" spans="1:7" x14ac:dyDescent="0.25">
      <c r="A274" s="69">
        <f t="shared" si="24"/>
        <v>52291</v>
      </c>
      <c r="B274" s="70">
        <f t="shared" si="25"/>
        <v>258</v>
      </c>
      <c r="C274" s="65">
        <f t="shared" si="26"/>
        <v>368538.25975392328</v>
      </c>
      <c r="D274" s="71">
        <f t="shared" si="27"/>
        <v>1273.4381623900397</v>
      </c>
      <c r="E274" s="71">
        <f t="shared" ref="E274:E337" si="28">IF(B274="","",PPMT($E$13/12,B274,$E$7,-$E$11,$E$12,0))</f>
        <v>864.56548288873626</v>
      </c>
      <c r="F274" s="71">
        <f t="shared" ref="F274:F337" si="29">IF(B274="","",SUM(D274:E274))</f>
        <v>2138.0036452787758</v>
      </c>
      <c r="G274" s="65">
        <f t="shared" ref="G274:G337" si="30">IF(B274="","",SUM(C274)-SUM(E274))</f>
        <v>367673.69427103456</v>
      </c>
    </row>
    <row r="275" spans="1:7" x14ac:dyDescent="0.25">
      <c r="A275" s="69">
        <f t="shared" ref="A275:A338" si="31">IF(B275="","",EDATE(A274,1))</f>
        <v>52322</v>
      </c>
      <c r="B275" s="70">
        <f t="shared" ref="B275:B338" si="32">IF(B274="","",IF(SUM(B274)+1&lt;=$E$7,SUM(B274)+1,""))</f>
        <v>259</v>
      </c>
      <c r="C275" s="65">
        <f t="shared" ref="C275:C338" si="33">IF(B275="","",G274)</f>
        <v>367673.69427103456</v>
      </c>
      <c r="D275" s="71">
        <f t="shared" ref="D275:D338" si="34">IF(B275="","",IPMT($E$13/12,B275,$E$7,-$E$11,$E$12,0))</f>
        <v>1270.1239947056329</v>
      </c>
      <c r="E275" s="71">
        <f t="shared" si="28"/>
        <v>867.87965057314307</v>
      </c>
      <c r="F275" s="71">
        <f t="shared" si="29"/>
        <v>2138.0036452787758</v>
      </c>
      <c r="G275" s="65">
        <f t="shared" si="30"/>
        <v>366805.81462046143</v>
      </c>
    </row>
    <row r="276" spans="1:7" x14ac:dyDescent="0.25">
      <c r="A276" s="69">
        <f t="shared" si="31"/>
        <v>52352</v>
      </c>
      <c r="B276" s="70">
        <f t="shared" si="32"/>
        <v>260</v>
      </c>
      <c r="C276" s="65">
        <f t="shared" si="33"/>
        <v>366805.81462046143</v>
      </c>
      <c r="D276" s="71">
        <f t="shared" si="34"/>
        <v>1266.7971227117691</v>
      </c>
      <c r="E276" s="71">
        <f t="shared" si="28"/>
        <v>871.20652256700691</v>
      </c>
      <c r="F276" s="71">
        <f t="shared" si="29"/>
        <v>2138.0036452787763</v>
      </c>
      <c r="G276" s="65">
        <f t="shared" si="30"/>
        <v>365934.60809789441</v>
      </c>
    </row>
    <row r="277" spans="1:7" x14ac:dyDescent="0.25">
      <c r="A277" s="69">
        <f t="shared" si="31"/>
        <v>52383</v>
      </c>
      <c r="B277" s="70">
        <f t="shared" si="32"/>
        <v>261</v>
      </c>
      <c r="C277" s="65">
        <f t="shared" si="33"/>
        <v>365934.60809789441</v>
      </c>
      <c r="D277" s="71">
        <f t="shared" si="34"/>
        <v>1263.4574977085956</v>
      </c>
      <c r="E277" s="71">
        <f t="shared" si="28"/>
        <v>874.54614757018032</v>
      </c>
      <c r="F277" s="71">
        <f t="shared" si="29"/>
        <v>2138.0036452787758</v>
      </c>
      <c r="G277" s="65">
        <f t="shared" si="30"/>
        <v>365060.06195032422</v>
      </c>
    </row>
    <row r="278" spans="1:7" x14ac:dyDescent="0.25">
      <c r="A278" s="69">
        <f t="shared" si="31"/>
        <v>52413</v>
      </c>
      <c r="B278" s="70">
        <f t="shared" si="32"/>
        <v>262</v>
      </c>
      <c r="C278" s="65">
        <f t="shared" si="33"/>
        <v>365060.06195032422</v>
      </c>
      <c r="D278" s="71">
        <f t="shared" si="34"/>
        <v>1260.1050708095765</v>
      </c>
      <c r="E278" s="71">
        <f t="shared" si="28"/>
        <v>877.89857446919927</v>
      </c>
      <c r="F278" s="71">
        <f t="shared" si="29"/>
        <v>2138.0036452787758</v>
      </c>
      <c r="G278" s="65">
        <f t="shared" si="30"/>
        <v>364182.16337585502</v>
      </c>
    </row>
    <row r="279" spans="1:7" x14ac:dyDescent="0.25">
      <c r="A279" s="69">
        <f t="shared" si="31"/>
        <v>52444</v>
      </c>
      <c r="B279" s="70">
        <f t="shared" si="32"/>
        <v>263</v>
      </c>
      <c r="C279" s="65">
        <f t="shared" si="33"/>
        <v>364182.16337585502</v>
      </c>
      <c r="D279" s="71">
        <f t="shared" si="34"/>
        <v>1256.7397929407782</v>
      </c>
      <c r="E279" s="71">
        <f t="shared" si="28"/>
        <v>881.26385233799795</v>
      </c>
      <c r="F279" s="71">
        <f t="shared" si="29"/>
        <v>2138.0036452787763</v>
      </c>
      <c r="G279" s="65">
        <f t="shared" si="30"/>
        <v>363300.899523517</v>
      </c>
    </row>
    <row r="280" spans="1:7" x14ac:dyDescent="0.25">
      <c r="A280" s="69">
        <f t="shared" si="31"/>
        <v>52475</v>
      </c>
      <c r="B280" s="70">
        <f t="shared" si="32"/>
        <v>264</v>
      </c>
      <c r="C280" s="65">
        <f t="shared" si="33"/>
        <v>363300.899523517</v>
      </c>
      <c r="D280" s="71">
        <f t="shared" si="34"/>
        <v>1253.3616148401491</v>
      </c>
      <c r="E280" s="71">
        <f t="shared" si="28"/>
        <v>884.64203043862688</v>
      </c>
      <c r="F280" s="71">
        <f t="shared" si="29"/>
        <v>2138.0036452787758</v>
      </c>
      <c r="G280" s="65">
        <f t="shared" si="30"/>
        <v>362416.25749307836</v>
      </c>
    </row>
    <row r="281" spans="1:7" x14ac:dyDescent="0.25">
      <c r="A281" s="69">
        <f t="shared" si="31"/>
        <v>52505</v>
      </c>
      <c r="B281" s="70">
        <f t="shared" si="32"/>
        <v>265</v>
      </c>
      <c r="C281" s="65">
        <f t="shared" si="33"/>
        <v>362416.25749307836</v>
      </c>
      <c r="D281" s="71">
        <f t="shared" si="34"/>
        <v>1249.9704870568009</v>
      </c>
      <c r="E281" s="71">
        <f t="shared" si="28"/>
        <v>888.0331582219751</v>
      </c>
      <c r="F281" s="71">
        <f t="shared" si="29"/>
        <v>2138.0036452787763</v>
      </c>
      <c r="G281" s="65">
        <f t="shared" si="30"/>
        <v>361528.22433485638</v>
      </c>
    </row>
    <row r="282" spans="1:7" x14ac:dyDescent="0.25">
      <c r="A282" s="69">
        <f t="shared" si="31"/>
        <v>52536</v>
      </c>
      <c r="B282" s="70">
        <f t="shared" si="32"/>
        <v>266</v>
      </c>
      <c r="C282" s="65">
        <f t="shared" si="33"/>
        <v>361528.22433485638</v>
      </c>
      <c r="D282" s="71">
        <f t="shared" si="34"/>
        <v>1246.5663599502834</v>
      </c>
      <c r="E282" s="71">
        <f t="shared" si="28"/>
        <v>891.43728532849264</v>
      </c>
      <c r="F282" s="71">
        <f t="shared" si="29"/>
        <v>2138.0036452787763</v>
      </c>
      <c r="G282" s="65">
        <f t="shared" si="30"/>
        <v>360636.78704952786</v>
      </c>
    </row>
    <row r="283" spans="1:7" x14ac:dyDescent="0.25">
      <c r="A283" s="69">
        <f t="shared" si="31"/>
        <v>52566</v>
      </c>
      <c r="B283" s="70">
        <f t="shared" si="32"/>
        <v>267</v>
      </c>
      <c r="C283" s="65">
        <f t="shared" si="33"/>
        <v>360636.78704952786</v>
      </c>
      <c r="D283" s="71">
        <f t="shared" si="34"/>
        <v>1243.1491836898574</v>
      </c>
      <c r="E283" s="71">
        <f t="shared" si="28"/>
        <v>894.85446158891853</v>
      </c>
      <c r="F283" s="71">
        <f t="shared" si="29"/>
        <v>2138.0036452787758</v>
      </c>
      <c r="G283" s="65">
        <f t="shared" si="30"/>
        <v>359741.93258793897</v>
      </c>
    </row>
    <row r="284" spans="1:7" x14ac:dyDescent="0.25">
      <c r="A284" s="69">
        <f t="shared" si="31"/>
        <v>52597</v>
      </c>
      <c r="B284" s="70">
        <f t="shared" si="32"/>
        <v>268</v>
      </c>
      <c r="C284" s="65">
        <f t="shared" si="33"/>
        <v>359741.93258793897</v>
      </c>
      <c r="D284" s="71">
        <f t="shared" si="34"/>
        <v>1239.7189082537666</v>
      </c>
      <c r="E284" s="71">
        <f t="shared" si="28"/>
        <v>898.28473702500946</v>
      </c>
      <c r="F284" s="71">
        <f t="shared" si="29"/>
        <v>2138.0036452787763</v>
      </c>
      <c r="G284" s="65">
        <f t="shared" si="30"/>
        <v>358843.64785091393</v>
      </c>
    </row>
    <row r="285" spans="1:7" x14ac:dyDescent="0.25">
      <c r="A285" s="69">
        <f t="shared" si="31"/>
        <v>52628</v>
      </c>
      <c r="B285" s="70">
        <f t="shared" si="32"/>
        <v>269</v>
      </c>
      <c r="C285" s="65">
        <f t="shared" si="33"/>
        <v>358843.64785091393</v>
      </c>
      <c r="D285" s="71">
        <f t="shared" si="34"/>
        <v>1236.2754834285042</v>
      </c>
      <c r="E285" s="71">
        <f t="shared" si="28"/>
        <v>901.72816185027193</v>
      </c>
      <c r="F285" s="71">
        <f t="shared" si="29"/>
        <v>2138.0036452787763</v>
      </c>
      <c r="G285" s="65">
        <f t="shared" si="30"/>
        <v>357941.91968906368</v>
      </c>
    </row>
    <row r="286" spans="1:7" x14ac:dyDescent="0.25">
      <c r="A286" s="69">
        <f t="shared" si="31"/>
        <v>52657</v>
      </c>
      <c r="B286" s="70">
        <f t="shared" si="32"/>
        <v>270</v>
      </c>
      <c r="C286" s="65">
        <f t="shared" si="33"/>
        <v>357941.91968906368</v>
      </c>
      <c r="D286" s="71">
        <f t="shared" si="34"/>
        <v>1232.8188588080779</v>
      </c>
      <c r="E286" s="71">
        <f t="shared" si="28"/>
        <v>905.18478647069787</v>
      </c>
      <c r="F286" s="71">
        <f t="shared" si="29"/>
        <v>2138.0036452787758</v>
      </c>
      <c r="G286" s="65">
        <f t="shared" si="30"/>
        <v>357036.73490259296</v>
      </c>
    </row>
    <row r="287" spans="1:7" x14ac:dyDescent="0.25">
      <c r="A287" s="69">
        <f t="shared" si="31"/>
        <v>52688</v>
      </c>
      <c r="B287" s="70">
        <f t="shared" si="32"/>
        <v>271</v>
      </c>
      <c r="C287" s="65">
        <f t="shared" si="33"/>
        <v>357036.73490259296</v>
      </c>
      <c r="D287" s="71">
        <f t="shared" si="34"/>
        <v>1229.3489837932739</v>
      </c>
      <c r="E287" s="71">
        <f t="shared" si="28"/>
        <v>908.65466148550229</v>
      </c>
      <c r="F287" s="71">
        <f t="shared" si="29"/>
        <v>2138.0036452787763</v>
      </c>
      <c r="G287" s="65">
        <f t="shared" si="30"/>
        <v>356128.08024110744</v>
      </c>
    </row>
    <row r="288" spans="1:7" x14ac:dyDescent="0.25">
      <c r="A288" s="69">
        <f t="shared" si="31"/>
        <v>52718</v>
      </c>
      <c r="B288" s="70">
        <f t="shared" si="32"/>
        <v>272</v>
      </c>
      <c r="C288" s="65">
        <f t="shared" si="33"/>
        <v>356128.08024110744</v>
      </c>
      <c r="D288" s="71">
        <f t="shared" si="34"/>
        <v>1225.8658075909127</v>
      </c>
      <c r="E288" s="71">
        <f t="shared" si="28"/>
        <v>912.13783768786334</v>
      </c>
      <c r="F288" s="71">
        <f t="shared" si="29"/>
        <v>2138.0036452787763</v>
      </c>
      <c r="G288" s="65">
        <f t="shared" si="30"/>
        <v>355215.94240341958</v>
      </c>
    </row>
    <row r="289" spans="1:7" x14ac:dyDescent="0.25">
      <c r="A289" s="69">
        <f t="shared" si="31"/>
        <v>52749</v>
      </c>
      <c r="B289" s="70">
        <f t="shared" si="32"/>
        <v>273</v>
      </c>
      <c r="C289" s="65">
        <f t="shared" si="33"/>
        <v>355215.94240341958</v>
      </c>
      <c r="D289" s="71">
        <f t="shared" si="34"/>
        <v>1222.3692792131092</v>
      </c>
      <c r="E289" s="71">
        <f t="shared" si="28"/>
        <v>915.63436606566688</v>
      </c>
      <c r="F289" s="71">
        <f t="shared" si="29"/>
        <v>2138.0036452787763</v>
      </c>
      <c r="G289" s="65">
        <f t="shared" si="30"/>
        <v>354300.30803735391</v>
      </c>
    </row>
    <row r="290" spans="1:7" x14ac:dyDescent="0.25">
      <c r="A290" s="69">
        <f t="shared" si="31"/>
        <v>52779</v>
      </c>
      <c r="B290" s="70">
        <f t="shared" si="32"/>
        <v>274</v>
      </c>
      <c r="C290" s="65">
        <f t="shared" si="33"/>
        <v>354300.30803735391</v>
      </c>
      <c r="D290" s="71">
        <f t="shared" si="34"/>
        <v>1218.8593474765241</v>
      </c>
      <c r="E290" s="71">
        <f t="shared" si="28"/>
        <v>919.1442978022518</v>
      </c>
      <c r="F290" s="71">
        <f t="shared" si="29"/>
        <v>2138.0036452787758</v>
      </c>
      <c r="G290" s="65">
        <f t="shared" si="30"/>
        <v>353381.16373955167</v>
      </c>
    </row>
    <row r="291" spans="1:7" x14ac:dyDescent="0.25">
      <c r="A291" s="69">
        <f t="shared" si="31"/>
        <v>52810</v>
      </c>
      <c r="B291" s="70">
        <f t="shared" si="32"/>
        <v>275</v>
      </c>
      <c r="C291" s="65">
        <f t="shared" si="33"/>
        <v>353381.16373955167</v>
      </c>
      <c r="D291" s="71">
        <f t="shared" si="34"/>
        <v>1215.3359610016155</v>
      </c>
      <c r="E291" s="71">
        <f t="shared" si="28"/>
        <v>922.66768427716056</v>
      </c>
      <c r="F291" s="71">
        <f t="shared" si="29"/>
        <v>2138.0036452787763</v>
      </c>
      <c r="G291" s="65">
        <f t="shared" si="30"/>
        <v>352458.4960552745</v>
      </c>
    </row>
    <row r="292" spans="1:7" x14ac:dyDescent="0.25">
      <c r="A292" s="69">
        <f t="shared" si="31"/>
        <v>52841</v>
      </c>
      <c r="B292" s="70">
        <f t="shared" si="32"/>
        <v>276</v>
      </c>
      <c r="C292" s="65">
        <f t="shared" si="33"/>
        <v>352458.4960552745</v>
      </c>
      <c r="D292" s="71">
        <f t="shared" si="34"/>
        <v>1211.7990682118864</v>
      </c>
      <c r="E292" s="71">
        <f t="shared" si="28"/>
        <v>926.20457706688967</v>
      </c>
      <c r="F292" s="71">
        <f t="shared" si="29"/>
        <v>2138.0036452787763</v>
      </c>
      <c r="G292" s="65">
        <f t="shared" si="30"/>
        <v>351532.29147820763</v>
      </c>
    </row>
    <row r="293" spans="1:7" x14ac:dyDescent="0.25">
      <c r="A293" s="69">
        <f t="shared" si="31"/>
        <v>52871</v>
      </c>
      <c r="B293" s="70">
        <f t="shared" si="32"/>
        <v>277</v>
      </c>
      <c r="C293" s="65">
        <f t="shared" si="33"/>
        <v>351532.29147820763</v>
      </c>
      <c r="D293" s="71">
        <f t="shared" si="34"/>
        <v>1208.2486173331299</v>
      </c>
      <c r="E293" s="71">
        <f t="shared" si="28"/>
        <v>929.75502794564602</v>
      </c>
      <c r="F293" s="71">
        <f t="shared" si="29"/>
        <v>2138.0036452787758</v>
      </c>
      <c r="G293" s="65">
        <f t="shared" si="30"/>
        <v>350602.53645026201</v>
      </c>
    </row>
    <row r="294" spans="1:7" x14ac:dyDescent="0.25">
      <c r="A294" s="69">
        <f t="shared" si="31"/>
        <v>52902</v>
      </c>
      <c r="B294" s="70">
        <f t="shared" si="32"/>
        <v>278</v>
      </c>
      <c r="C294" s="65">
        <f t="shared" si="33"/>
        <v>350602.53645026201</v>
      </c>
      <c r="D294" s="71">
        <f t="shared" si="34"/>
        <v>1204.6845563926715</v>
      </c>
      <c r="E294" s="71">
        <f t="shared" si="28"/>
        <v>933.31908888610428</v>
      </c>
      <c r="F294" s="71">
        <f t="shared" si="29"/>
        <v>2138.0036452787758</v>
      </c>
      <c r="G294" s="65">
        <f t="shared" si="30"/>
        <v>349669.21736137592</v>
      </c>
    </row>
    <row r="295" spans="1:7" x14ac:dyDescent="0.25">
      <c r="A295" s="69">
        <f t="shared" si="31"/>
        <v>52932</v>
      </c>
      <c r="B295" s="70">
        <f t="shared" si="32"/>
        <v>279</v>
      </c>
      <c r="C295" s="65">
        <f t="shared" si="33"/>
        <v>349669.21736137592</v>
      </c>
      <c r="D295" s="71">
        <f t="shared" si="34"/>
        <v>1201.106833218608</v>
      </c>
      <c r="E295" s="71">
        <f t="shared" si="28"/>
        <v>936.8968120601678</v>
      </c>
      <c r="F295" s="71">
        <f t="shared" si="29"/>
        <v>2138.0036452787758</v>
      </c>
      <c r="G295" s="65">
        <f t="shared" si="30"/>
        <v>348732.32054931577</v>
      </c>
    </row>
    <row r="296" spans="1:7" x14ac:dyDescent="0.25">
      <c r="A296" s="69">
        <f t="shared" si="31"/>
        <v>52963</v>
      </c>
      <c r="B296" s="70">
        <f t="shared" si="32"/>
        <v>280</v>
      </c>
      <c r="C296" s="65">
        <f t="shared" si="33"/>
        <v>348732.32054931577</v>
      </c>
      <c r="D296" s="71">
        <f t="shared" si="34"/>
        <v>1197.5153954390441</v>
      </c>
      <c r="E296" s="71">
        <f t="shared" si="28"/>
        <v>940.48824983973168</v>
      </c>
      <c r="F296" s="71">
        <f t="shared" si="29"/>
        <v>2138.0036452787758</v>
      </c>
      <c r="G296" s="65">
        <f t="shared" si="30"/>
        <v>347791.83229947602</v>
      </c>
    </row>
    <row r="297" spans="1:7" x14ac:dyDescent="0.25">
      <c r="A297" s="69">
        <f t="shared" si="31"/>
        <v>52994</v>
      </c>
      <c r="B297" s="70">
        <f t="shared" si="32"/>
        <v>281</v>
      </c>
      <c r="C297" s="65">
        <f t="shared" si="33"/>
        <v>347791.83229947602</v>
      </c>
      <c r="D297" s="71">
        <f t="shared" si="34"/>
        <v>1193.9101904813253</v>
      </c>
      <c r="E297" s="71">
        <f t="shared" si="28"/>
        <v>944.0934547974507</v>
      </c>
      <c r="F297" s="71">
        <f t="shared" si="29"/>
        <v>2138.0036452787763</v>
      </c>
      <c r="G297" s="65">
        <f t="shared" si="30"/>
        <v>346847.73884467856</v>
      </c>
    </row>
    <row r="298" spans="1:7" x14ac:dyDescent="0.25">
      <c r="A298" s="69">
        <f t="shared" si="31"/>
        <v>53022</v>
      </c>
      <c r="B298" s="70">
        <f t="shared" si="32"/>
        <v>282</v>
      </c>
      <c r="C298" s="65">
        <f t="shared" si="33"/>
        <v>346847.73884467856</v>
      </c>
      <c r="D298" s="71">
        <f t="shared" si="34"/>
        <v>1190.2911655712685</v>
      </c>
      <c r="E298" s="71">
        <f t="shared" si="28"/>
        <v>947.71247970750767</v>
      </c>
      <c r="F298" s="71">
        <f t="shared" si="29"/>
        <v>2138.0036452787763</v>
      </c>
      <c r="G298" s="65">
        <f t="shared" si="30"/>
        <v>345900.02636497107</v>
      </c>
    </row>
    <row r="299" spans="1:7" x14ac:dyDescent="0.25">
      <c r="A299" s="69">
        <f t="shared" si="31"/>
        <v>53053</v>
      </c>
      <c r="B299" s="70">
        <f t="shared" si="32"/>
        <v>283</v>
      </c>
      <c r="C299" s="65">
        <f t="shared" si="33"/>
        <v>345900.02636497107</v>
      </c>
      <c r="D299" s="71">
        <f t="shared" si="34"/>
        <v>1186.6582677323897</v>
      </c>
      <c r="E299" s="71">
        <f t="shared" si="28"/>
        <v>951.34537754638632</v>
      </c>
      <c r="F299" s="71">
        <f t="shared" si="29"/>
        <v>2138.0036452787763</v>
      </c>
      <c r="G299" s="65">
        <f t="shared" si="30"/>
        <v>344948.68098742468</v>
      </c>
    </row>
    <row r="300" spans="1:7" x14ac:dyDescent="0.25">
      <c r="A300" s="69">
        <f t="shared" si="31"/>
        <v>53083</v>
      </c>
      <c r="B300" s="70">
        <f t="shared" si="32"/>
        <v>284</v>
      </c>
      <c r="C300" s="65">
        <f t="shared" si="33"/>
        <v>344948.68098742468</v>
      </c>
      <c r="D300" s="71">
        <f t="shared" si="34"/>
        <v>1183.0114437851284</v>
      </c>
      <c r="E300" s="71">
        <f t="shared" si="28"/>
        <v>954.9922014936476</v>
      </c>
      <c r="F300" s="71">
        <f t="shared" si="29"/>
        <v>2138.0036452787763</v>
      </c>
      <c r="G300" s="65">
        <f t="shared" si="30"/>
        <v>343993.68878593104</v>
      </c>
    </row>
    <row r="301" spans="1:7" x14ac:dyDescent="0.25">
      <c r="A301" s="69">
        <f t="shared" si="31"/>
        <v>53114</v>
      </c>
      <c r="B301" s="70">
        <f t="shared" si="32"/>
        <v>285</v>
      </c>
      <c r="C301" s="65">
        <f t="shared" si="33"/>
        <v>343993.68878593104</v>
      </c>
      <c r="D301" s="71">
        <f t="shared" si="34"/>
        <v>1179.3506403460697</v>
      </c>
      <c r="E301" s="71">
        <f t="shared" si="28"/>
        <v>958.65300493270649</v>
      </c>
      <c r="F301" s="71">
        <f t="shared" si="29"/>
        <v>2138.0036452787763</v>
      </c>
      <c r="G301" s="65">
        <f t="shared" si="30"/>
        <v>343035.03578099835</v>
      </c>
    </row>
    <row r="302" spans="1:7" x14ac:dyDescent="0.25">
      <c r="A302" s="69">
        <f t="shared" si="31"/>
        <v>53144</v>
      </c>
      <c r="B302" s="70">
        <f t="shared" si="32"/>
        <v>286</v>
      </c>
      <c r="C302" s="65">
        <f t="shared" si="33"/>
        <v>343035.03578099835</v>
      </c>
      <c r="D302" s="71">
        <f t="shared" si="34"/>
        <v>1175.6758038271607</v>
      </c>
      <c r="E302" s="71">
        <f t="shared" si="28"/>
        <v>962.32784145161509</v>
      </c>
      <c r="F302" s="71">
        <f t="shared" si="29"/>
        <v>2138.0036452787758</v>
      </c>
      <c r="G302" s="65">
        <f t="shared" si="30"/>
        <v>342072.70793954673</v>
      </c>
    </row>
    <row r="303" spans="1:7" x14ac:dyDescent="0.25">
      <c r="A303" s="69">
        <f t="shared" si="31"/>
        <v>53175</v>
      </c>
      <c r="B303" s="70">
        <f t="shared" si="32"/>
        <v>287</v>
      </c>
      <c r="C303" s="65">
        <f t="shared" si="33"/>
        <v>342072.70793954673</v>
      </c>
      <c r="D303" s="71">
        <f t="shared" si="34"/>
        <v>1171.9868804349296</v>
      </c>
      <c r="E303" s="71">
        <f t="shared" si="28"/>
        <v>966.01676484384632</v>
      </c>
      <c r="F303" s="71">
        <f t="shared" si="29"/>
        <v>2138.0036452787758</v>
      </c>
      <c r="G303" s="65">
        <f t="shared" si="30"/>
        <v>341106.69117470289</v>
      </c>
    </row>
    <row r="304" spans="1:7" x14ac:dyDescent="0.25">
      <c r="A304" s="69">
        <f t="shared" si="31"/>
        <v>53206</v>
      </c>
      <c r="B304" s="70">
        <f t="shared" si="32"/>
        <v>288</v>
      </c>
      <c r="C304" s="65">
        <f t="shared" si="33"/>
        <v>341106.69117470289</v>
      </c>
      <c r="D304" s="71">
        <f t="shared" si="34"/>
        <v>1168.2838161696948</v>
      </c>
      <c r="E304" s="71">
        <f t="shared" si="28"/>
        <v>969.71982910908116</v>
      </c>
      <c r="F304" s="71">
        <f t="shared" si="29"/>
        <v>2138.0036452787758</v>
      </c>
      <c r="G304" s="65">
        <f t="shared" si="30"/>
        <v>340136.9713455938</v>
      </c>
    </row>
    <row r="305" spans="1:7" x14ac:dyDescent="0.25">
      <c r="A305" s="69">
        <f t="shared" si="31"/>
        <v>53236</v>
      </c>
      <c r="B305" s="70">
        <f t="shared" si="32"/>
        <v>289</v>
      </c>
      <c r="C305" s="65">
        <f t="shared" si="33"/>
        <v>340136.9713455938</v>
      </c>
      <c r="D305" s="71">
        <f t="shared" si="34"/>
        <v>1164.5665568247766</v>
      </c>
      <c r="E305" s="71">
        <f t="shared" si="28"/>
        <v>973.43708845399931</v>
      </c>
      <c r="F305" s="71">
        <f t="shared" si="29"/>
        <v>2138.0036452787758</v>
      </c>
      <c r="G305" s="65">
        <f t="shared" si="30"/>
        <v>339163.53425713978</v>
      </c>
    </row>
    <row r="306" spans="1:7" x14ac:dyDescent="0.25">
      <c r="A306" s="69">
        <f t="shared" si="31"/>
        <v>53267</v>
      </c>
      <c r="B306" s="70">
        <f t="shared" si="32"/>
        <v>290</v>
      </c>
      <c r="C306" s="65">
        <f t="shared" si="33"/>
        <v>339163.53425713978</v>
      </c>
      <c r="D306" s="71">
        <f t="shared" si="34"/>
        <v>1160.8350479857031</v>
      </c>
      <c r="E306" s="71">
        <f t="shared" si="28"/>
        <v>977.16859729307293</v>
      </c>
      <c r="F306" s="71">
        <f t="shared" si="29"/>
        <v>2138.0036452787763</v>
      </c>
      <c r="G306" s="65">
        <f t="shared" si="30"/>
        <v>338186.36565984669</v>
      </c>
    </row>
    <row r="307" spans="1:7" x14ac:dyDescent="0.25">
      <c r="A307" s="69">
        <f t="shared" si="31"/>
        <v>53297</v>
      </c>
      <c r="B307" s="70">
        <f t="shared" si="32"/>
        <v>291</v>
      </c>
      <c r="C307" s="65">
        <f t="shared" si="33"/>
        <v>338186.36565984669</v>
      </c>
      <c r="D307" s="71">
        <f t="shared" si="34"/>
        <v>1157.089235029413</v>
      </c>
      <c r="E307" s="71">
        <f t="shared" si="28"/>
        <v>980.91441024936319</v>
      </c>
      <c r="F307" s="71">
        <f t="shared" si="29"/>
        <v>2138.0036452787763</v>
      </c>
      <c r="G307" s="65">
        <f t="shared" si="30"/>
        <v>337205.4512495973</v>
      </c>
    </row>
    <row r="308" spans="1:7" x14ac:dyDescent="0.25">
      <c r="A308" s="69">
        <f t="shared" si="31"/>
        <v>53328</v>
      </c>
      <c r="B308" s="70">
        <f t="shared" si="32"/>
        <v>292</v>
      </c>
      <c r="C308" s="65">
        <f t="shared" si="33"/>
        <v>337205.4512495973</v>
      </c>
      <c r="D308" s="71">
        <f t="shared" si="34"/>
        <v>1153.329063123457</v>
      </c>
      <c r="E308" s="71">
        <f t="shared" si="28"/>
        <v>984.67458215531906</v>
      </c>
      <c r="F308" s="71">
        <f t="shared" si="29"/>
        <v>2138.0036452787763</v>
      </c>
      <c r="G308" s="65">
        <f t="shared" si="30"/>
        <v>336220.776667442</v>
      </c>
    </row>
    <row r="309" spans="1:7" x14ac:dyDescent="0.25">
      <c r="A309" s="69">
        <f t="shared" si="31"/>
        <v>53359</v>
      </c>
      <c r="B309" s="70">
        <f t="shared" si="32"/>
        <v>293</v>
      </c>
      <c r="C309" s="65">
        <f t="shared" si="33"/>
        <v>336220.776667442</v>
      </c>
      <c r="D309" s="71">
        <f t="shared" si="34"/>
        <v>1149.5544772251949</v>
      </c>
      <c r="E309" s="71">
        <f t="shared" si="28"/>
        <v>988.44916805358105</v>
      </c>
      <c r="F309" s="71">
        <f t="shared" si="29"/>
        <v>2138.0036452787758</v>
      </c>
      <c r="G309" s="65">
        <f t="shared" si="30"/>
        <v>335232.32749938843</v>
      </c>
    </row>
    <row r="310" spans="1:7" x14ac:dyDescent="0.25">
      <c r="A310" s="69">
        <f t="shared" si="31"/>
        <v>53387</v>
      </c>
      <c r="B310" s="70">
        <f t="shared" si="32"/>
        <v>294</v>
      </c>
      <c r="C310" s="65">
        <f t="shared" si="33"/>
        <v>335232.32749938843</v>
      </c>
      <c r="D310" s="71">
        <f t="shared" si="34"/>
        <v>1145.7654220809895</v>
      </c>
      <c r="E310" s="71">
        <f t="shared" si="28"/>
        <v>992.2382231977864</v>
      </c>
      <c r="F310" s="71">
        <f t="shared" si="29"/>
        <v>2138.0036452787758</v>
      </c>
      <c r="G310" s="65">
        <f t="shared" si="30"/>
        <v>334240.08927619061</v>
      </c>
    </row>
    <row r="311" spans="1:7" x14ac:dyDescent="0.25">
      <c r="A311" s="69">
        <f t="shared" si="31"/>
        <v>53418</v>
      </c>
      <c r="B311" s="70">
        <f t="shared" si="32"/>
        <v>295</v>
      </c>
      <c r="C311" s="65">
        <f t="shared" si="33"/>
        <v>334240.08927619061</v>
      </c>
      <c r="D311" s="71">
        <f t="shared" si="34"/>
        <v>1141.9618422253982</v>
      </c>
      <c r="E311" s="71">
        <f t="shared" si="28"/>
        <v>996.04180305337786</v>
      </c>
      <c r="F311" s="71">
        <f t="shared" si="29"/>
        <v>2138.0036452787763</v>
      </c>
      <c r="G311" s="65">
        <f t="shared" si="30"/>
        <v>333244.04747313721</v>
      </c>
    </row>
    <row r="312" spans="1:7" x14ac:dyDescent="0.25">
      <c r="A312" s="69">
        <f t="shared" si="31"/>
        <v>53448</v>
      </c>
      <c r="B312" s="70">
        <f t="shared" si="32"/>
        <v>296</v>
      </c>
      <c r="C312" s="65">
        <f t="shared" si="33"/>
        <v>333244.04747313721</v>
      </c>
      <c r="D312" s="71">
        <f t="shared" si="34"/>
        <v>1138.14368198036</v>
      </c>
      <c r="E312" s="71">
        <f t="shared" si="28"/>
        <v>999.85996329841589</v>
      </c>
      <c r="F312" s="71">
        <f t="shared" si="29"/>
        <v>2138.0036452787758</v>
      </c>
      <c r="G312" s="65">
        <f t="shared" si="30"/>
        <v>332244.18750983878</v>
      </c>
    </row>
    <row r="313" spans="1:7" x14ac:dyDescent="0.25">
      <c r="A313" s="69">
        <f t="shared" si="31"/>
        <v>53479</v>
      </c>
      <c r="B313" s="70">
        <f t="shared" si="32"/>
        <v>297</v>
      </c>
      <c r="C313" s="65">
        <f t="shared" si="33"/>
        <v>332244.18750983878</v>
      </c>
      <c r="D313" s="71">
        <f t="shared" si="34"/>
        <v>1134.3108854543827</v>
      </c>
      <c r="E313" s="71">
        <f t="shared" si="28"/>
        <v>1003.6927598243932</v>
      </c>
      <c r="F313" s="71">
        <f t="shared" si="29"/>
        <v>2138.0036452787758</v>
      </c>
      <c r="G313" s="65">
        <f t="shared" si="30"/>
        <v>331240.49475001439</v>
      </c>
    </row>
    <row r="314" spans="1:7" x14ac:dyDescent="0.25">
      <c r="A314" s="69">
        <f t="shared" si="31"/>
        <v>53509</v>
      </c>
      <c r="B314" s="70">
        <f t="shared" si="32"/>
        <v>298</v>
      </c>
      <c r="C314" s="65">
        <f t="shared" si="33"/>
        <v>331240.49475001439</v>
      </c>
      <c r="D314" s="71">
        <f t="shared" si="34"/>
        <v>1130.4633965417227</v>
      </c>
      <c r="E314" s="71">
        <f t="shared" si="28"/>
        <v>1007.5402487370533</v>
      </c>
      <c r="F314" s="71">
        <f t="shared" si="29"/>
        <v>2138.0036452787758</v>
      </c>
      <c r="G314" s="65">
        <f t="shared" si="30"/>
        <v>330232.95450127736</v>
      </c>
    </row>
    <row r="315" spans="1:7" x14ac:dyDescent="0.25">
      <c r="A315" s="69">
        <f t="shared" si="31"/>
        <v>53540</v>
      </c>
      <c r="B315" s="70">
        <f t="shared" si="32"/>
        <v>299</v>
      </c>
      <c r="C315" s="65">
        <f t="shared" si="33"/>
        <v>330232.95450127736</v>
      </c>
      <c r="D315" s="71">
        <f t="shared" si="34"/>
        <v>1126.6011589215641</v>
      </c>
      <c r="E315" s="71">
        <f t="shared" si="28"/>
        <v>1011.402486357212</v>
      </c>
      <c r="F315" s="71">
        <f t="shared" si="29"/>
        <v>2138.0036452787763</v>
      </c>
      <c r="G315" s="65">
        <f t="shared" si="30"/>
        <v>329221.55201492016</v>
      </c>
    </row>
    <row r="316" spans="1:7" x14ac:dyDescent="0.25">
      <c r="A316" s="69">
        <f t="shared" si="31"/>
        <v>53571</v>
      </c>
      <c r="B316" s="70">
        <f t="shared" si="32"/>
        <v>300</v>
      </c>
      <c r="C316" s="65">
        <f t="shared" si="33"/>
        <v>329221.55201492016</v>
      </c>
      <c r="D316" s="71">
        <f t="shared" si="34"/>
        <v>1122.7241160571946</v>
      </c>
      <c r="E316" s="71">
        <f t="shared" si="28"/>
        <v>1015.2795292215812</v>
      </c>
      <c r="F316" s="71">
        <f t="shared" si="29"/>
        <v>2138.0036452787758</v>
      </c>
      <c r="G316" s="65">
        <f t="shared" si="30"/>
        <v>328206.27248569857</v>
      </c>
    </row>
    <row r="317" spans="1:7" x14ac:dyDescent="0.25">
      <c r="A317" s="69">
        <f t="shared" si="31"/>
        <v>53601</v>
      </c>
      <c r="B317" s="70">
        <f t="shared" si="32"/>
        <v>301</v>
      </c>
      <c r="C317" s="65">
        <f t="shared" si="33"/>
        <v>328206.27248569857</v>
      </c>
      <c r="D317" s="71">
        <f t="shared" si="34"/>
        <v>1118.8322111951786</v>
      </c>
      <c r="E317" s="71">
        <f t="shared" si="28"/>
        <v>1019.1714340835973</v>
      </c>
      <c r="F317" s="71">
        <f t="shared" si="29"/>
        <v>2138.0036452787758</v>
      </c>
      <c r="G317" s="65">
        <f t="shared" si="30"/>
        <v>327187.10105161497</v>
      </c>
    </row>
    <row r="318" spans="1:7" x14ac:dyDescent="0.25">
      <c r="A318" s="69">
        <f t="shared" si="31"/>
        <v>53632</v>
      </c>
      <c r="B318" s="70">
        <f t="shared" si="32"/>
        <v>302</v>
      </c>
      <c r="C318" s="65">
        <f t="shared" si="33"/>
        <v>327187.10105161497</v>
      </c>
      <c r="D318" s="71">
        <f t="shared" si="34"/>
        <v>1114.9253873645248</v>
      </c>
      <c r="E318" s="71">
        <f t="shared" si="28"/>
        <v>1023.0782579142511</v>
      </c>
      <c r="F318" s="71">
        <f t="shared" si="29"/>
        <v>2138.0036452787758</v>
      </c>
      <c r="G318" s="65">
        <f t="shared" si="30"/>
        <v>326164.02279370074</v>
      </c>
    </row>
    <row r="319" spans="1:7" x14ac:dyDescent="0.25">
      <c r="A319" s="69">
        <f t="shared" si="31"/>
        <v>53662</v>
      </c>
      <c r="B319" s="70">
        <f t="shared" si="32"/>
        <v>303</v>
      </c>
      <c r="C319" s="65">
        <f t="shared" si="33"/>
        <v>326164.02279370074</v>
      </c>
      <c r="D319" s="71">
        <f t="shared" si="34"/>
        <v>1111.0035873758534</v>
      </c>
      <c r="E319" s="71">
        <f t="shared" si="28"/>
        <v>1027.0000579029224</v>
      </c>
      <c r="F319" s="71">
        <f t="shared" si="29"/>
        <v>2138.0036452787758</v>
      </c>
      <c r="G319" s="65">
        <f t="shared" si="30"/>
        <v>325137.0227357978</v>
      </c>
    </row>
    <row r="320" spans="1:7" x14ac:dyDescent="0.25">
      <c r="A320" s="69">
        <f t="shared" si="31"/>
        <v>53693</v>
      </c>
      <c r="B320" s="70">
        <f t="shared" si="32"/>
        <v>304</v>
      </c>
      <c r="C320" s="65">
        <f t="shared" si="33"/>
        <v>325137.0227357978</v>
      </c>
      <c r="D320" s="71">
        <f t="shared" si="34"/>
        <v>1107.0667538205589</v>
      </c>
      <c r="E320" s="71">
        <f t="shared" si="28"/>
        <v>1030.9368914582171</v>
      </c>
      <c r="F320" s="71">
        <f t="shared" si="29"/>
        <v>2138.0036452787763</v>
      </c>
      <c r="G320" s="65">
        <f t="shared" si="30"/>
        <v>324106.08584433957</v>
      </c>
    </row>
    <row r="321" spans="1:7" x14ac:dyDescent="0.25">
      <c r="A321" s="69">
        <f t="shared" si="31"/>
        <v>53724</v>
      </c>
      <c r="B321" s="70">
        <f t="shared" si="32"/>
        <v>305</v>
      </c>
      <c r="C321" s="65">
        <f t="shared" si="33"/>
        <v>324106.08584433957</v>
      </c>
      <c r="D321" s="71">
        <f t="shared" si="34"/>
        <v>1103.1148290699691</v>
      </c>
      <c r="E321" s="71">
        <f t="shared" si="28"/>
        <v>1034.8888162088067</v>
      </c>
      <c r="F321" s="71">
        <f t="shared" si="29"/>
        <v>2138.0036452787758</v>
      </c>
      <c r="G321" s="65">
        <f t="shared" si="30"/>
        <v>323071.19702813076</v>
      </c>
    </row>
    <row r="322" spans="1:7" x14ac:dyDescent="0.25">
      <c r="A322" s="69">
        <f t="shared" si="31"/>
        <v>53752</v>
      </c>
      <c r="B322" s="70">
        <f t="shared" si="32"/>
        <v>306</v>
      </c>
      <c r="C322" s="65">
        <f t="shared" si="33"/>
        <v>323071.19702813076</v>
      </c>
      <c r="D322" s="71">
        <f t="shared" si="34"/>
        <v>1099.1477552745021</v>
      </c>
      <c r="E322" s="71">
        <f t="shared" si="28"/>
        <v>1038.855890004274</v>
      </c>
      <c r="F322" s="71">
        <f t="shared" si="29"/>
        <v>2138.0036452787763</v>
      </c>
      <c r="G322" s="65">
        <f t="shared" si="30"/>
        <v>322032.3411381265</v>
      </c>
    </row>
    <row r="323" spans="1:7" x14ac:dyDescent="0.25">
      <c r="A323" s="69">
        <f t="shared" si="31"/>
        <v>53783</v>
      </c>
      <c r="B323" s="70">
        <f t="shared" si="32"/>
        <v>307</v>
      </c>
      <c r="C323" s="65">
        <f t="shared" si="33"/>
        <v>322032.3411381265</v>
      </c>
      <c r="D323" s="71">
        <f t="shared" si="34"/>
        <v>1095.1654743628192</v>
      </c>
      <c r="E323" s="71">
        <f t="shared" si="28"/>
        <v>1042.8381709159571</v>
      </c>
      <c r="F323" s="71">
        <f t="shared" si="29"/>
        <v>2138.0036452787763</v>
      </c>
      <c r="G323" s="65">
        <f t="shared" si="30"/>
        <v>320989.50296721054</v>
      </c>
    </row>
    <row r="324" spans="1:7" x14ac:dyDescent="0.25">
      <c r="A324" s="69">
        <f t="shared" si="31"/>
        <v>53813</v>
      </c>
      <c r="B324" s="70">
        <f t="shared" si="32"/>
        <v>308</v>
      </c>
      <c r="C324" s="65">
        <f t="shared" si="33"/>
        <v>320989.50296721054</v>
      </c>
      <c r="D324" s="71">
        <f t="shared" si="34"/>
        <v>1091.1679280409744</v>
      </c>
      <c r="E324" s="71">
        <f t="shared" si="28"/>
        <v>1046.8357172378014</v>
      </c>
      <c r="F324" s="71">
        <f t="shared" si="29"/>
        <v>2138.0036452787758</v>
      </c>
      <c r="G324" s="65">
        <f t="shared" si="30"/>
        <v>319942.66724997276</v>
      </c>
    </row>
    <row r="325" spans="1:7" x14ac:dyDescent="0.25">
      <c r="A325" s="69">
        <f t="shared" si="31"/>
        <v>53844</v>
      </c>
      <c r="B325" s="70">
        <f t="shared" si="32"/>
        <v>309</v>
      </c>
      <c r="C325" s="65">
        <f t="shared" si="33"/>
        <v>319942.66724997276</v>
      </c>
      <c r="D325" s="71">
        <f t="shared" si="34"/>
        <v>1087.1550577915627</v>
      </c>
      <c r="E325" s="71">
        <f t="shared" si="28"/>
        <v>1050.8485874872131</v>
      </c>
      <c r="F325" s="71">
        <f t="shared" si="29"/>
        <v>2138.0036452787758</v>
      </c>
      <c r="G325" s="65">
        <f t="shared" si="30"/>
        <v>318891.81866248557</v>
      </c>
    </row>
    <row r="326" spans="1:7" x14ac:dyDescent="0.25">
      <c r="A326" s="69">
        <f t="shared" si="31"/>
        <v>53874</v>
      </c>
      <c r="B326" s="70">
        <f t="shared" si="32"/>
        <v>310</v>
      </c>
      <c r="C326" s="65">
        <f t="shared" si="33"/>
        <v>318891.81866248557</v>
      </c>
      <c r="D326" s="71">
        <f t="shared" si="34"/>
        <v>1083.1268048728621</v>
      </c>
      <c r="E326" s="71">
        <f t="shared" si="28"/>
        <v>1054.876840405914</v>
      </c>
      <c r="F326" s="71">
        <f t="shared" si="29"/>
        <v>2138.0036452787763</v>
      </c>
      <c r="G326" s="65">
        <f t="shared" si="30"/>
        <v>317836.94182207965</v>
      </c>
    </row>
    <row r="327" spans="1:7" x14ac:dyDescent="0.25">
      <c r="A327" s="69">
        <f t="shared" si="31"/>
        <v>53905</v>
      </c>
      <c r="B327" s="70">
        <f t="shared" si="32"/>
        <v>311</v>
      </c>
      <c r="C327" s="65">
        <f t="shared" si="33"/>
        <v>317836.94182207965</v>
      </c>
      <c r="D327" s="71">
        <f t="shared" si="34"/>
        <v>1079.0831103179726</v>
      </c>
      <c r="E327" s="71">
        <f t="shared" si="28"/>
        <v>1058.9205349608035</v>
      </c>
      <c r="F327" s="71">
        <f t="shared" si="29"/>
        <v>2138.0036452787763</v>
      </c>
      <c r="G327" s="65">
        <f t="shared" si="30"/>
        <v>316778.02128711884</v>
      </c>
    </row>
    <row r="328" spans="1:7" x14ac:dyDescent="0.25">
      <c r="A328" s="69">
        <f t="shared" si="31"/>
        <v>53936</v>
      </c>
      <c r="B328" s="70">
        <f t="shared" si="32"/>
        <v>312</v>
      </c>
      <c r="C328" s="65">
        <f t="shared" si="33"/>
        <v>316778.02128711884</v>
      </c>
      <c r="D328" s="71">
        <f t="shared" si="34"/>
        <v>1075.0239149339561</v>
      </c>
      <c r="E328" s="71">
        <f t="shared" si="28"/>
        <v>1062.9797303448199</v>
      </c>
      <c r="F328" s="71">
        <f t="shared" si="29"/>
        <v>2138.0036452787763</v>
      </c>
      <c r="G328" s="65">
        <f t="shared" si="30"/>
        <v>315715.041556774</v>
      </c>
    </row>
    <row r="329" spans="1:7" x14ac:dyDescent="0.25">
      <c r="A329" s="69">
        <f t="shared" si="31"/>
        <v>53966</v>
      </c>
      <c r="B329" s="70">
        <f t="shared" si="32"/>
        <v>313</v>
      </c>
      <c r="C329" s="65">
        <f t="shared" si="33"/>
        <v>315715.041556774</v>
      </c>
      <c r="D329" s="71">
        <f t="shared" si="34"/>
        <v>1070.9491593009675</v>
      </c>
      <c r="E329" s="71">
        <f t="shared" si="28"/>
        <v>1067.0544859778083</v>
      </c>
      <c r="F329" s="71">
        <f t="shared" si="29"/>
        <v>2138.0036452787758</v>
      </c>
      <c r="G329" s="65">
        <f t="shared" si="30"/>
        <v>314647.9870707962</v>
      </c>
    </row>
    <row r="330" spans="1:7" x14ac:dyDescent="0.25">
      <c r="A330" s="69">
        <f t="shared" si="31"/>
        <v>53997</v>
      </c>
      <c r="B330" s="70">
        <f t="shared" si="32"/>
        <v>314</v>
      </c>
      <c r="C330" s="65">
        <f t="shared" si="33"/>
        <v>314647.9870707962</v>
      </c>
      <c r="D330" s="71">
        <f t="shared" si="34"/>
        <v>1066.858783771386</v>
      </c>
      <c r="E330" s="71">
        <f t="shared" si="28"/>
        <v>1071.14486150739</v>
      </c>
      <c r="F330" s="71">
        <f t="shared" si="29"/>
        <v>2138.0036452787763</v>
      </c>
      <c r="G330" s="65">
        <f t="shared" si="30"/>
        <v>313576.84220928879</v>
      </c>
    </row>
    <row r="331" spans="1:7" x14ac:dyDescent="0.25">
      <c r="A331" s="69">
        <f t="shared" si="31"/>
        <v>54027</v>
      </c>
      <c r="B331" s="70">
        <f t="shared" si="32"/>
        <v>315</v>
      </c>
      <c r="C331" s="65">
        <f t="shared" si="33"/>
        <v>313576.84220928879</v>
      </c>
      <c r="D331" s="71">
        <f t="shared" si="34"/>
        <v>1062.7527284689413</v>
      </c>
      <c r="E331" s="71">
        <f t="shared" si="28"/>
        <v>1075.250916809835</v>
      </c>
      <c r="F331" s="71">
        <f t="shared" si="29"/>
        <v>2138.0036452787763</v>
      </c>
      <c r="G331" s="65">
        <f t="shared" si="30"/>
        <v>312501.59129247896</v>
      </c>
    </row>
    <row r="332" spans="1:7" x14ac:dyDescent="0.25">
      <c r="A332" s="69">
        <f t="shared" si="31"/>
        <v>54058</v>
      </c>
      <c r="B332" s="70">
        <f t="shared" si="32"/>
        <v>316</v>
      </c>
      <c r="C332" s="65">
        <f t="shared" si="33"/>
        <v>312501.59129247896</v>
      </c>
      <c r="D332" s="71">
        <f t="shared" si="34"/>
        <v>1058.6309332878368</v>
      </c>
      <c r="E332" s="71">
        <f t="shared" si="28"/>
        <v>1079.3727119909395</v>
      </c>
      <c r="F332" s="71">
        <f t="shared" si="29"/>
        <v>2138.0036452787763</v>
      </c>
      <c r="G332" s="65">
        <f t="shared" si="30"/>
        <v>311422.218580488</v>
      </c>
    </row>
    <row r="333" spans="1:7" x14ac:dyDescent="0.25">
      <c r="A333" s="69">
        <f t="shared" si="31"/>
        <v>54089</v>
      </c>
      <c r="B333" s="70">
        <f t="shared" si="32"/>
        <v>317</v>
      </c>
      <c r="C333" s="65">
        <f t="shared" si="33"/>
        <v>311422.218580488</v>
      </c>
      <c r="D333" s="71">
        <f t="shared" si="34"/>
        <v>1054.4933378918715</v>
      </c>
      <c r="E333" s="71">
        <f t="shared" si="28"/>
        <v>1083.5103073869045</v>
      </c>
      <c r="F333" s="71">
        <f t="shared" si="29"/>
        <v>2138.0036452787763</v>
      </c>
      <c r="G333" s="65">
        <f t="shared" si="30"/>
        <v>310338.70827310107</v>
      </c>
    </row>
    <row r="334" spans="1:7" x14ac:dyDescent="0.25">
      <c r="A334" s="69">
        <f t="shared" si="31"/>
        <v>54118</v>
      </c>
      <c r="B334" s="70">
        <f t="shared" si="32"/>
        <v>318</v>
      </c>
      <c r="C334" s="65">
        <f t="shared" si="33"/>
        <v>310338.70827310107</v>
      </c>
      <c r="D334" s="71">
        <f t="shared" si="34"/>
        <v>1050.3398817135549</v>
      </c>
      <c r="E334" s="71">
        <f t="shared" si="28"/>
        <v>1087.663763565221</v>
      </c>
      <c r="F334" s="71">
        <f t="shared" si="29"/>
        <v>2138.0036452787758</v>
      </c>
      <c r="G334" s="65">
        <f t="shared" si="30"/>
        <v>309251.04450953583</v>
      </c>
    </row>
    <row r="335" spans="1:7" x14ac:dyDescent="0.25">
      <c r="A335" s="69">
        <f t="shared" si="31"/>
        <v>54149</v>
      </c>
      <c r="B335" s="70">
        <f t="shared" si="32"/>
        <v>319</v>
      </c>
      <c r="C335" s="65">
        <f t="shared" si="33"/>
        <v>309251.04450953583</v>
      </c>
      <c r="D335" s="71">
        <f t="shared" si="34"/>
        <v>1046.1705039532217</v>
      </c>
      <c r="E335" s="71">
        <f t="shared" si="28"/>
        <v>1091.8331413255542</v>
      </c>
      <c r="F335" s="71">
        <f t="shared" si="29"/>
        <v>2138.0036452787758</v>
      </c>
      <c r="G335" s="65">
        <f t="shared" si="30"/>
        <v>308159.21136821026</v>
      </c>
    </row>
    <row r="336" spans="1:7" x14ac:dyDescent="0.25">
      <c r="A336" s="69">
        <f t="shared" si="31"/>
        <v>54179</v>
      </c>
      <c r="B336" s="70">
        <f t="shared" si="32"/>
        <v>320</v>
      </c>
      <c r="C336" s="65">
        <f t="shared" si="33"/>
        <v>308159.21136821026</v>
      </c>
      <c r="D336" s="71">
        <f t="shared" si="34"/>
        <v>1041.9851435781404</v>
      </c>
      <c r="E336" s="71">
        <f t="shared" si="28"/>
        <v>1096.0185017006356</v>
      </c>
      <c r="F336" s="71">
        <f t="shared" si="29"/>
        <v>2138.0036452787763</v>
      </c>
      <c r="G336" s="65">
        <f t="shared" si="30"/>
        <v>307063.19286650961</v>
      </c>
    </row>
    <row r="337" spans="1:7" x14ac:dyDescent="0.25">
      <c r="A337" s="69">
        <f t="shared" si="31"/>
        <v>54210</v>
      </c>
      <c r="B337" s="70">
        <f t="shared" si="32"/>
        <v>321</v>
      </c>
      <c r="C337" s="65">
        <f t="shared" si="33"/>
        <v>307063.19286650961</v>
      </c>
      <c r="D337" s="71">
        <f t="shared" si="34"/>
        <v>1037.7837393216212</v>
      </c>
      <c r="E337" s="71">
        <f t="shared" si="28"/>
        <v>1100.2199059571549</v>
      </c>
      <c r="F337" s="71">
        <f t="shared" si="29"/>
        <v>2138.0036452787763</v>
      </c>
      <c r="G337" s="65">
        <f t="shared" si="30"/>
        <v>305962.97296055243</v>
      </c>
    </row>
    <row r="338" spans="1:7" x14ac:dyDescent="0.25">
      <c r="A338" s="69">
        <f t="shared" si="31"/>
        <v>54240</v>
      </c>
      <c r="B338" s="70">
        <f t="shared" si="32"/>
        <v>322</v>
      </c>
      <c r="C338" s="65">
        <f t="shared" si="33"/>
        <v>305962.97296055243</v>
      </c>
      <c r="D338" s="71">
        <f t="shared" si="34"/>
        <v>1033.566229682119</v>
      </c>
      <c r="E338" s="71">
        <f t="shared" ref="E338:E401" si="35">IF(B338="","",PPMT($E$13/12,B338,$E$7,-$E$11,$E$12,0))</f>
        <v>1104.437415596657</v>
      </c>
      <c r="F338" s="71">
        <f t="shared" ref="F338:F401" si="36">IF(B338="","",SUM(D338:E338))</f>
        <v>2138.0036452787763</v>
      </c>
      <c r="G338" s="65">
        <f t="shared" ref="G338:G401" si="37">IF(B338="","",SUM(C338)-SUM(E338))</f>
        <v>304858.53554495575</v>
      </c>
    </row>
    <row r="339" spans="1:7" x14ac:dyDescent="0.25">
      <c r="A339" s="69">
        <f t="shared" ref="A339:A402" si="38">IF(B339="","",EDATE(A338,1))</f>
        <v>54271</v>
      </c>
      <c r="B339" s="70">
        <f t="shared" ref="B339:B402" si="39">IF(B338="","",IF(SUM(B338)+1&lt;=$E$7,SUM(B338)+1,""))</f>
        <v>323</v>
      </c>
      <c r="C339" s="65">
        <f t="shared" ref="C339:C402" si="40">IF(B339="","",G338)</f>
        <v>304858.53554495575</v>
      </c>
      <c r="D339" s="71">
        <f t="shared" ref="D339:D402" si="41">IF(B339="","",IPMT($E$13/12,B339,$E$7,-$E$11,$E$12,0))</f>
        <v>1029.3325529223316</v>
      </c>
      <c r="E339" s="71">
        <f t="shared" si="35"/>
        <v>1108.6710923564442</v>
      </c>
      <c r="F339" s="71">
        <f t="shared" si="36"/>
        <v>2138.0036452787758</v>
      </c>
      <c r="G339" s="65">
        <f t="shared" si="37"/>
        <v>303749.86445259931</v>
      </c>
    </row>
    <row r="340" spans="1:7" x14ac:dyDescent="0.25">
      <c r="A340" s="69">
        <f t="shared" si="38"/>
        <v>54302</v>
      </c>
      <c r="B340" s="70">
        <f t="shared" si="39"/>
        <v>324</v>
      </c>
      <c r="C340" s="65">
        <f t="shared" si="40"/>
        <v>303749.86445259931</v>
      </c>
      <c r="D340" s="71">
        <f t="shared" si="41"/>
        <v>1025.0826470682987</v>
      </c>
      <c r="E340" s="71">
        <f t="shared" si="35"/>
        <v>1112.9209982104774</v>
      </c>
      <c r="F340" s="71">
        <f t="shared" si="36"/>
        <v>2138.0036452787763</v>
      </c>
      <c r="G340" s="65">
        <f t="shared" si="37"/>
        <v>302636.94345438882</v>
      </c>
    </row>
    <row r="341" spans="1:7" x14ac:dyDescent="0.25">
      <c r="A341" s="69">
        <f t="shared" si="38"/>
        <v>54332</v>
      </c>
      <c r="B341" s="70">
        <f t="shared" si="39"/>
        <v>325</v>
      </c>
      <c r="C341" s="65">
        <f t="shared" si="40"/>
        <v>302636.94345438882</v>
      </c>
      <c r="D341" s="71">
        <f t="shared" si="41"/>
        <v>1020.8164499084918</v>
      </c>
      <c r="E341" s="71">
        <f t="shared" si="35"/>
        <v>1117.1871953702841</v>
      </c>
      <c r="F341" s="71">
        <f t="shared" si="36"/>
        <v>2138.0036452787758</v>
      </c>
      <c r="G341" s="65">
        <f t="shared" si="37"/>
        <v>301519.75625901856</v>
      </c>
    </row>
    <row r="342" spans="1:7" x14ac:dyDescent="0.25">
      <c r="A342" s="69">
        <f t="shared" si="38"/>
        <v>54363</v>
      </c>
      <c r="B342" s="70">
        <f t="shared" si="39"/>
        <v>326</v>
      </c>
      <c r="C342" s="65">
        <f t="shared" si="40"/>
        <v>301519.75625901856</v>
      </c>
      <c r="D342" s="71">
        <f t="shared" si="41"/>
        <v>1016.5338989929057</v>
      </c>
      <c r="E342" s="71">
        <f t="shared" si="35"/>
        <v>1121.4697462858703</v>
      </c>
      <c r="F342" s="71">
        <f t="shared" si="36"/>
        <v>2138.0036452787763</v>
      </c>
      <c r="G342" s="65">
        <f t="shared" si="37"/>
        <v>300398.28651273268</v>
      </c>
    </row>
    <row r="343" spans="1:7" x14ac:dyDescent="0.25">
      <c r="A343" s="69">
        <f t="shared" si="38"/>
        <v>54393</v>
      </c>
      <c r="B343" s="70">
        <f t="shared" si="39"/>
        <v>327</v>
      </c>
      <c r="C343" s="65">
        <f t="shared" si="40"/>
        <v>300398.28651273268</v>
      </c>
      <c r="D343" s="71">
        <f t="shared" si="41"/>
        <v>1012.2349316321432</v>
      </c>
      <c r="E343" s="71">
        <f t="shared" si="35"/>
        <v>1125.7687136466327</v>
      </c>
      <c r="F343" s="71">
        <f t="shared" si="36"/>
        <v>2138.0036452787758</v>
      </c>
      <c r="G343" s="65">
        <f t="shared" si="37"/>
        <v>299272.51779908605</v>
      </c>
    </row>
    <row r="344" spans="1:7" x14ac:dyDescent="0.25">
      <c r="A344" s="69">
        <f t="shared" si="38"/>
        <v>54424</v>
      </c>
      <c r="B344" s="70">
        <f t="shared" si="39"/>
        <v>328</v>
      </c>
      <c r="C344" s="65">
        <f t="shared" si="40"/>
        <v>299272.51779908605</v>
      </c>
      <c r="D344" s="71">
        <f t="shared" si="41"/>
        <v>1007.9194848964978</v>
      </c>
      <c r="E344" s="71">
        <f t="shared" si="35"/>
        <v>1130.0841603822782</v>
      </c>
      <c r="F344" s="71">
        <f t="shared" si="36"/>
        <v>2138.0036452787763</v>
      </c>
      <c r="G344" s="65">
        <f t="shared" si="37"/>
        <v>298142.43363870378</v>
      </c>
    </row>
    <row r="345" spans="1:7" x14ac:dyDescent="0.25">
      <c r="A345" s="69">
        <f t="shared" si="38"/>
        <v>54455</v>
      </c>
      <c r="B345" s="70">
        <f t="shared" si="39"/>
        <v>329</v>
      </c>
      <c r="C345" s="65">
        <f t="shared" si="40"/>
        <v>298142.43363870378</v>
      </c>
      <c r="D345" s="71">
        <f t="shared" si="41"/>
        <v>1003.5874956150325</v>
      </c>
      <c r="E345" s="71">
        <f t="shared" si="35"/>
        <v>1134.4161496637435</v>
      </c>
      <c r="F345" s="71">
        <f t="shared" si="36"/>
        <v>2138.0036452787758</v>
      </c>
      <c r="G345" s="65">
        <f t="shared" si="37"/>
        <v>297008.01748904004</v>
      </c>
    </row>
    <row r="346" spans="1:7" x14ac:dyDescent="0.25">
      <c r="A346" s="69">
        <f t="shared" si="38"/>
        <v>54483</v>
      </c>
      <c r="B346" s="70">
        <f t="shared" si="39"/>
        <v>330</v>
      </c>
      <c r="C346" s="65">
        <f t="shared" si="40"/>
        <v>297008.01748904004</v>
      </c>
      <c r="D346" s="71">
        <f t="shared" si="41"/>
        <v>999.2389003746548</v>
      </c>
      <c r="E346" s="71">
        <f t="shared" si="35"/>
        <v>1138.7647449041212</v>
      </c>
      <c r="F346" s="71">
        <f t="shared" si="36"/>
        <v>2138.0036452787763</v>
      </c>
      <c r="G346" s="65">
        <f t="shared" si="37"/>
        <v>295869.25274413591</v>
      </c>
    </row>
    <row r="347" spans="1:7" x14ac:dyDescent="0.25">
      <c r="A347" s="69">
        <f t="shared" si="38"/>
        <v>54514</v>
      </c>
      <c r="B347" s="70">
        <f t="shared" si="39"/>
        <v>331</v>
      </c>
      <c r="C347" s="65">
        <f t="shared" si="40"/>
        <v>295869.25274413591</v>
      </c>
      <c r="D347" s="71">
        <f t="shared" si="41"/>
        <v>994.87363551918884</v>
      </c>
      <c r="E347" s="71">
        <f t="shared" si="35"/>
        <v>1143.130009759587</v>
      </c>
      <c r="F347" s="71">
        <f t="shared" si="36"/>
        <v>2138.0036452787758</v>
      </c>
      <c r="G347" s="65">
        <f t="shared" si="37"/>
        <v>294726.12273437635</v>
      </c>
    </row>
    <row r="348" spans="1:7" x14ac:dyDescent="0.25">
      <c r="A348" s="69">
        <f t="shared" si="38"/>
        <v>54544</v>
      </c>
      <c r="B348" s="70">
        <f t="shared" si="39"/>
        <v>332</v>
      </c>
      <c r="C348" s="65">
        <f t="shared" si="40"/>
        <v>294726.12273437635</v>
      </c>
      <c r="D348" s="71">
        <f t="shared" si="41"/>
        <v>990.49163714844383</v>
      </c>
      <c r="E348" s="71">
        <f t="shared" si="35"/>
        <v>1147.5120081303321</v>
      </c>
      <c r="F348" s="71">
        <f t="shared" si="36"/>
        <v>2138.0036452787758</v>
      </c>
      <c r="G348" s="65">
        <f t="shared" si="37"/>
        <v>293578.61072624603</v>
      </c>
    </row>
    <row r="349" spans="1:7" x14ac:dyDescent="0.25">
      <c r="A349" s="69">
        <f t="shared" si="38"/>
        <v>54575</v>
      </c>
      <c r="B349" s="70">
        <f t="shared" si="39"/>
        <v>333</v>
      </c>
      <c r="C349" s="65">
        <f t="shared" si="40"/>
        <v>293578.61072624603</v>
      </c>
      <c r="D349" s="71">
        <f t="shared" si="41"/>
        <v>986.09284111727754</v>
      </c>
      <c r="E349" s="71">
        <f t="shared" si="35"/>
        <v>1151.9108041614984</v>
      </c>
      <c r="F349" s="71">
        <f t="shared" si="36"/>
        <v>2138.0036452787758</v>
      </c>
      <c r="G349" s="65">
        <f t="shared" si="37"/>
        <v>292426.69992208452</v>
      </c>
    </row>
    <row r="350" spans="1:7" x14ac:dyDescent="0.25">
      <c r="A350" s="69">
        <f t="shared" si="38"/>
        <v>54605</v>
      </c>
      <c r="B350" s="70">
        <f t="shared" si="39"/>
        <v>334</v>
      </c>
      <c r="C350" s="65">
        <f t="shared" si="40"/>
        <v>292426.69992208452</v>
      </c>
      <c r="D350" s="71">
        <f t="shared" si="41"/>
        <v>981.67718303465847</v>
      </c>
      <c r="E350" s="71">
        <f t="shared" si="35"/>
        <v>1156.3264622441177</v>
      </c>
      <c r="F350" s="71">
        <f t="shared" si="36"/>
        <v>2138.0036452787763</v>
      </c>
      <c r="G350" s="65">
        <f t="shared" si="37"/>
        <v>291270.37345984043</v>
      </c>
    </row>
    <row r="351" spans="1:7" x14ac:dyDescent="0.25">
      <c r="A351" s="69">
        <f t="shared" si="38"/>
        <v>54636</v>
      </c>
      <c r="B351" s="70">
        <f t="shared" si="39"/>
        <v>335</v>
      </c>
      <c r="C351" s="65">
        <f t="shared" si="40"/>
        <v>291270.37345984043</v>
      </c>
      <c r="D351" s="71">
        <f t="shared" si="41"/>
        <v>977.24459826272266</v>
      </c>
      <c r="E351" s="71">
        <f t="shared" si="35"/>
        <v>1160.7590470160533</v>
      </c>
      <c r="F351" s="71">
        <f t="shared" si="36"/>
        <v>2138.0036452787758</v>
      </c>
      <c r="G351" s="65">
        <f t="shared" si="37"/>
        <v>290109.61441282439</v>
      </c>
    </row>
    <row r="352" spans="1:7" x14ac:dyDescent="0.25">
      <c r="A352" s="69">
        <f t="shared" si="38"/>
        <v>54667</v>
      </c>
      <c r="B352" s="70">
        <f t="shared" si="39"/>
        <v>336</v>
      </c>
      <c r="C352" s="65">
        <f t="shared" si="40"/>
        <v>290109.61441282439</v>
      </c>
      <c r="D352" s="71">
        <f t="shared" si="41"/>
        <v>972.79502191582776</v>
      </c>
      <c r="E352" s="71">
        <f t="shared" si="35"/>
        <v>1165.2086233629484</v>
      </c>
      <c r="F352" s="71">
        <f t="shared" si="36"/>
        <v>2138.0036452787763</v>
      </c>
      <c r="G352" s="65">
        <f t="shared" si="37"/>
        <v>288944.40578946145</v>
      </c>
    </row>
    <row r="353" spans="1:7" x14ac:dyDescent="0.25">
      <c r="A353" s="69">
        <f t="shared" si="38"/>
        <v>54697</v>
      </c>
      <c r="B353" s="70">
        <f t="shared" si="39"/>
        <v>337</v>
      </c>
      <c r="C353" s="65">
        <f t="shared" si="40"/>
        <v>288944.40578946145</v>
      </c>
      <c r="D353" s="71">
        <f t="shared" si="41"/>
        <v>968.32838885960314</v>
      </c>
      <c r="E353" s="71">
        <f t="shared" si="35"/>
        <v>1169.6752564191729</v>
      </c>
      <c r="F353" s="71">
        <f t="shared" si="36"/>
        <v>2138.0036452787763</v>
      </c>
      <c r="G353" s="65">
        <f t="shared" si="37"/>
        <v>287774.73053304228</v>
      </c>
    </row>
    <row r="354" spans="1:7" x14ac:dyDescent="0.25">
      <c r="A354" s="69">
        <f t="shared" si="38"/>
        <v>54728</v>
      </c>
      <c r="B354" s="70">
        <f t="shared" si="39"/>
        <v>338</v>
      </c>
      <c r="C354" s="65">
        <f t="shared" si="40"/>
        <v>287774.73053304228</v>
      </c>
      <c r="D354" s="71">
        <f t="shared" si="41"/>
        <v>963.8446337099964</v>
      </c>
      <c r="E354" s="71">
        <f t="shared" si="35"/>
        <v>1174.1590115687795</v>
      </c>
      <c r="F354" s="71">
        <f t="shared" si="36"/>
        <v>2138.0036452787758</v>
      </c>
      <c r="G354" s="65">
        <f t="shared" si="37"/>
        <v>286600.57152147352</v>
      </c>
    </row>
    <row r="355" spans="1:7" x14ac:dyDescent="0.25">
      <c r="A355" s="69">
        <f t="shared" si="38"/>
        <v>54758</v>
      </c>
      <c r="B355" s="70">
        <f t="shared" si="39"/>
        <v>339</v>
      </c>
      <c r="C355" s="65">
        <f t="shared" si="40"/>
        <v>286600.57152147352</v>
      </c>
      <c r="D355" s="71">
        <f t="shared" si="41"/>
        <v>959.34369083231604</v>
      </c>
      <c r="E355" s="71">
        <f t="shared" si="35"/>
        <v>1178.65995444646</v>
      </c>
      <c r="F355" s="71">
        <f t="shared" si="36"/>
        <v>2138.0036452787763</v>
      </c>
      <c r="G355" s="65">
        <f t="shared" si="37"/>
        <v>285421.91156702704</v>
      </c>
    </row>
    <row r="356" spans="1:7" x14ac:dyDescent="0.25">
      <c r="A356" s="69">
        <f t="shared" si="38"/>
        <v>54789</v>
      </c>
      <c r="B356" s="70">
        <f t="shared" si="39"/>
        <v>340</v>
      </c>
      <c r="C356" s="65">
        <f t="shared" si="40"/>
        <v>285421.91156702704</v>
      </c>
      <c r="D356" s="71">
        <f t="shared" si="41"/>
        <v>954.82549434027123</v>
      </c>
      <c r="E356" s="71">
        <f t="shared" si="35"/>
        <v>1183.1781509385046</v>
      </c>
      <c r="F356" s="71">
        <f t="shared" si="36"/>
        <v>2138.0036452787758</v>
      </c>
      <c r="G356" s="65">
        <f t="shared" si="37"/>
        <v>284238.73341608851</v>
      </c>
    </row>
    <row r="357" spans="1:7" x14ac:dyDescent="0.25">
      <c r="A357" s="69">
        <f t="shared" si="38"/>
        <v>54820</v>
      </c>
      <c r="B357" s="70">
        <f t="shared" si="39"/>
        <v>341</v>
      </c>
      <c r="C357" s="65">
        <f t="shared" si="40"/>
        <v>284238.73341608851</v>
      </c>
      <c r="D357" s="71">
        <f t="shared" si="41"/>
        <v>950.28997809500697</v>
      </c>
      <c r="E357" s="71">
        <f t="shared" si="35"/>
        <v>1187.7136671837691</v>
      </c>
      <c r="F357" s="71">
        <f t="shared" si="36"/>
        <v>2138.0036452787763</v>
      </c>
      <c r="G357" s="65">
        <f t="shared" si="37"/>
        <v>283051.01974890474</v>
      </c>
    </row>
    <row r="358" spans="1:7" x14ac:dyDescent="0.25">
      <c r="A358" s="69">
        <f t="shared" si="38"/>
        <v>54848</v>
      </c>
      <c r="B358" s="70">
        <f t="shared" si="39"/>
        <v>342</v>
      </c>
      <c r="C358" s="65">
        <f t="shared" si="40"/>
        <v>283051.01974890474</v>
      </c>
      <c r="D358" s="71">
        <f t="shared" si="41"/>
        <v>945.73707570413592</v>
      </c>
      <c r="E358" s="71">
        <f t="shared" si="35"/>
        <v>1192.26656957464</v>
      </c>
      <c r="F358" s="71">
        <f t="shared" si="36"/>
        <v>2138.0036452787758</v>
      </c>
      <c r="G358" s="65">
        <f t="shared" si="37"/>
        <v>281858.75317933009</v>
      </c>
    </row>
    <row r="359" spans="1:7" x14ac:dyDescent="0.25">
      <c r="A359" s="69">
        <f t="shared" si="38"/>
        <v>54879</v>
      </c>
      <c r="B359" s="70">
        <f t="shared" si="39"/>
        <v>343</v>
      </c>
      <c r="C359" s="65">
        <f t="shared" si="40"/>
        <v>281858.75317933009</v>
      </c>
      <c r="D359" s="71">
        <f t="shared" si="41"/>
        <v>941.16672052076638</v>
      </c>
      <c r="E359" s="71">
        <f t="shared" si="35"/>
        <v>1196.8369247580097</v>
      </c>
      <c r="F359" s="71">
        <f t="shared" si="36"/>
        <v>2138.0036452787763</v>
      </c>
      <c r="G359" s="65">
        <f t="shared" si="37"/>
        <v>280661.9162545721</v>
      </c>
    </row>
    <row r="360" spans="1:7" x14ac:dyDescent="0.25">
      <c r="A360" s="69">
        <f t="shared" si="38"/>
        <v>54909</v>
      </c>
      <c r="B360" s="70">
        <f t="shared" si="39"/>
        <v>344</v>
      </c>
      <c r="C360" s="65">
        <f t="shared" si="40"/>
        <v>280661.9162545721</v>
      </c>
      <c r="D360" s="71">
        <f t="shared" si="41"/>
        <v>936.57884564252731</v>
      </c>
      <c r="E360" s="71">
        <f t="shared" si="35"/>
        <v>1201.4247996362487</v>
      </c>
      <c r="F360" s="71">
        <f t="shared" si="36"/>
        <v>2138.0036452787763</v>
      </c>
      <c r="G360" s="65">
        <f t="shared" si="37"/>
        <v>279460.49145493587</v>
      </c>
    </row>
    <row r="361" spans="1:7" x14ac:dyDescent="0.25">
      <c r="A361" s="69">
        <f t="shared" si="38"/>
        <v>54940</v>
      </c>
      <c r="B361" s="70">
        <f t="shared" si="39"/>
        <v>345</v>
      </c>
      <c r="C361" s="65">
        <f t="shared" si="40"/>
        <v>279460.49145493587</v>
      </c>
      <c r="D361" s="71">
        <f t="shared" si="41"/>
        <v>931.97338391058838</v>
      </c>
      <c r="E361" s="71">
        <f t="shared" si="35"/>
        <v>1206.0302613681874</v>
      </c>
      <c r="F361" s="71">
        <f t="shared" si="36"/>
        <v>2138.0036452787758</v>
      </c>
      <c r="G361" s="65">
        <f t="shared" si="37"/>
        <v>278254.46119356767</v>
      </c>
    </row>
    <row r="362" spans="1:7" x14ac:dyDescent="0.25">
      <c r="A362" s="69">
        <f t="shared" si="38"/>
        <v>54970</v>
      </c>
      <c r="B362" s="70">
        <f t="shared" si="39"/>
        <v>346</v>
      </c>
      <c r="C362" s="65">
        <f t="shared" si="40"/>
        <v>278254.46119356767</v>
      </c>
      <c r="D362" s="71">
        <f t="shared" si="41"/>
        <v>927.35026790867698</v>
      </c>
      <c r="E362" s="71">
        <f t="shared" si="35"/>
        <v>1210.653377370099</v>
      </c>
      <c r="F362" s="71">
        <f t="shared" si="36"/>
        <v>2138.0036452787758</v>
      </c>
      <c r="G362" s="65">
        <f t="shared" si="37"/>
        <v>277043.80781619757</v>
      </c>
    </row>
    <row r="363" spans="1:7" x14ac:dyDescent="0.25">
      <c r="A363" s="69">
        <f t="shared" si="38"/>
        <v>55001</v>
      </c>
      <c r="B363" s="70">
        <f t="shared" si="39"/>
        <v>347</v>
      </c>
      <c r="C363" s="65">
        <f t="shared" si="40"/>
        <v>277043.80781619757</v>
      </c>
      <c r="D363" s="71">
        <f t="shared" si="41"/>
        <v>922.70942996209169</v>
      </c>
      <c r="E363" s="71">
        <f t="shared" si="35"/>
        <v>1215.2942153166841</v>
      </c>
      <c r="F363" s="71">
        <f t="shared" si="36"/>
        <v>2138.0036452787758</v>
      </c>
      <c r="G363" s="65">
        <f t="shared" si="37"/>
        <v>275828.51360088086</v>
      </c>
    </row>
    <row r="364" spans="1:7" x14ac:dyDescent="0.25">
      <c r="A364" s="69">
        <f t="shared" si="38"/>
        <v>55032</v>
      </c>
      <c r="B364" s="70">
        <f t="shared" si="39"/>
        <v>348</v>
      </c>
      <c r="C364" s="65">
        <f t="shared" si="40"/>
        <v>275828.51360088086</v>
      </c>
      <c r="D364" s="71">
        <f t="shared" si="41"/>
        <v>918.05080213671101</v>
      </c>
      <c r="E364" s="71">
        <f t="shared" si="35"/>
        <v>1219.9528431420649</v>
      </c>
      <c r="F364" s="71">
        <f t="shared" si="36"/>
        <v>2138.0036452787758</v>
      </c>
      <c r="G364" s="65">
        <f t="shared" si="37"/>
        <v>274608.56075773877</v>
      </c>
    </row>
    <row r="365" spans="1:7" x14ac:dyDescent="0.25">
      <c r="A365" s="69">
        <f t="shared" si="38"/>
        <v>55062</v>
      </c>
      <c r="B365" s="70">
        <f t="shared" si="39"/>
        <v>349</v>
      </c>
      <c r="C365" s="65">
        <f t="shared" si="40"/>
        <v>274608.56075773877</v>
      </c>
      <c r="D365" s="71">
        <f t="shared" si="41"/>
        <v>913.37431623799978</v>
      </c>
      <c r="E365" s="71">
        <f t="shared" si="35"/>
        <v>1224.6293290407762</v>
      </c>
      <c r="F365" s="71">
        <f t="shared" si="36"/>
        <v>2138.0036452787758</v>
      </c>
      <c r="G365" s="65">
        <f t="shared" si="37"/>
        <v>273383.93142869801</v>
      </c>
    </row>
    <row r="366" spans="1:7" x14ac:dyDescent="0.25">
      <c r="A366" s="69">
        <f t="shared" si="38"/>
        <v>55093</v>
      </c>
      <c r="B366" s="70">
        <f t="shared" si="39"/>
        <v>350</v>
      </c>
      <c r="C366" s="65">
        <f t="shared" si="40"/>
        <v>273383.93142869801</v>
      </c>
      <c r="D366" s="71">
        <f t="shared" si="41"/>
        <v>908.67990381001005</v>
      </c>
      <c r="E366" s="71">
        <f t="shared" si="35"/>
        <v>1229.323741468766</v>
      </c>
      <c r="F366" s="71">
        <f t="shared" si="36"/>
        <v>2138.0036452787763</v>
      </c>
      <c r="G366" s="65">
        <f t="shared" si="37"/>
        <v>272154.60768722923</v>
      </c>
    </row>
    <row r="367" spans="1:7" x14ac:dyDescent="0.25">
      <c r="A367" s="69">
        <f t="shared" si="38"/>
        <v>55123</v>
      </c>
      <c r="B367" s="70">
        <f t="shared" si="39"/>
        <v>351</v>
      </c>
      <c r="C367" s="65">
        <f t="shared" si="40"/>
        <v>272154.60768722923</v>
      </c>
      <c r="D367" s="71">
        <f t="shared" si="41"/>
        <v>903.96749613437987</v>
      </c>
      <c r="E367" s="71">
        <f t="shared" si="35"/>
        <v>1234.0361491443962</v>
      </c>
      <c r="F367" s="71">
        <f t="shared" si="36"/>
        <v>2138.0036452787763</v>
      </c>
      <c r="G367" s="65">
        <f t="shared" si="37"/>
        <v>270920.57153808483</v>
      </c>
    </row>
    <row r="368" spans="1:7" x14ac:dyDescent="0.25">
      <c r="A368" s="69">
        <f t="shared" si="38"/>
        <v>55154</v>
      </c>
      <c r="B368" s="70">
        <f t="shared" si="39"/>
        <v>352</v>
      </c>
      <c r="C368" s="65">
        <f t="shared" si="40"/>
        <v>270920.57153808483</v>
      </c>
      <c r="D368" s="71">
        <f t="shared" si="41"/>
        <v>899.23702422932638</v>
      </c>
      <c r="E368" s="71">
        <f t="shared" si="35"/>
        <v>1238.7666210494494</v>
      </c>
      <c r="F368" s="71">
        <f t="shared" si="36"/>
        <v>2138.0036452787758</v>
      </c>
      <c r="G368" s="65">
        <f t="shared" si="37"/>
        <v>269681.80491703539</v>
      </c>
    </row>
    <row r="369" spans="1:7" x14ac:dyDescent="0.25">
      <c r="A369" s="69">
        <f t="shared" si="38"/>
        <v>55185</v>
      </c>
      <c r="B369" s="70">
        <f t="shared" si="39"/>
        <v>353</v>
      </c>
      <c r="C369" s="65">
        <f t="shared" si="40"/>
        <v>269681.80491703539</v>
      </c>
      <c r="D369" s="71">
        <f t="shared" si="41"/>
        <v>894.4884188486368</v>
      </c>
      <c r="E369" s="71">
        <f t="shared" si="35"/>
        <v>1243.5152264301394</v>
      </c>
      <c r="F369" s="71">
        <f t="shared" si="36"/>
        <v>2138.0036452787763</v>
      </c>
      <c r="G369" s="65">
        <f t="shared" si="37"/>
        <v>268438.28969060525</v>
      </c>
    </row>
    <row r="370" spans="1:7" x14ac:dyDescent="0.25">
      <c r="A370" s="69">
        <f t="shared" si="38"/>
        <v>55213</v>
      </c>
      <c r="B370" s="70">
        <f t="shared" si="39"/>
        <v>354</v>
      </c>
      <c r="C370" s="65">
        <f t="shared" si="40"/>
        <v>268438.28969060525</v>
      </c>
      <c r="D370" s="71">
        <f t="shared" si="41"/>
        <v>889.72161048065459</v>
      </c>
      <c r="E370" s="71">
        <f t="shared" si="35"/>
        <v>1248.2820347981212</v>
      </c>
      <c r="F370" s="71">
        <f t="shared" si="36"/>
        <v>2138.0036452787758</v>
      </c>
      <c r="G370" s="65">
        <f t="shared" si="37"/>
        <v>267190.00765580713</v>
      </c>
    </row>
    <row r="371" spans="1:7" x14ac:dyDescent="0.25">
      <c r="A371" s="69">
        <f t="shared" si="38"/>
        <v>55244</v>
      </c>
      <c r="B371" s="70">
        <f t="shared" si="39"/>
        <v>355</v>
      </c>
      <c r="C371" s="65">
        <f t="shared" si="40"/>
        <v>267190.00765580713</v>
      </c>
      <c r="D371" s="71">
        <f t="shared" si="41"/>
        <v>884.93652934726185</v>
      </c>
      <c r="E371" s="71">
        <f t="shared" si="35"/>
        <v>1253.0671159315141</v>
      </c>
      <c r="F371" s="71">
        <f t="shared" si="36"/>
        <v>2138.0036452787758</v>
      </c>
      <c r="G371" s="65">
        <f t="shared" si="37"/>
        <v>265936.94053987559</v>
      </c>
    </row>
    <row r="372" spans="1:7" x14ac:dyDescent="0.25">
      <c r="A372" s="69">
        <f t="shared" si="38"/>
        <v>55274</v>
      </c>
      <c r="B372" s="70">
        <f t="shared" si="39"/>
        <v>356</v>
      </c>
      <c r="C372" s="65">
        <f t="shared" si="40"/>
        <v>265936.94053987559</v>
      </c>
      <c r="D372" s="71">
        <f t="shared" si="41"/>
        <v>880.13310540285761</v>
      </c>
      <c r="E372" s="71">
        <f t="shared" si="35"/>
        <v>1257.8705398759182</v>
      </c>
      <c r="F372" s="71">
        <f t="shared" si="36"/>
        <v>2138.0036452787758</v>
      </c>
      <c r="G372" s="65">
        <f t="shared" si="37"/>
        <v>264679.06999999966</v>
      </c>
    </row>
    <row r="373" spans="1:7" x14ac:dyDescent="0.25">
      <c r="A373" s="69" t="str">
        <f t="shared" si="38"/>
        <v/>
      </c>
      <c r="B373" s="70" t="str">
        <f t="shared" si="39"/>
        <v/>
      </c>
      <c r="C373" s="65" t="str">
        <f t="shared" si="40"/>
        <v/>
      </c>
      <c r="D373" s="71" t="str">
        <f t="shared" si="41"/>
        <v/>
      </c>
      <c r="E373" s="71" t="str">
        <f t="shared" si="35"/>
        <v/>
      </c>
      <c r="F373" s="71" t="str">
        <f t="shared" si="36"/>
        <v/>
      </c>
      <c r="G373" s="65" t="str">
        <f t="shared" si="37"/>
        <v/>
      </c>
    </row>
    <row r="374" spans="1:7" x14ac:dyDescent="0.25">
      <c r="A374" s="69" t="str">
        <f t="shared" si="38"/>
        <v/>
      </c>
      <c r="B374" s="70" t="str">
        <f t="shared" si="39"/>
        <v/>
      </c>
      <c r="C374" s="65" t="str">
        <f t="shared" si="40"/>
        <v/>
      </c>
      <c r="D374" s="71" t="str">
        <f t="shared" si="41"/>
        <v/>
      </c>
      <c r="E374" s="71" t="str">
        <f t="shared" si="35"/>
        <v/>
      </c>
      <c r="F374" s="71" t="str">
        <f t="shared" si="36"/>
        <v/>
      </c>
      <c r="G374" s="65" t="str">
        <f t="shared" si="37"/>
        <v/>
      </c>
    </row>
    <row r="375" spans="1:7" x14ac:dyDescent="0.25">
      <c r="A375" s="69" t="str">
        <f t="shared" si="38"/>
        <v/>
      </c>
      <c r="B375" s="70" t="str">
        <f t="shared" si="39"/>
        <v/>
      </c>
      <c r="C375" s="65" t="str">
        <f t="shared" si="40"/>
        <v/>
      </c>
      <c r="D375" s="71" t="str">
        <f t="shared" si="41"/>
        <v/>
      </c>
      <c r="E375" s="71" t="str">
        <f t="shared" si="35"/>
        <v/>
      </c>
      <c r="F375" s="71" t="str">
        <f t="shared" si="36"/>
        <v/>
      </c>
      <c r="G375" s="65" t="str">
        <f t="shared" si="37"/>
        <v/>
      </c>
    </row>
    <row r="376" spans="1:7" x14ac:dyDescent="0.25">
      <c r="A376" s="69" t="str">
        <f t="shared" si="38"/>
        <v/>
      </c>
      <c r="B376" s="70" t="str">
        <f t="shared" si="39"/>
        <v/>
      </c>
      <c r="C376" s="65" t="str">
        <f t="shared" si="40"/>
        <v/>
      </c>
      <c r="D376" s="71" t="str">
        <f t="shared" si="41"/>
        <v/>
      </c>
      <c r="E376" s="71" t="str">
        <f t="shared" si="35"/>
        <v/>
      </c>
      <c r="F376" s="71" t="str">
        <f t="shared" si="36"/>
        <v/>
      </c>
      <c r="G376" s="65" t="str">
        <f t="shared" si="37"/>
        <v/>
      </c>
    </row>
    <row r="377" spans="1:7" x14ac:dyDescent="0.25">
      <c r="A377" s="69" t="str">
        <f t="shared" si="38"/>
        <v/>
      </c>
      <c r="B377" s="70" t="str">
        <f t="shared" si="39"/>
        <v/>
      </c>
      <c r="C377" s="65" t="str">
        <f t="shared" si="40"/>
        <v/>
      </c>
      <c r="D377" s="71" t="str">
        <f t="shared" si="41"/>
        <v/>
      </c>
      <c r="E377" s="71" t="str">
        <f t="shared" si="35"/>
        <v/>
      </c>
      <c r="F377" s="71" t="str">
        <f t="shared" si="36"/>
        <v/>
      </c>
      <c r="G377" s="65" t="str">
        <f t="shared" si="37"/>
        <v/>
      </c>
    </row>
    <row r="378" spans="1:7" x14ac:dyDescent="0.25">
      <c r="A378" s="69" t="str">
        <f t="shared" si="38"/>
        <v/>
      </c>
      <c r="B378" s="70" t="str">
        <f t="shared" si="39"/>
        <v/>
      </c>
      <c r="C378" s="65" t="str">
        <f t="shared" si="40"/>
        <v/>
      </c>
      <c r="D378" s="71" t="str">
        <f t="shared" si="41"/>
        <v/>
      </c>
      <c r="E378" s="71" t="str">
        <f t="shared" si="35"/>
        <v/>
      </c>
      <c r="F378" s="71" t="str">
        <f t="shared" si="36"/>
        <v/>
      </c>
      <c r="G378" s="65" t="str">
        <f t="shared" si="37"/>
        <v/>
      </c>
    </row>
    <row r="379" spans="1:7" x14ac:dyDescent="0.25">
      <c r="A379" s="69" t="str">
        <f t="shared" si="38"/>
        <v/>
      </c>
      <c r="B379" s="70" t="str">
        <f t="shared" si="39"/>
        <v/>
      </c>
      <c r="C379" s="65" t="str">
        <f t="shared" si="40"/>
        <v/>
      </c>
      <c r="D379" s="71" t="str">
        <f t="shared" si="41"/>
        <v/>
      </c>
      <c r="E379" s="71" t="str">
        <f t="shared" si="35"/>
        <v/>
      </c>
      <c r="F379" s="71" t="str">
        <f t="shared" si="36"/>
        <v/>
      </c>
      <c r="G379" s="65" t="str">
        <f t="shared" si="37"/>
        <v/>
      </c>
    </row>
    <row r="380" spans="1:7" x14ac:dyDescent="0.25">
      <c r="A380" s="69" t="str">
        <f t="shared" si="38"/>
        <v/>
      </c>
      <c r="B380" s="70" t="str">
        <f t="shared" si="39"/>
        <v/>
      </c>
      <c r="C380" s="65" t="str">
        <f t="shared" si="40"/>
        <v/>
      </c>
      <c r="D380" s="71" t="str">
        <f t="shared" si="41"/>
        <v/>
      </c>
      <c r="E380" s="71" t="str">
        <f t="shared" si="35"/>
        <v/>
      </c>
      <c r="F380" s="71" t="str">
        <f t="shared" si="36"/>
        <v/>
      </c>
      <c r="G380" s="65" t="str">
        <f t="shared" si="37"/>
        <v/>
      </c>
    </row>
    <row r="381" spans="1:7" x14ac:dyDescent="0.25">
      <c r="A381" s="69" t="str">
        <f t="shared" si="38"/>
        <v/>
      </c>
      <c r="B381" s="70" t="str">
        <f t="shared" si="39"/>
        <v/>
      </c>
      <c r="C381" s="65" t="str">
        <f t="shared" si="40"/>
        <v/>
      </c>
      <c r="D381" s="71" t="str">
        <f t="shared" si="41"/>
        <v/>
      </c>
      <c r="E381" s="71" t="str">
        <f t="shared" si="35"/>
        <v/>
      </c>
      <c r="F381" s="71" t="str">
        <f t="shared" si="36"/>
        <v/>
      </c>
      <c r="G381" s="65" t="str">
        <f t="shared" si="37"/>
        <v/>
      </c>
    </row>
    <row r="382" spans="1:7" x14ac:dyDescent="0.25">
      <c r="A382" s="69" t="str">
        <f t="shared" si="38"/>
        <v/>
      </c>
      <c r="B382" s="70" t="str">
        <f t="shared" si="39"/>
        <v/>
      </c>
      <c r="C382" s="65" t="str">
        <f t="shared" si="40"/>
        <v/>
      </c>
      <c r="D382" s="71" t="str">
        <f t="shared" si="41"/>
        <v/>
      </c>
      <c r="E382" s="71" t="str">
        <f t="shared" si="35"/>
        <v/>
      </c>
      <c r="F382" s="71" t="str">
        <f t="shared" si="36"/>
        <v/>
      </c>
      <c r="G382" s="65" t="str">
        <f t="shared" si="37"/>
        <v/>
      </c>
    </row>
    <row r="383" spans="1:7" x14ac:dyDescent="0.25">
      <c r="A383" s="69" t="str">
        <f t="shared" si="38"/>
        <v/>
      </c>
      <c r="B383" s="70" t="str">
        <f t="shared" si="39"/>
        <v/>
      </c>
      <c r="C383" s="65" t="str">
        <f t="shared" si="40"/>
        <v/>
      </c>
      <c r="D383" s="71" t="str">
        <f t="shared" si="41"/>
        <v/>
      </c>
      <c r="E383" s="71" t="str">
        <f t="shared" si="35"/>
        <v/>
      </c>
      <c r="F383" s="71" t="str">
        <f t="shared" si="36"/>
        <v/>
      </c>
      <c r="G383" s="65" t="str">
        <f t="shared" si="37"/>
        <v/>
      </c>
    </row>
    <row r="384" spans="1:7" x14ac:dyDescent="0.25">
      <c r="A384" s="69" t="str">
        <f t="shared" si="38"/>
        <v/>
      </c>
      <c r="B384" s="70" t="str">
        <f t="shared" si="39"/>
        <v/>
      </c>
      <c r="C384" s="65" t="str">
        <f t="shared" si="40"/>
        <v/>
      </c>
      <c r="D384" s="71" t="str">
        <f t="shared" si="41"/>
        <v/>
      </c>
      <c r="E384" s="71" t="str">
        <f t="shared" si="35"/>
        <v/>
      </c>
      <c r="F384" s="71" t="str">
        <f t="shared" si="36"/>
        <v/>
      </c>
      <c r="G384" s="65" t="str">
        <f t="shared" si="37"/>
        <v/>
      </c>
    </row>
    <row r="385" spans="1:7" x14ac:dyDescent="0.25">
      <c r="A385" s="69" t="str">
        <f t="shared" si="38"/>
        <v/>
      </c>
      <c r="B385" s="70" t="str">
        <f t="shared" si="39"/>
        <v/>
      </c>
      <c r="C385" s="65" t="str">
        <f t="shared" si="40"/>
        <v/>
      </c>
      <c r="D385" s="71" t="str">
        <f t="shared" si="41"/>
        <v/>
      </c>
      <c r="E385" s="71" t="str">
        <f t="shared" si="35"/>
        <v/>
      </c>
      <c r="F385" s="71" t="str">
        <f t="shared" si="36"/>
        <v/>
      </c>
      <c r="G385" s="65" t="str">
        <f t="shared" si="37"/>
        <v/>
      </c>
    </row>
    <row r="386" spans="1:7" x14ac:dyDescent="0.25">
      <c r="A386" s="69" t="str">
        <f t="shared" si="38"/>
        <v/>
      </c>
      <c r="B386" s="70" t="str">
        <f t="shared" si="39"/>
        <v/>
      </c>
      <c r="C386" s="65" t="str">
        <f t="shared" si="40"/>
        <v/>
      </c>
      <c r="D386" s="71" t="str">
        <f t="shared" si="41"/>
        <v/>
      </c>
      <c r="E386" s="71" t="str">
        <f t="shared" si="35"/>
        <v/>
      </c>
      <c r="F386" s="71" t="str">
        <f t="shared" si="36"/>
        <v/>
      </c>
      <c r="G386" s="65" t="str">
        <f t="shared" si="37"/>
        <v/>
      </c>
    </row>
    <row r="387" spans="1:7" x14ac:dyDescent="0.25">
      <c r="A387" s="69" t="str">
        <f t="shared" si="38"/>
        <v/>
      </c>
      <c r="B387" s="70" t="str">
        <f t="shared" si="39"/>
        <v/>
      </c>
      <c r="C387" s="65" t="str">
        <f t="shared" si="40"/>
        <v/>
      </c>
      <c r="D387" s="71" t="str">
        <f t="shared" si="41"/>
        <v/>
      </c>
      <c r="E387" s="71" t="str">
        <f t="shared" si="35"/>
        <v/>
      </c>
      <c r="F387" s="71" t="str">
        <f t="shared" si="36"/>
        <v/>
      </c>
      <c r="G387" s="65" t="str">
        <f t="shared" si="37"/>
        <v/>
      </c>
    </row>
    <row r="388" spans="1:7" x14ac:dyDescent="0.25">
      <c r="A388" s="69" t="str">
        <f t="shared" si="38"/>
        <v/>
      </c>
      <c r="B388" s="70" t="str">
        <f t="shared" si="39"/>
        <v/>
      </c>
      <c r="C388" s="65" t="str">
        <f t="shared" si="40"/>
        <v/>
      </c>
      <c r="D388" s="71" t="str">
        <f t="shared" si="41"/>
        <v/>
      </c>
      <c r="E388" s="71" t="str">
        <f t="shared" si="35"/>
        <v/>
      </c>
      <c r="F388" s="71" t="str">
        <f t="shared" si="36"/>
        <v/>
      </c>
      <c r="G388" s="65" t="str">
        <f t="shared" si="37"/>
        <v/>
      </c>
    </row>
    <row r="389" spans="1:7" x14ac:dyDescent="0.25">
      <c r="A389" s="69" t="str">
        <f t="shared" si="38"/>
        <v/>
      </c>
      <c r="B389" s="70" t="str">
        <f t="shared" si="39"/>
        <v/>
      </c>
      <c r="C389" s="65" t="str">
        <f t="shared" si="40"/>
        <v/>
      </c>
      <c r="D389" s="71" t="str">
        <f t="shared" si="41"/>
        <v/>
      </c>
      <c r="E389" s="71" t="str">
        <f t="shared" si="35"/>
        <v/>
      </c>
      <c r="F389" s="71" t="str">
        <f t="shared" si="36"/>
        <v/>
      </c>
      <c r="G389" s="65" t="str">
        <f t="shared" si="37"/>
        <v/>
      </c>
    </row>
    <row r="390" spans="1:7" x14ac:dyDescent="0.25">
      <c r="A390" s="69" t="str">
        <f t="shared" si="38"/>
        <v/>
      </c>
      <c r="B390" s="70" t="str">
        <f t="shared" si="39"/>
        <v/>
      </c>
      <c r="C390" s="65" t="str">
        <f t="shared" si="40"/>
        <v/>
      </c>
      <c r="D390" s="71" t="str">
        <f t="shared" si="41"/>
        <v/>
      </c>
      <c r="E390" s="71" t="str">
        <f t="shared" si="35"/>
        <v/>
      </c>
      <c r="F390" s="71" t="str">
        <f t="shared" si="36"/>
        <v/>
      </c>
      <c r="G390" s="65" t="str">
        <f t="shared" si="37"/>
        <v/>
      </c>
    </row>
    <row r="391" spans="1:7" x14ac:dyDescent="0.25">
      <c r="A391" s="69" t="str">
        <f t="shared" si="38"/>
        <v/>
      </c>
      <c r="B391" s="70" t="str">
        <f t="shared" si="39"/>
        <v/>
      </c>
      <c r="C391" s="65" t="str">
        <f t="shared" si="40"/>
        <v/>
      </c>
      <c r="D391" s="71" t="str">
        <f t="shared" si="41"/>
        <v/>
      </c>
      <c r="E391" s="71" t="str">
        <f t="shared" si="35"/>
        <v/>
      </c>
      <c r="F391" s="71" t="str">
        <f t="shared" si="36"/>
        <v/>
      </c>
      <c r="G391" s="65" t="str">
        <f t="shared" si="37"/>
        <v/>
      </c>
    </row>
    <row r="392" spans="1:7" x14ac:dyDescent="0.25">
      <c r="A392" s="69" t="str">
        <f t="shared" si="38"/>
        <v/>
      </c>
      <c r="B392" s="70" t="str">
        <f t="shared" si="39"/>
        <v/>
      </c>
      <c r="C392" s="65" t="str">
        <f t="shared" si="40"/>
        <v/>
      </c>
      <c r="D392" s="71" t="str">
        <f t="shared" si="41"/>
        <v/>
      </c>
      <c r="E392" s="71" t="str">
        <f t="shared" si="35"/>
        <v/>
      </c>
      <c r="F392" s="71" t="str">
        <f t="shared" si="36"/>
        <v/>
      </c>
      <c r="G392" s="65" t="str">
        <f t="shared" si="37"/>
        <v/>
      </c>
    </row>
    <row r="393" spans="1:7" x14ac:dyDescent="0.25">
      <c r="A393" s="69" t="str">
        <f t="shared" si="38"/>
        <v/>
      </c>
      <c r="B393" s="70" t="str">
        <f t="shared" si="39"/>
        <v/>
      </c>
      <c r="C393" s="65" t="str">
        <f t="shared" si="40"/>
        <v/>
      </c>
      <c r="D393" s="71" t="str">
        <f t="shared" si="41"/>
        <v/>
      </c>
      <c r="E393" s="71" t="str">
        <f t="shared" si="35"/>
        <v/>
      </c>
      <c r="F393" s="71" t="str">
        <f t="shared" si="36"/>
        <v/>
      </c>
      <c r="G393" s="65" t="str">
        <f t="shared" si="37"/>
        <v/>
      </c>
    </row>
    <row r="394" spans="1:7" x14ac:dyDescent="0.25">
      <c r="A394" s="69" t="str">
        <f t="shared" si="38"/>
        <v/>
      </c>
      <c r="B394" s="70" t="str">
        <f t="shared" si="39"/>
        <v/>
      </c>
      <c r="C394" s="65" t="str">
        <f t="shared" si="40"/>
        <v/>
      </c>
      <c r="D394" s="71" t="str">
        <f t="shared" si="41"/>
        <v/>
      </c>
      <c r="E394" s="71" t="str">
        <f t="shared" si="35"/>
        <v/>
      </c>
      <c r="F394" s="71" t="str">
        <f t="shared" si="36"/>
        <v/>
      </c>
      <c r="G394" s="65" t="str">
        <f t="shared" si="37"/>
        <v/>
      </c>
    </row>
    <row r="395" spans="1:7" x14ac:dyDescent="0.25">
      <c r="A395" s="69" t="str">
        <f t="shared" si="38"/>
        <v/>
      </c>
      <c r="B395" s="70" t="str">
        <f t="shared" si="39"/>
        <v/>
      </c>
      <c r="C395" s="65" t="str">
        <f t="shared" si="40"/>
        <v/>
      </c>
      <c r="D395" s="71" t="str">
        <f t="shared" si="41"/>
        <v/>
      </c>
      <c r="E395" s="71" t="str">
        <f t="shared" si="35"/>
        <v/>
      </c>
      <c r="F395" s="71" t="str">
        <f t="shared" si="36"/>
        <v/>
      </c>
      <c r="G395" s="65" t="str">
        <f t="shared" si="37"/>
        <v/>
      </c>
    </row>
    <row r="396" spans="1:7" x14ac:dyDescent="0.25">
      <c r="A396" s="69" t="str">
        <f t="shared" si="38"/>
        <v/>
      </c>
      <c r="B396" s="70" t="str">
        <f t="shared" si="39"/>
        <v/>
      </c>
      <c r="C396" s="65" t="str">
        <f t="shared" si="40"/>
        <v/>
      </c>
      <c r="D396" s="71" t="str">
        <f t="shared" si="41"/>
        <v/>
      </c>
      <c r="E396" s="71" t="str">
        <f t="shared" si="35"/>
        <v/>
      </c>
      <c r="F396" s="71" t="str">
        <f t="shared" si="36"/>
        <v/>
      </c>
      <c r="G396" s="65" t="str">
        <f t="shared" si="37"/>
        <v/>
      </c>
    </row>
    <row r="397" spans="1:7" x14ac:dyDescent="0.25">
      <c r="A397" s="69" t="str">
        <f t="shared" si="38"/>
        <v/>
      </c>
      <c r="B397" s="70" t="str">
        <f t="shared" si="39"/>
        <v/>
      </c>
      <c r="C397" s="65" t="str">
        <f t="shared" si="40"/>
        <v/>
      </c>
      <c r="D397" s="71" t="str">
        <f t="shared" si="41"/>
        <v/>
      </c>
      <c r="E397" s="71" t="str">
        <f t="shared" si="35"/>
        <v/>
      </c>
      <c r="F397" s="71" t="str">
        <f t="shared" si="36"/>
        <v/>
      </c>
      <c r="G397" s="65" t="str">
        <f t="shared" si="37"/>
        <v/>
      </c>
    </row>
    <row r="398" spans="1:7" x14ac:dyDescent="0.25">
      <c r="A398" s="69" t="str">
        <f t="shared" si="38"/>
        <v/>
      </c>
      <c r="B398" s="70" t="str">
        <f t="shared" si="39"/>
        <v/>
      </c>
      <c r="C398" s="65" t="str">
        <f t="shared" si="40"/>
        <v/>
      </c>
      <c r="D398" s="71" t="str">
        <f t="shared" si="41"/>
        <v/>
      </c>
      <c r="E398" s="71" t="str">
        <f t="shared" si="35"/>
        <v/>
      </c>
      <c r="F398" s="71" t="str">
        <f t="shared" si="36"/>
        <v/>
      </c>
      <c r="G398" s="65" t="str">
        <f t="shared" si="37"/>
        <v/>
      </c>
    </row>
    <row r="399" spans="1:7" x14ac:dyDescent="0.25">
      <c r="A399" s="69" t="str">
        <f t="shared" si="38"/>
        <v/>
      </c>
      <c r="B399" s="70" t="str">
        <f t="shared" si="39"/>
        <v/>
      </c>
      <c r="C399" s="65" t="str">
        <f t="shared" si="40"/>
        <v/>
      </c>
      <c r="D399" s="71" t="str">
        <f t="shared" si="41"/>
        <v/>
      </c>
      <c r="E399" s="71" t="str">
        <f t="shared" si="35"/>
        <v/>
      </c>
      <c r="F399" s="71" t="str">
        <f t="shared" si="36"/>
        <v/>
      </c>
      <c r="G399" s="65" t="str">
        <f t="shared" si="37"/>
        <v/>
      </c>
    </row>
    <row r="400" spans="1:7" x14ac:dyDescent="0.25">
      <c r="A400" s="69" t="str">
        <f t="shared" si="38"/>
        <v/>
      </c>
      <c r="B400" s="70" t="str">
        <f t="shared" si="39"/>
        <v/>
      </c>
      <c r="C400" s="65" t="str">
        <f t="shared" si="40"/>
        <v/>
      </c>
      <c r="D400" s="71" t="str">
        <f t="shared" si="41"/>
        <v/>
      </c>
      <c r="E400" s="71" t="str">
        <f t="shared" si="35"/>
        <v/>
      </c>
      <c r="F400" s="71" t="str">
        <f t="shared" si="36"/>
        <v/>
      </c>
      <c r="G400" s="65" t="str">
        <f t="shared" si="37"/>
        <v/>
      </c>
    </row>
    <row r="401" spans="1:7" x14ac:dyDescent="0.25">
      <c r="A401" s="69" t="str">
        <f t="shared" si="38"/>
        <v/>
      </c>
      <c r="B401" s="70" t="str">
        <f t="shared" si="39"/>
        <v/>
      </c>
      <c r="C401" s="65" t="str">
        <f t="shared" si="40"/>
        <v/>
      </c>
      <c r="D401" s="71" t="str">
        <f t="shared" si="41"/>
        <v/>
      </c>
      <c r="E401" s="71" t="str">
        <f t="shared" si="35"/>
        <v/>
      </c>
      <c r="F401" s="71" t="str">
        <f t="shared" si="36"/>
        <v/>
      </c>
      <c r="G401" s="65" t="str">
        <f t="shared" si="37"/>
        <v/>
      </c>
    </row>
    <row r="402" spans="1:7" x14ac:dyDescent="0.25">
      <c r="A402" s="69" t="str">
        <f t="shared" si="38"/>
        <v/>
      </c>
      <c r="B402" s="70" t="str">
        <f t="shared" si="39"/>
        <v/>
      </c>
      <c r="C402" s="65" t="str">
        <f t="shared" si="40"/>
        <v/>
      </c>
      <c r="D402" s="71" t="str">
        <f t="shared" si="41"/>
        <v/>
      </c>
      <c r="E402" s="71" t="str">
        <f t="shared" ref="E402:E465" si="42">IF(B402="","",PPMT($E$13/12,B402,$E$7,-$E$11,$E$12,0))</f>
        <v/>
      </c>
      <c r="F402" s="71" t="str">
        <f t="shared" ref="F402:F465" si="43">IF(B402="","",SUM(D402:E402))</f>
        <v/>
      </c>
      <c r="G402" s="65" t="str">
        <f t="shared" ref="G402:G465" si="44">IF(B402="","",SUM(C402)-SUM(E402))</f>
        <v/>
      </c>
    </row>
    <row r="403" spans="1:7" x14ac:dyDescent="0.25">
      <c r="A403" s="69" t="str">
        <f t="shared" ref="A403:A466" si="45">IF(B403="","",EDATE(A402,1))</f>
        <v/>
      </c>
      <c r="B403" s="70" t="str">
        <f t="shared" ref="B403:B466" si="46">IF(B402="","",IF(SUM(B402)+1&lt;=$E$7,SUM(B402)+1,""))</f>
        <v/>
      </c>
      <c r="C403" s="65" t="str">
        <f t="shared" ref="C403:C466" si="47">IF(B403="","",G402)</f>
        <v/>
      </c>
      <c r="D403" s="71" t="str">
        <f t="shared" ref="D403:D466" si="48">IF(B403="","",IPMT($E$13/12,B403,$E$7,-$E$11,$E$12,0))</f>
        <v/>
      </c>
      <c r="E403" s="71" t="str">
        <f t="shared" si="42"/>
        <v/>
      </c>
      <c r="F403" s="71" t="str">
        <f t="shared" si="43"/>
        <v/>
      </c>
      <c r="G403" s="65" t="str">
        <f t="shared" si="44"/>
        <v/>
      </c>
    </row>
    <row r="404" spans="1:7" x14ac:dyDescent="0.25">
      <c r="A404" s="69" t="str">
        <f t="shared" si="45"/>
        <v/>
      </c>
      <c r="B404" s="70" t="str">
        <f t="shared" si="46"/>
        <v/>
      </c>
      <c r="C404" s="65" t="str">
        <f t="shared" si="47"/>
        <v/>
      </c>
      <c r="D404" s="71" t="str">
        <f t="shared" si="48"/>
        <v/>
      </c>
      <c r="E404" s="71" t="str">
        <f t="shared" si="42"/>
        <v/>
      </c>
      <c r="F404" s="71" t="str">
        <f t="shared" si="43"/>
        <v/>
      </c>
      <c r="G404" s="65" t="str">
        <f t="shared" si="44"/>
        <v/>
      </c>
    </row>
    <row r="405" spans="1:7" x14ac:dyDescent="0.25">
      <c r="A405" s="69" t="str">
        <f t="shared" si="45"/>
        <v/>
      </c>
      <c r="B405" s="70" t="str">
        <f t="shared" si="46"/>
        <v/>
      </c>
      <c r="C405" s="65" t="str">
        <f t="shared" si="47"/>
        <v/>
      </c>
      <c r="D405" s="71" t="str">
        <f t="shared" si="48"/>
        <v/>
      </c>
      <c r="E405" s="71" t="str">
        <f t="shared" si="42"/>
        <v/>
      </c>
      <c r="F405" s="71" t="str">
        <f t="shared" si="43"/>
        <v/>
      </c>
      <c r="G405" s="65" t="str">
        <f t="shared" si="44"/>
        <v/>
      </c>
    </row>
    <row r="406" spans="1:7" x14ac:dyDescent="0.25">
      <c r="A406" s="69" t="str">
        <f t="shared" si="45"/>
        <v/>
      </c>
      <c r="B406" s="70" t="str">
        <f t="shared" si="46"/>
        <v/>
      </c>
      <c r="C406" s="65" t="str">
        <f t="shared" si="47"/>
        <v/>
      </c>
      <c r="D406" s="71" t="str">
        <f t="shared" si="48"/>
        <v/>
      </c>
      <c r="E406" s="71" t="str">
        <f t="shared" si="42"/>
        <v/>
      </c>
      <c r="F406" s="71" t="str">
        <f t="shared" si="43"/>
        <v/>
      </c>
      <c r="G406" s="65" t="str">
        <f t="shared" si="44"/>
        <v/>
      </c>
    </row>
    <row r="407" spans="1:7" x14ac:dyDescent="0.25">
      <c r="A407" s="69" t="str">
        <f t="shared" si="45"/>
        <v/>
      </c>
      <c r="B407" s="70" t="str">
        <f t="shared" si="46"/>
        <v/>
      </c>
      <c r="C407" s="65" t="str">
        <f t="shared" si="47"/>
        <v/>
      </c>
      <c r="D407" s="71" t="str">
        <f t="shared" si="48"/>
        <v/>
      </c>
      <c r="E407" s="71" t="str">
        <f t="shared" si="42"/>
        <v/>
      </c>
      <c r="F407" s="71" t="str">
        <f t="shared" si="43"/>
        <v/>
      </c>
      <c r="G407" s="65" t="str">
        <f t="shared" si="44"/>
        <v/>
      </c>
    </row>
    <row r="408" spans="1:7" x14ac:dyDescent="0.25">
      <c r="A408" s="69" t="str">
        <f t="shared" si="45"/>
        <v/>
      </c>
      <c r="B408" s="70" t="str">
        <f t="shared" si="46"/>
        <v/>
      </c>
      <c r="C408" s="65" t="str">
        <f t="shared" si="47"/>
        <v/>
      </c>
      <c r="D408" s="71" t="str">
        <f t="shared" si="48"/>
        <v/>
      </c>
      <c r="E408" s="71" t="str">
        <f t="shared" si="42"/>
        <v/>
      </c>
      <c r="F408" s="71" t="str">
        <f t="shared" si="43"/>
        <v/>
      </c>
      <c r="G408" s="65" t="str">
        <f t="shared" si="44"/>
        <v/>
      </c>
    </row>
    <row r="409" spans="1:7" x14ac:dyDescent="0.25">
      <c r="A409" s="69" t="str">
        <f t="shared" si="45"/>
        <v/>
      </c>
      <c r="B409" s="70" t="str">
        <f t="shared" si="46"/>
        <v/>
      </c>
      <c r="C409" s="65" t="str">
        <f t="shared" si="47"/>
        <v/>
      </c>
      <c r="D409" s="71" t="str">
        <f t="shared" si="48"/>
        <v/>
      </c>
      <c r="E409" s="71" t="str">
        <f t="shared" si="42"/>
        <v/>
      </c>
      <c r="F409" s="71" t="str">
        <f t="shared" si="43"/>
        <v/>
      </c>
      <c r="G409" s="65" t="str">
        <f t="shared" si="44"/>
        <v/>
      </c>
    </row>
    <row r="410" spans="1:7" x14ac:dyDescent="0.25">
      <c r="A410" s="69" t="str">
        <f t="shared" si="45"/>
        <v/>
      </c>
      <c r="B410" s="70" t="str">
        <f t="shared" si="46"/>
        <v/>
      </c>
      <c r="C410" s="65" t="str">
        <f t="shared" si="47"/>
        <v/>
      </c>
      <c r="D410" s="71" t="str">
        <f t="shared" si="48"/>
        <v/>
      </c>
      <c r="E410" s="71" t="str">
        <f t="shared" si="42"/>
        <v/>
      </c>
      <c r="F410" s="71" t="str">
        <f t="shared" si="43"/>
        <v/>
      </c>
      <c r="G410" s="65" t="str">
        <f t="shared" si="44"/>
        <v/>
      </c>
    </row>
    <row r="411" spans="1:7" x14ac:dyDescent="0.25">
      <c r="A411" s="69" t="str">
        <f t="shared" si="45"/>
        <v/>
      </c>
      <c r="B411" s="70" t="str">
        <f t="shared" si="46"/>
        <v/>
      </c>
      <c r="C411" s="65" t="str">
        <f t="shared" si="47"/>
        <v/>
      </c>
      <c r="D411" s="71" t="str">
        <f t="shared" si="48"/>
        <v/>
      </c>
      <c r="E411" s="71" t="str">
        <f t="shared" si="42"/>
        <v/>
      </c>
      <c r="F411" s="71" t="str">
        <f t="shared" si="43"/>
        <v/>
      </c>
      <c r="G411" s="65" t="str">
        <f t="shared" si="44"/>
        <v/>
      </c>
    </row>
    <row r="412" spans="1:7" x14ac:dyDescent="0.25">
      <c r="A412" s="69" t="str">
        <f t="shared" si="45"/>
        <v/>
      </c>
      <c r="B412" s="70" t="str">
        <f t="shared" si="46"/>
        <v/>
      </c>
      <c r="C412" s="65" t="str">
        <f t="shared" si="47"/>
        <v/>
      </c>
      <c r="D412" s="71" t="str">
        <f t="shared" si="48"/>
        <v/>
      </c>
      <c r="E412" s="71" t="str">
        <f t="shared" si="42"/>
        <v/>
      </c>
      <c r="F412" s="71" t="str">
        <f t="shared" si="43"/>
        <v/>
      </c>
      <c r="G412" s="65" t="str">
        <f t="shared" si="44"/>
        <v/>
      </c>
    </row>
    <row r="413" spans="1:7" x14ac:dyDescent="0.25">
      <c r="A413" s="69" t="str">
        <f t="shared" si="45"/>
        <v/>
      </c>
      <c r="B413" s="70" t="str">
        <f t="shared" si="46"/>
        <v/>
      </c>
      <c r="C413" s="65" t="str">
        <f t="shared" si="47"/>
        <v/>
      </c>
      <c r="D413" s="71" t="str">
        <f t="shared" si="48"/>
        <v/>
      </c>
      <c r="E413" s="71" t="str">
        <f t="shared" si="42"/>
        <v/>
      </c>
      <c r="F413" s="71" t="str">
        <f t="shared" si="43"/>
        <v/>
      </c>
      <c r="G413" s="65" t="str">
        <f t="shared" si="44"/>
        <v/>
      </c>
    </row>
    <row r="414" spans="1:7" x14ac:dyDescent="0.25">
      <c r="A414" s="69" t="str">
        <f t="shared" si="45"/>
        <v/>
      </c>
      <c r="B414" s="70" t="str">
        <f t="shared" si="46"/>
        <v/>
      </c>
      <c r="C414" s="65" t="str">
        <f t="shared" si="47"/>
        <v/>
      </c>
      <c r="D414" s="71" t="str">
        <f t="shared" si="48"/>
        <v/>
      </c>
      <c r="E414" s="71" t="str">
        <f t="shared" si="42"/>
        <v/>
      </c>
      <c r="F414" s="71" t="str">
        <f t="shared" si="43"/>
        <v/>
      </c>
      <c r="G414" s="65" t="str">
        <f t="shared" si="44"/>
        <v/>
      </c>
    </row>
    <row r="415" spans="1:7" x14ac:dyDescent="0.25">
      <c r="A415" s="69" t="str">
        <f t="shared" si="45"/>
        <v/>
      </c>
      <c r="B415" s="70" t="str">
        <f t="shared" si="46"/>
        <v/>
      </c>
      <c r="C415" s="65" t="str">
        <f t="shared" si="47"/>
        <v/>
      </c>
      <c r="D415" s="71" t="str">
        <f t="shared" si="48"/>
        <v/>
      </c>
      <c r="E415" s="71" t="str">
        <f t="shared" si="42"/>
        <v/>
      </c>
      <c r="F415" s="71" t="str">
        <f t="shared" si="43"/>
        <v/>
      </c>
      <c r="G415" s="65" t="str">
        <f t="shared" si="44"/>
        <v/>
      </c>
    </row>
    <row r="416" spans="1:7" x14ac:dyDescent="0.25">
      <c r="A416" s="69" t="str">
        <f t="shared" si="45"/>
        <v/>
      </c>
      <c r="B416" s="70" t="str">
        <f t="shared" si="46"/>
        <v/>
      </c>
      <c r="C416" s="65" t="str">
        <f t="shared" si="47"/>
        <v/>
      </c>
      <c r="D416" s="71" t="str">
        <f t="shared" si="48"/>
        <v/>
      </c>
      <c r="E416" s="71" t="str">
        <f t="shared" si="42"/>
        <v/>
      </c>
      <c r="F416" s="71" t="str">
        <f t="shared" si="43"/>
        <v/>
      </c>
      <c r="G416" s="65" t="str">
        <f t="shared" si="44"/>
        <v/>
      </c>
    </row>
    <row r="417" spans="1:7" x14ac:dyDescent="0.25">
      <c r="A417" s="69" t="str">
        <f t="shared" si="45"/>
        <v/>
      </c>
      <c r="B417" s="70" t="str">
        <f t="shared" si="46"/>
        <v/>
      </c>
      <c r="C417" s="65" t="str">
        <f t="shared" si="47"/>
        <v/>
      </c>
      <c r="D417" s="71" t="str">
        <f t="shared" si="48"/>
        <v/>
      </c>
      <c r="E417" s="71" t="str">
        <f t="shared" si="42"/>
        <v/>
      </c>
      <c r="F417" s="71" t="str">
        <f t="shared" si="43"/>
        <v/>
      </c>
      <c r="G417" s="65" t="str">
        <f t="shared" si="44"/>
        <v/>
      </c>
    </row>
    <row r="418" spans="1:7" x14ac:dyDescent="0.25">
      <c r="A418" s="69" t="str">
        <f t="shared" si="45"/>
        <v/>
      </c>
      <c r="B418" s="70" t="str">
        <f t="shared" si="46"/>
        <v/>
      </c>
      <c r="C418" s="65" t="str">
        <f t="shared" si="47"/>
        <v/>
      </c>
      <c r="D418" s="71" t="str">
        <f t="shared" si="48"/>
        <v/>
      </c>
      <c r="E418" s="71" t="str">
        <f t="shared" si="42"/>
        <v/>
      </c>
      <c r="F418" s="71" t="str">
        <f t="shared" si="43"/>
        <v/>
      </c>
      <c r="G418" s="65" t="str">
        <f t="shared" si="44"/>
        <v/>
      </c>
    </row>
    <row r="419" spans="1:7" x14ac:dyDescent="0.25">
      <c r="A419" s="69" t="str">
        <f t="shared" si="45"/>
        <v/>
      </c>
      <c r="B419" s="70" t="str">
        <f t="shared" si="46"/>
        <v/>
      </c>
      <c r="C419" s="65" t="str">
        <f t="shared" si="47"/>
        <v/>
      </c>
      <c r="D419" s="71" t="str">
        <f t="shared" si="48"/>
        <v/>
      </c>
      <c r="E419" s="71" t="str">
        <f t="shared" si="42"/>
        <v/>
      </c>
      <c r="F419" s="71" t="str">
        <f t="shared" si="43"/>
        <v/>
      </c>
      <c r="G419" s="65" t="str">
        <f t="shared" si="44"/>
        <v/>
      </c>
    </row>
    <row r="420" spans="1:7" x14ac:dyDescent="0.25">
      <c r="A420" s="69" t="str">
        <f t="shared" si="45"/>
        <v/>
      </c>
      <c r="B420" s="70" t="str">
        <f t="shared" si="46"/>
        <v/>
      </c>
      <c r="C420" s="65" t="str">
        <f t="shared" si="47"/>
        <v/>
      </c>
      <c r="D420" s="71" t="str">
        <f t="shared" si="48"/>
        <v/>
      </c>
      <c r="E420" s="71" t="str">
        <f t="shared" si="42"/>
        <v/>
      </c>
      <c r="F420" s="71" t="str">
        <f t="shared" si="43"/>
        <v/>
      </c>
      <c r="G420" s="65" t="str">
        <f t="shared" si="44"/>
        <v/>
      </c>
    </row>
    <row r="421" spans="1:7" x14ac:dyDescent="0.25">
      <c r="A421" s="69" t="str">
        <f t="shared" si="45"/>
        <v/>
      </c>
      <c r="B421" s="70" t="str">
        <f t="shared" si="46"/>
        <v/>
      </c>
      <c r="C421" s="65" t="str">
        <f t="shared" si="47"/>
        <v/>
      </c>
      <c r="D421" s="71" t="str">
        <f t="shared" si="48"/>
        <v/>
      </c>
      <c r="E421" s="71" t="str">
        <f t="shared" si="42"/>
        <v/>
      </c>
      <c r="F421" s="71" t="str">
        <f t="shared" si="43"/>
        <v/>
      </c>
      <c r="G421" s="65" t="str">
        <f t="shared" si="44"/>
        <v/>
      </c>
    </row>
    <row r="422" spans="1:7" x14ac:dyDescent="0.25">
      <c r="A422" s="69" t="str">
        <f t="shared" si="45"/>
        <v/>
      </c>
      <c r="B422" s="70" t="str">
        <f t="shared" si="46"/>
        <v/>
      </c>
      <c r="C422" s="65" t="str">
        <f t="shared" si="47"/>
        <v/>
      </c>
      <c r="D422" s="71" t="str">
        <f t="shared" si="48"/>
        <v/>
      </c>
      <c r="E422" s="71" t="str">
        <f t="shared" si="42"/>
        <v/>
      </c>
      <c r="F422" s="71" t="str">
        <f t="shared" si="43"/>
        <v/>
      </c>
      <c r="G422" s="65" t="str">
        <f t="shared" si="44"/>
        <v/>
      </c>
    </row>
    <row r="423" spans="1:7" x14ac:dyDescent="0.25">
      <c r="A423" s="69" t="str">
        <f t="shared" si="45"/>
        <v/>
      </c>
      <c r="B423" s="70" t="str">
        <f t="shared" si="46"/>
        <v/>
      </c>
      <c r="C423" s="65" t="str">
        <f t="shared" si="47"/>
        <v/>
      </c>
      <c r="D423" s="71" t="str">
        <f t="shared" si="48"/>
        <v/>
      </c>
      <c r="E423" s="71" t="str">
        <f t="shared" si="42"/>
        <v/>
      </c>
      <c r="F423" s="71" t="str">
        <f t="shared" si="43"/>
        <v/>
      </c>
      <c r="G423" s="65" t="str">
        <f t="shared" si="44"/>
        <v/>
      </c>
    </row>
    <row r="424" spans="1:7" x14ac:dyDescent="0.25">
      <c r="A424" s="69" t="str">
        <f t="shared" si="45"/>
        <v/>
      </c>
      <c r="B424" s="70" t="str">
        <f t="shared" si="46"/>
        <v/>
      </c>
      <c r="C424" s="65" t="str">
        <f t="shared" si="47"/>
        <v/>
      </c>
      <c r="D424" s="71" t="str">
        <f t="shared" si="48"/>
        <v/>
      </c>
      <c r="E424" s="71" t="str">
        <f t="shared" si="42"/>
        <v/>
      </c>
      <c r="F424" s="71" t="str">
        <f t="shared" si="43"/>
        <v/>
      </c>
      <c r="G424" s="65" t="str">
        <f t="shared" si="44"/>
        <v/>
      </c>
    </row>
    <row r="425" spans="1:7" x14ac:dyDescent="0.25">
      <c r="A425" s="69" t="str">
        <f t="shared" si="45"/>
        <v/>
      </c>
      <c r="B425" s="70" t="str">
        <f t="shared" si="46"/>
        <v/>
      </c>
      <c r="C425" s="65" t="str">
        <f t="shared" si="47"/>
        <v/>
      </c>
      <c r="D425" s="71" t="str">
        <f t="shared" si="48"/>
        <v/>
      </c>
      <c r="E425" s="71" t="str">
        <f t="shared" si="42"/>
        <v/>
      </c>
      <c r="F425" s="71" t="str">
        <f t="shared" si="43"/>
        <v/>
      </c>
      <c r="G425" s="65" t="str">
        <f t="shared" si="44"/>
        <v/>
      </c>
    </row>
    <row r="426" spans="1:7" x14ac:dyDescent="0.25">
      <c r="A426" s="69" t="str">
        <f t="shared" si="45"/>
        <v/>
      </c>
      <c r="B426" s="70" t="str">
        <f t="shared" si="46"/>
        <v/>
      </c>
      <c r="C426" s="65" t="str">
        <f t="shared" si="47"/>
        <v/>
      </c>
      <c r="D426" s="71" t="str">
        <f t="shared" si="48"/>
        <v/>
      </c>
      <c r="E426" s="71" t="str">
        <f t="shared" si="42"/>
        <v/>
      </c>
      <c r="F426" s="71" t="str">
        <f t="shared" si="43"/>
        <v/>
      </c>
      <c r="G426" s="65" t="str">
        <f t="shared" si="44"/>
        <v/>
      </c>
    </row>
    <row r="427" spans="1:7" x14ac:dyDescent="0.25">
      <c r="A427" s="69" t="str">
        <f t="shared" si="45"/>
        <v/>
      </c>
      <c r="B427" s="70" t="str">
        <f t="shared" si="46"/>
        <v/>
      </c>
      <c r="C427" s="65" t="str">
        <f t="shared" si="47"/>
        <v/>
      </c>
      <c r="D427" s="71" t="str">
        <f t="shared" si="48"/>
        <v/>
      </c>
      <c r="E427" s="71" t="str">
        <f t="shared" si="42"/>
        <v/>
      </c>
      <c r="F427" s="71" t="str">
        <f t="shared" si="43"/>
        <v/>
      </c>
      <c r="G427" s="65" t="str">
        <f t="shared" si="44"/>
        <v/>
      </c>
    </row>
    <row r="428" spans="1:7" x14ac:dyDescent="0.25">
      <c r="A428" s="69" t="str">
        <f t="shared" si="45"/>
        <v/>
      </c>
      <c r="B428" s="70" t="str">
        <f t="shared" si="46"/>
        <v/>
      </c>
      <c r="C428" s="65" t="str">
        <f t="shared" si="47"/>
        <v/>
      </c>
      <c r="D428" s="71" t="str">
        <f t="shared" si="48"/>
        <v/>
      </c>
      <c r="E428" s="71" t="str">
        <f t="shared" si="42"/>
        <v/>
      </c>
      <c r="F428" s="71" t="str">
        <f t="shared" si="43"/>
        <v/>
      </c>
      <c r="G428" s="65" t="str">
        <f t="shared" si="44"/>
        <v/>
      </c>
    </row>
    <row r="429" spans="1:7" x14ac:dyDescent="0.25">
      <c r="A429" s="69" t="str">
        <f t="shared" si="45"/>
        <v/>
      </c>
      <c r="B429" s="70" t="str">
        <f t="shared" si="46"/>
        <v/>
      </c>
      <c r="C429" s="65" t="str">
        <f t="shared" si="47"/>
        <v/>
      </c>
      <c r="D429" s="71" t="str">
        <f t="shared" si="48"/>
        <v/>
      </c>
      <c r="E429" s="71" t="str">
        <f t="shared" si="42"/>
        <v/>
      </c>
      <c r="F429" s="71" t="str">
        <f t="shared" si="43"/>
        <v/>
      </c>
      <c r="G429" s="65" t="str">
        <f t="shared" si="44"/>
        <v/>
      </c>
    </row>
    <row r="430" spans="1:7" x14ac:dyDescent="0.25">
      <c r="A430" s="69" t="str">
        <f t="shared" si="45"/>
        <v/>
      </c>
      <c r="B430" s="70" t="str">
        <f t="shared" si="46"/>
        <v/>
      </c>
      <c r="C430" s="65" t="str">
        <f t="shared" si="47"/>
        <v/>
      </c>
      <c r="D430" s="71" t="str">
        <f t="shared" si="48"/>
        <v/>
      </c>
      <c r="E430" s="71" t="str">
        <f t="shared" si="42"/>
        <v/>
      </c>
      <c r="F430" s="71" t="str">
        <f t="shared" si="43"/>
        <v/>
      </c>
      <c r="G430" s="65" t="str">
        <f t="shared" si="44"/>
        <v/>
      </c>
    </row>
    <row r="431" spans="1:7" x14ac:dyDescent="0.25">
      <c r="A431" s="69" t="str">
        <f t="shared" si="45"/>
        <v/>
      </c>
      <c r="B431" s="70" t="str">
        <f t="shared" si="46"/>
        <v/>
      </c>
      <c r="C431" s="65" t="str">
        <f t="shared" si="47"/>
        <v/>
      </c>
      <c r="D431" s="71" t="str">
        <f t="shared" si="48"/>
        <v/>
      </c>
      <c r="E431" s="71" t="str">
        <f t="shared" si="42"/>
        <v/>
      </c>
      <c r="F431" s="71" t="str">
        <f t="shared" si="43"/>
        <v/>
      </c>
      <c r="G431" s="65" t="str">
        <f t="shared" si="44"/>
        <v/>
      </c>
    </row>
    <row r="432" spans="1:7" x14ac:dyDescent="0.25">
      <c r="A432" s="69" t="str">
        <f t="shared" si="45"/>
        <v/>
      </c>
      <c r="B432" s="70" t="str">
        <f t="shared" si="46"/>
        <v/>
      </c>
      <c r="C432" s="65" t="str">
        <f t="shared" si="47"/>
        <v/>
      </c>
      <c r="D432" s="71" t="str">
        <f t="shared" si="48"/>
        <v/>
      </c>
      <c r="E432" s="71" t="str">
        <f t="shared" si="42"/>
        <v/>
      </c>
      <c r="F432" s="71" t="str">
        <f t="shared" si="43"/>
        <v/>
      </c>
      <c r="G432" s="65" t="str">
        <f t="shared" si="44"/>
        <v/>
      </c>
    </row>
    <row r="433" spans="1:7" x14ac:dyDescent="0.25">
      <c r="A433" s="69" t="str">
        <f t="shared" si="45"/>
        <v/>
      </c>
      <c r="B433" s="70" t="str">
        <f t="shared" si="46"/>
        <v/>
      </c>
      <c r="C433" s="65" t="str">
        <f t="shared" si="47"/>
        <v/>
      </c>
      <c r="D433" s="71" t="str">
        <f t="shared" si="48"/>
        <v/>
      </c>
      <c r="E433" s="71" t="str">
        <f t="shared" si="42"/>
        <v/>
      </c>
      <c r="F433" s="71" t="str">
        <f t="shared" si="43"/>
        <v/>
      </c>
      <c r="G433" s="65" t="str">
        <f t="shared" si="44"/>
        <v/>
      </c>
    </row>
    <row r="434" spans="1:7" x14ac:dyDescent="0.25">
      <c r="A434" s="69" t="str">
        <f t="shared" si="45"/>
        <v/>
      </c>
      <c r="B434" s="70" t="str">
        <f t="shared" si="46"/>
        <v/>
      </c>
      <c r="C434" s="65" t="str">
        <f t="shared" si="47"/>
        <v/>
      </c>
      <c r="D434" s="71" t="str">
        <f t="shared" si="48"/>
        <v/>
      </c>
      <c r="E434" s="71" t="str">
        <f t="shared" si="42"/>
        <v/>
      </c>
      <c r="F434" s="71" t="str">
        <f t="shared" si="43"/>
        <v/>
      </c>
      <c r="G434" s="65" t="str">
        <f t="shared" si="44"/>
        <v/>
      </c>
    </row>
    <row r="435" spans="1:7" x14ac:dyDescent="0.25">
      <c r="A435" s="69" t="str">
        <f t="shared" si="45"/>
        <v/>
      </c>
      <c r="B435" s="70" t="str">
        <f t="shared" si="46"/>
        <v/>
      </c>
      <c r="C435" s="65" t="str">
        <f t="shared" si="47"/>
        <v/>
      </c>
      <c r="D435" s="71" t="str">
        <f t="shared" si="48"/>
        <v/>
      </c>
      <c r="E435" s="71" t="str">
        <f t="shared" si="42"/>
        <v/>
      </c>
      <c r="F435" s="71" t="str">
        <f t="shared" si="43"/>
        <v/>
      </c>
      <c r="G435" s="65" t="str">
        <f t="shared" si="44"/>
        <v/>
      </c>
    </row>
    <row r="436" spans="1:7" x14ac:dyDescent="0.25">
      <c r="A436" s="69" t="str">
        <f t="shared" si="45"/>
        <v/>
      </c>
      <c r="B436" s="70" t="str">
        <f t="shared" si="46"/>
        <v/>
      </c>
      <c r="C436" s="65" t="str">
        <f t="shared" si="47"/>
        <v/>
      </c>
      <c r="D436" s="71" t="str">
        <f t="shared" si="48"/>
        <v/>
      </c>
      <c r="E436" s="71" t="str">
        <f t="shared" si="42"/>
        <v/>
      </c>
      <c r="F436" s="71" t="str">
        <f t="shared" si="43"/>
        <v/>
      </c>
      <c r="G436" s="65" t="str">
        <f t="shared" si="44"/>
        <v/>
      </c>
    </row>
    <row r="437" spans="1:7" x14ac:dyDescent="0.25">
      <c r="A437" s="69" t="str">
        <f t="shared" si="45"/>
        <v/>
      </c>
      <c r="B437" s="70" t="str">
        <f t="shared" si="46"/>
        <v/>
      </c>
      <c r="C437" s="65" t="str">
        <f t="shared" si="47"/>
        <v/>
      </c>
      <c r="D437" s="71" t="str">
        <f t="shared" si="48"/>
        <v/>
      </c>
      <c r="E437" s="71" t="str">
        <f t="shared" si="42"/>
        <v/>
      </c>
      <c r="F437" s="71" t="str">
        <f t="shared" si="43"/>
        <v/>
      </c>
      <c r="G437" s="65" t="str">
        <f t="shared" si="44"/>
        <v/>
      </c>
    </row>
    <row r="438" spans="1:7" x14ac:dyDescent="0.25">
      <c r="A438" s="69" t="str">
        <f t="shared" si="45"/>
        <v/>
      </c>
      <c r="B438" s="70" t="str">
        <f t="shared" si="46"/>
        <v/>
      </c>
      <c r="C438" s="65" t="str">
        <f t="shared" si="47"/>
        <v/>
      </c>
      <c r="D438" s="71" t="str">
        <f t="shared" si="48"/>
        <v/>
      </c>
      <c r="E438" s="71" t="str">
        <f t="shared" si="42"/>
        <v/>
      </c>
      <c r="F438" s="71" t="str">
        <f t="shared" si="43"/>
        <v/>
      </c>
      <c r="G438" s="65" t="str">
        <f t="shared" si="44"/>
        <v/>
      </c>
    </row>
    <row r="439" spans="1:7" x14ac:dyDescent="0.25">
      <c r="A439" s="69" t="str">
        <f t="shared" si="45"/>
        <v/>
      </c>
      <c r="B439" s="70" t="str">
        <f t="shared" si="46"/>
        <v/>
      </c>
      <c r="C439" s="65" t="str">
        <f t="shared" si="47"/>
        <v/>
      </c>
      <c r="D439" s="71" t="str">
        <f t="shared" si="48"/>
        <v/>
      </c>
      <c r="E439" s="71" t="str">
        <f t="shared" si="42"/>
        <v/>
      </c>
      <c r="F439" s="71" t="str">
        <f t="shared" si="43"/>
        <v/>
      </c>
      <c r="G439" s="65" t="str">
        <f t="shared" si="44"/>
        <v/>
      </c>
    </row>
    <row r="440" spans="1:7" x14ac:dyDescent="0.25">
      <c r="A440" s="69" t="str">
        <f t="shared" si="45"/>
        <v/>
      </c>
      <c r="B440" s="70" t="str">
        <f t="shared" si="46"/>
        <v/>
      </c>
      <c r="C440" s="65" t="str">
        <f t="shared" si="47"/>
        <v/>
      </c>
      <c r="D440" s="71" t="str">
        <f t="shared" si="48"/>
        <v/>
      </c>
      <c r="E440" s="71" t="str">
        <f t="shared" si="42"/>
        <v/>
      </c>
      <c r="F440" s="71" t="str">
        <f t="shared" si="43"/>
        <v/>
      </c>
      <c r="G440" s="65" t="str">
        <f t="shared" si="44"/>
        <v/>
      </c>
    </row>
    <row r="441" spans="1:7" x14ac:dyDescent="0.25">
      <c r="A441" s="69" t="str">
        <f t="shared" si="45"/>
        <v/>
      </c>
      <c r="B441" s="70" t="str">
        <f t="shared" si="46"/>
        <v/>
      </c>
      <c r="C441" s="65" t="str">
        <f t="shared" si="47"/>
        <v/>
      </c>
      <c r="D441" s="71" t="str">
        <f t="shared" si="48"/>
        <v/>
      </c>
      <c r="E441" s="71" t="str">
        <f t="shared" si="42"/>
        <v/>
      </c>
      <c r="F441" s="71" t="str">
        <f t="shared" si="43"/>
        <v/>
      </c>
      <c r="G441" s="65" t="str">
        <f t="shared" si="44"/>
        <v/>
      </c>
    </row>
    <row r="442" spans="1:7" x14ac:dyDescent="0.25">
      <c r="A442" s="69" t="str">
        <f t="shared" si="45"/>
        <v/>
      </c>
      <c r="B442" s="70" t="str">
        <f t="shared" si="46"/>
        <v/>
      </c>
      <c r="C442" s="65" t="str">
        <f t="shared" si="47"/>
        <v/>
      </c>
      <c r="D442" s="71" t="str">
        <f t="shared" si="48"/>
        <v/>
      </c>
      <c r="E442" s="71" t="str">
        <f t="shared" si="42"/>
        <v/>
      </c>
      <c r="F442" s="71" t="str">
        <f t="shared" si="43"/>
        <v/>
      </c>
      <c r="G442" s="65" t="str">
        <f t="shared" si="44"/>
        <v/>
      </c>
    </row>
    <row r="443" spans="1:7" x14ac:dyDescent="0.25">
      <c r="A443" s="69" t="str">
        <f t="shared" si="45"/>
        <v/>
      </c>
      <c r="B443" s="70" t="str">
        <f t="shared" si="46"/>
        <v/>
      </c>
      <c r="C443" s="65" t="str">
        <f t="shared" si="47"/>
        <v/>
      </c>
      <c r="D443" s="71" t="str">
        <f t="shared" si="48"/>
        <v/>
      </c>
      <c r="E443" s="71" t="str">
        <f t="shared" si="42"/>
        <v/>
      </c>
      <c r="F443" s="71" t="str">
        <f t="shared" si="43"/>
        <v/>
      </c>
      <c r="G443" s="65" t="str">
        <f t="shared" si="44"/>
        <v/>
      </c>
    </row>
    <row r="444" spans="1:7" x14ac:dyDescent="0.25">
      <c r="A444" s="69" t="str">
        <f t="shared" si="45"/>
        <v/>
      </c>
      <c r="B444" s="70" t="str">
        <f t="shared" si="46"/>
        <v/>
      </c>
      <c r="C444" s="65" t="str">
        <f t="shared" si="47"/>
        <v/>
      </c>
      <c r="D444" s="71" t="str">
        <f t="shared" si="48"/>
        <v/>
      </c>
      <c r="E444" s="71" t="str">
        <f t="shared" si="42"/>
        <v/>
      </c>
      <c r="F444" s="71" t="str">
        <f t="shared" si="43"/>
        <v/>
      </c>
      <c r="G444" s="65" t="str">
        <f t="shared" si="44"/>
        <v/>
      </c>
    </row>
    <row r="445" spans="1:7" x14ac:dyDescent="0.25">
      <c r="A445" s="69" t="str">
        <f t="shared" si="45"/>
        <v/>
      </c>
      <c r="B445" s="70" t="str">
        <f t="shared" si="46"/>
        <v/>
      </c>
      <c r="C445" s="65" t="str">
        <f t="shared" si="47"/>
        <v/>
      </c>
      <c r="D445" s="71" t="str">
        <f t="shared" si="48"/>
        <v/>
      </c>
      <c r="E445" s="71" t="str">
        <f t="shared" si="42"/>
        <v/>
      </c>
      <c r="F445" s="71" t="str">
        <f t="shared" si="43"/>
        <v/>
      </c>
      <c r="G445" s="65" t="str">
        <f t="shared" si="44"/>
        <v/>
      </c>
    </row>
    <row r="446" spans="1:7" x14ac:dyDescent="0.25">
      <c r="A446" s="69" t="str">
        <f t="shared" si="45"/>
        <v/>
      </c>
      <c r="B446" s="70" t="str">
        <f t="shared" si="46"/>
        <v/>
      </c>
      <c r="C446" s="65" t="str">
        <f t="shared" si="47"/>
        <v/>
      </c>
      <c r="D446" s="71" t="str">
        <f t="shared" si="48"/>
        <v/>
      </c>
      <c r="E446" s="71" t="str">
        <f t="shared" si="42"/>
        <v/>
      </c>
      <c r="F446" s="71" t="str">
        <f t="shared" si="43"/>
        <v/>
      </c>
      <c r="G446" s="65" t="str">
        <f t="shared" si="44"/>
        <v/>
      </c>
    </row>
    <row r="447" spans="1:7" x14ac:dyDescent="0.25">
      <c r="A447" s="69" t="str">
        <f t="shared" si="45"/>
        <v/>
      </c>
      <c r="B447" s="70" t="str">
        <f t="shared" si="46"/>
        <v/>
      </c>
      <c r="C447" s="65" t="str">
        <f t="shared" si="47"/>
        <v/>
      </c>
      <c r="D447" s="71" t="str">
        <f t="shared" si="48"/>
        <v/>
      </c>
      <c r="E447" s="71" t="str">
        <f t="shared" si="42"/>
        <v/>
      </c>
      <c r="F447" s="71" t="str">
        <f t="shared" si="43"/>
        <v/>
      </c>
      <c r="G447" s="65" t="str">
        <f t="shared" si="44"/>
        <v/>
      </c>
    </row>
    <row r="448" spans="1:7" x14ac:dyDescent="0.25">
      <c r="A448" s="69" t="str">
        <f t="shared" si="45"/>
        <v/>
      </c>
      <c r="B448" s="70" t="str">
        <f t="shared" si="46"/>
        <v/>
      </c>
      <c r="C448" s="65" t="str">
        <f t="shared" si="47"/>
        <v/>
      </c>
      <c r="D448" s="71" t="str">
        <f t="shared" si="48"/>
        <v/>
      </c>
      <c r="E448" s="71" t="str">
        <f t="shared" si="42"/>
        <v/>
      </c>
      <c r="F448" s="71" t="str">
        <f t="shared" si="43"/>
        <v/>
      </c>
      <c r="G448" s="65" t="str">
        <f t="shared" si="44"/>
        <v/>
      </c>
    </row>
    <row r="449" spans="1:7" x14ac:dyDescent="0.25">
      <c r="A449" s="69" t="str">
        <f t="shared" si="45"/>
        <v/>
      </c>
      <c r="B449" s="70" t="str">
        <f t="shared" si="46"/>
        <v/>
      </c>
      <c r="C449" s="65" t="str">
        <f t="shared" si="47"/>
        <v/>
      </c>
      <c r="D449" s="71" t="str">
        <f t="shared" si="48"/>
        <v/>
      </c>
      <c r="E449" s="71" t="str">
        <f t="shared" si="42"/>
        <v/>
      </c>
      <c r="F449" s="71" t="str">
        <f t="shared" si="43"/>
        <v/>
      </c>
      <c r="G449" s="65" t="str">
        <f t="shared" si="44"/>
        <v/>
      </c>
    </row>
    <row r="450" spans="1:7" x14ac:dyDescent="0.25">
      <c r="A450" s="69" t="str">
        <f t="shared" si="45"/>
        <v/>
      </c>
      <c r="B450" s="70" t="str">
        <f t="shared" si="46"/>
        <v/>
      </c>
      <c r="C450" s="65" t="str">
        <f t="shared" si="47"/>
        <v/>
      </c>
      <c r="D450" s="71" t="str">
        <f t="shared" si="48"/>
        <v/>
      </c>
      <c r="E450" s="71" t="str">
        <f t="shared" si="42"/>
        <v/>
      </c>
      <c r="F450" s="71" t="str">
        <f t="shared" si="43"/>
        <v/>
      </c>
      <c r="G450" s="65" t="str">
        <f t="shared" si="44"/>
        <v/>
      </c>
    </row>
    <row r="451" spans="1:7" x14ac:dyDescent="0.25">
      <c r="A451" s="69" t="str">
        <f t="shared" si="45"/>
        <v/>
      </c>
      <c r="B451" s="70" t="str">
        <f t="shared" si="46"/>
        <v/>
      </c>
      <c r="C451" s="65" t="str">
        <f t="shared" si="47"/>
        <v/>
      </c>
      <c r="D451" s="71" t="str">
        <f t="shared" si="48"/>
        <v/>
      </c>
      <c r="E451" s="71" t="str">
        <f t="shared" si="42"/>
        <v/>
      </c>
      <c r="F451" s="71" t="str">
        <f t="shared" si="43"/>
        <v/>
      </c>
      <c r="G451" s="65" t="str">
        <f t="shared" si="44"/>
        <v/>
      </c>
    </row>
    <row r="452" spans="1:7" x14ac:dyDescent="0.25">
      <c r="A452" s="69" t="str">
        <f t="shared" si="45"/>
        <v/>
      </c>
      <c r="B452" s="70" t="str">
        <f t="shared" si="46"/>
        <v/>
      </c>
      <c r="C452" s="65" t="str">
        <f t="shared" si="47"/>
        <v/>
      </c>
      <c r="D452" s="71" t="str">
        <f t="shared" si="48"/>
        <v/>
      </c>
      <c r="E452" s="71" t="str">
        <f t="shared" si="42"/>
        <v/>
      </c>
      <c r="F452" s="71" t="str">
        <f t="shared" si="43"/>
        <v/>
      </c>
      <c r="G452" s="65" t="str">
        <f t="shared" si="44"/>
        <v/>
      </c>
    </row>
    <row r="453" spans="1:7" x14ac:dyDescent="0.25">
      <c r="A453" s="69" t="str">
        <f t="shared" si="45"/>
        <v/>
      </c>
      <c r="B453" s="70" t="str">
        <f t="shared" si="46"/>
        <v/>
      </c>
      <c r="C453" s="65" t="str">
        <f t="shared" si="47"/>
        <v/>
      </c>
      <c r="D453" s="71" t="str">
        <f t="shared" si="48"/>
        <v/>
      </c>
      <c r="E453" s="71" t="str">
        <f t="shared" si="42"/>
        <v/>
      </c>
      <c r="F453" s="71" t="str">
        <f t="shared" si="43"/>
        <v/>
      </c>
      <c r="G453" s="65" t="str">
        <f t="shared" si="44"/>
        <v/>
      </c>
    </row>
    <row r="454" spans="1:7" x14ac:dyDescent="0.25">
      <c r="A454" s="69" t="str">
        <f t="shared" si="45"/>
        <v/>
      </c>
      <c r="B454" s="70" t="str">
        <f t="shared" si="46"/>
        <v/>
      </c>
      <c r="C454" s="65" t="str">
        <f t="shared" si="47"/>
        <v/>
      </c>
      <c r="D454" s="71" t="str">
        <f t="shared" si="48"/>
        <v/>
      </c>
      <c r="E454" s="71" t="str">
        <f t="shared" si="42"/>
        <v/>
      </c>
      <c r="F454" s="71" t="str">
        <f t="shared" si="43"/>
        <v/>
      </c>
      <c r="G454" s="65" t="str">
        <f t="shared" si="44"/>
        <v/>
      </c>
    </row>
    <row r="455" spans="1:7" x14ac:dyDescent="0.25">
      <c r="A455" s="69" t="str">
        <f t="shared" si="45"/>
        <v/>
      </c>
      <c r="B455" s="70" t="str">
        <f t="shared" si="46"/>
        <v/>
      </c>
      <c r="C455" s="65" t="str">
        <f t="shared" si="47"/>
        <v/>
      </c>
      <c r="D455" s="71" t="str">
        <f t="shared" si="48"/>
        <v/>
      </c>
      <c r="E455" s="71" t="str">
        <f t="shared" si="42"/>
        <v/>
      </c>
      <c r="F455" s="71" t="str">
        <f t="shared" si="43"/>
        <v/>
      </c>
      <c r="G455" s="65" t="str">
        <f t="shared" si="44"/>
        <v/>
      </c>
    </row>
    <row r="456" spans="1:7" x14ac:dyDescent="0.25">
      <c r="A456" s="69" t="str">
        <f t="shared" si="45"/>
        <v/>
      </c>
      <c r="B456" s="70" t="str">
        <f t="shared" si="46"/>
        <v/>
      </c>
      <c r="C456" s="65" t="str">
        <f t="shared" si="47"/>
        <v/>
      </c>
      <c r="D456" s="71" t="str">
        <f t="shared" si="48"/>
        <v/>
      </c>
      <c r="E456" s="71" t="str">
        <f t="shared" si="42"/>
        <v/>
      </c>
      <c r="F456" s="71" t="str">
        <f t="shared" si="43"/>
        <v/>
      </c>
      <c r="G456" s="65" t="str">
        <f t="shared" si="44"/>
        <v/>
      </c>
    </row>
    <row r="457" spans="1:7" x14ac:dyDescent="0.25">
      <c r="A457" s="69" t="str">
        <f t="shared" si="45"/>
        <v/>
      </c>
      <c r="B457" s="70" t="str">
        <f t="shared" si="46"/>
        <v/>
      </c>
      <c r="C457" s="65" t="str">
        <f t="shared" si="47"/>
        <v/>
      </c>
      <c r="D457" s="71" t="str">
        <f t="shared" si="48"/>
        <v/>
      </c>
      <c r="E457" s="71" t="str">
        <f t="shared" si="42"/>
        <v/>
      </c>
      <c r="F457" s="71" t="str">
        <f t="shared" si="43"/>
        <v/>
      </c>
      <c r="G457" s="65" t="str">
        <f t="shared" si="44"/>
        <v/>
      </c>
    </row>
    <row r="458" spans="1:7" x14ac:dyDescent="0.25">
      <c r="A458" s="69" t="str">
        <f t="shared" si="45"/>
        <v/>
      </c>
      <c r="B458" s="70" t="str">
        <f t="shared" si="46"/>
        <v/>
      </c>
      <c r="C458" s="65" t="str">
        <f t="shared" si="47"/>
        <v/>
      </c>
      <c r="D458" s="71" t="str">
        <f t="shared" si="48"/>
        <v/>
      </c>
      <c r="E458" s="71" t="str">
        <f t="shared" si="42"/>
        <v/>
      </c>
      <c r="F458" s="71" t="str">
        <f t="shared" si="43"/>
        <v/>
      </c>
      <c r="G458" s="65" t="str">
        <f t="shared" si="44"/>
        <v/>
      </c>
    </row>
    <row r="459" spans="1:7" x14ac:dyDescent="0.25">
      <c r="A459" s="69" t="str">
        <f t="shared" si="45"/>
        <v/>
      </c>
      <c r="B459" s="70" t="str">
        <f t="shared" si="46"/>
        <v/>
      </c>
      <c r="C459" s="65" t="str">
        <f t="shared" si="47"/>
        <v/>
      </c>
      <c r="D459" s="71" t="str">
        <f t="shared" si="48"/>
        <v/>
      </c>
      <c r="E459" s="71" t="str">
        <f t="shared" si="42"/>
        <v/>
      </c>
      <c r="F459" s="71" t="str">
        <f t="shared" si="43"/>
        <v/>
      </c>
      <c r="G459" s="65" t="str">
        <f t="shared" si="44"/>
        <v/>
      </c>
    </row>
    <row r="460" spans="1:7" x14ac:dyDescent="0.25">
      <c r="A460" s="69" t="str">
        <f t="shared" si="45"/>
        <v/>
      </c>
      <c r="B460" s="70" t="str">
        <f t="shared" si="46"/>
        <v/>
      </c>
      <c r="C460" s="65" t="str">
        <f t="shared" si="47"/>
        <v/>
      </c>
      <c r="D460" s="71" t="str">
        <f t="shared" si="48"/>
        <v/>
      </c>
      <c r="E460" s="71" t="str">
        <f t="shared" si="42"/>
        <v/>
      </c>
      <c r="F460" s="71" t="str">
        <f t="shared" si="43"/>
        <v/>
      </c>
      <c r="G460" s="65" t="str">
        <f t="shared" si="44"/>
        <v/>
      </c>
    </row>
    <row r="461" spans="1:7" x14ac:dyDescent="0.25">
      <c r="A461" s="69" t="str">
        <f t="shared" si="45"/>
        <v/>
      </c>
      <c r="B461" s="70" t="str">
        <f t="shared" si="46"/>
        <v/>
      </c>
      <c r="C461" s="65" t="str">
        <f t="shared" si="47"/>
        <v/>
      </c>
      <c r="D461" s="71" t="str">
        <f t="shared" si="48"/>
        <v/>
      </c>
      <c r="E461" s="71" t="str">
        <f t="shared" si="42"/>
        <v/>
      </c>
      <c r="F461" s="71" t="str">
        <f t="shared" si="43"/>
        <v/>
      </c>
      <c r="G461" s="65" t="str">
        <f t="shared" si="44"/>
        <v/>
      </c>
    </row>
    <row r="462" spans="1:7" x14ac:dyDescent="0.25">
      <c r="A462" s="69" t="str">
        <f t="shared" si="45"/>
        <v/>
      </c>
      <c r="B462" s="70" t="str">
        <f t="shared" si="46"/>
        <v/>
      </c>
      <c r="C462" s="65" t="str">
        <f t="shared" si="47"/>
        <v/>
      </c>
      <c r="D462" s="71" t="str">
        <f t="shared" si="48"/>
        <v/>
      </c>
      <c r="E462" s="71" t="str">
        <f t="shared" si="42"/>
        <v/>
      </c>
      <c r="F462" s="71" t="str">
        <f t="shared" si="43"/>
        <v/>
      </c>
      <c r="G462" s="65" t="str">
        <f t="shared" si="44"/>
        <v/>
      </c>
    </row>
    <row r="463" spans="1:7" x14ac:dyDescent="0.25">
      <c r="A463" s="69" t="str">
        <f t="shared" si="45"/>
        <v/>
      </c>
      <c r="B463" s="70" t="str">
        <f t="shared" si="46"/>
        <v/>
      </c>
      <c r="C463" s="65" t="str">
        <f t="shared" si="47"/>
        <v/>
      </c>
      <c r="D463" s="71" t="str">
        <f t="shared" si="48"/>
        <v/>
      </c>
      <c r="E463" s="71" t="str">
        <f t="shared" si="42"/>
        <v/>
      </c>
      <c r="F463" s="71" t="str">
        <f t="shared" si="43"/>
        <v/>
      </c>
      <c r="G463" s="65" t="str">
        <f t="shared" si="44"/>
        <v/>
      </c>
    </row>
    <row r="464" spans="1:7" x14ac:dyDescent="0.25">
      <c r="A464" s="69" t="str">
        <f t="shared" si="45"/>
        <v/>
      </c>
      <c r="B464" s="70" t="str">
        <f t="shared" si="46"/>
        <v/>
      </c>
      <c r="C464" s="65" t="str">
        <f t="shared" si="47"/>
        <v/>
      </c>
      <c r="D464" s="71" t="str">
        <f t="shared" si="48"/>
        <v/>
      </c>
      <c r="E464" s="71" t="str">
        <f t="shared" si="42"/>
        <v/>
      </c>
      <c r="F464" s="71" t="str">
        <f t="shared" si="43"/>
        <v/>
      </c>
      <c r="G464" s="65" t="str">
        <f t="shared" si="44"/>
        <v/>
      </c>
    </row>
    <row r="465" spans="1:7" x14ac:dyDescent="0.25">
      <c r="A465" s="69" t="str">
        <f t="shared" si="45"/>
        <v/>
      </c>
      <c r="B465" s="70" t="str">
        <f t="shared" si="46"/>
        <v/>
      </c>
      <c r="C465" s="65" t="str">
        <f t="shared" si="47"/>
        <v/>
      </c>
      <c r="D465" s="71" t="str">
        <f t="shared" si="48"/>
        <v/>
      </c>
      <c r="E465" s="71" t="str">
        <f t="shared" si="42"/>
        <v/>
      </c>
      <c r="F465" s="71" t="str">
        <f t="shared" si="43"/>
        <v/>
      </c>
      <c r="G465" s="65" t="str">
        <f t="shared" si="44"/>
        <v/>
      </c>
    </row>
    <row r="466" spans="1:7" x14ac:dyDescent="0.25">
      <c r="A466" s="69" t="str">
        <f t="shared" si="45"/>
        <v/>
      </c>
      <c r="B466" s="70" t="str">
        <f t="shared" si="46"/>
        <v/>
      </c>
      <c r="C466" s="65" t="str">
        <f t="shared" si="47"/>
        <v/>
      </c>
      <c r="D466" s="71" t="str">
        <f t="shared" si="48"/>
        <v/>
      </c>
      <c r="E466" s="71" t="str">
        <f t="shared" ref="E466:E500" si="49">IF(B466="","",PPMT($E$13/12,B466,$E$7,-$E$11,$E$12,0))</f>
        <v/>
      </c>
      <c r="F466" s="71" t="str">
        <f t="shared" ref="F466:F500" si="50">IF(B466="","",SUM(D466:E466))</f>
        <v/>
      </c>
      <c r="G466" s="65" t="str">
        <f t="shared" ref="G466:G500" si="51">IF(B466="","",SUM(C466)-SUM(E466))</f>
        <v/>
      </c>
    </row>
    <row r="467" spans="1:7" x14ac:dyDescent="0.25">
      <c r="A467" s="69" t="str">
        <f t="shared" ref="A467:A500" si="52">IF(B467="","",EDATE(A466,1))</f>
        <v/>
      </c>
      <c r="B467" s="70" t="str">
        <f t="shared" ref="B467:B500" si="53">IF(B466="","",IF(SUM(B466)+1&lt;=$E$7,SUM(B466)+1,""))</f>
        <v/>
      </c>
      <c r="C467" s="65" t="str">
        <f t="shared" ref="C467:C500" si="54">IF(B467="","",G466)</f>
        <v/>
      </c>
      <c r="D467" s="71" t="str">
        <f t="shared" ref="D467:D500" si="55">IF(B467="","",IPMT($E$13/12,B467,$E$7,-$E$11,$E$12,0))</f>
        <v/>
      </c>
      <c r="E467" s="71" t="str">
        <f t="shared" si="49"/>
        <v/>
      </c>
      <c r="F467" s="71" t="str">
        <f t="shared" si="50"/>
        <v/>
      </c>
      <c r="G467" s="65" t="str">
        <f t="shared" si="51"/>
        <v/>
      </c>
    </row>
    <row r="468" spans="1:7" x14ac:dyDescent="0.25">
      <c r="A468" s="69" t="str">
        <f t="shared" si="52"/>
        <v/>
      </c>
      <c r="B468" s="70" t="str">
        <f t="shared" si="53"/>
        <v/>
      </c>
      <c r="C468" s="65" t="str">
        <f t="shared" si="54"/>
        <v/>
      </c>
      <c r="D468" s="71" t="str">
        <f t="shared" si="55"/>
        <v/>
      </c>
      <c r="E468" s="71" t="str">
        <f t="shared" si="49"/>
        <v/>
      </c>
      <c r="F468" s="71" t="str">
        <f t="shared" si="50"/>
        <v/>
      </c>
      <c r="G468" s="65" t="str">
        <f t="shared" si="51"/>
        <v/>
      </c>
    </row>
    <row r="469" spans="1:7" x14ac:dyDescent="0.25">
      <c r="A469" s="69" t="str">
        <f t="shared" si="52"/>
        <v/>
      </c>
      <c r="B469" s="70" t="str">
        <f t="shared" si="53"/>
        <v/>
      </c>
      <c r="C469" s="65" t="str">
        <f t="shared" si="54"/>
        <v/>
      </c>
      <c r="D469" s="71" t="str">
        <f t="shared" si="55"/>
        <v/>
      </c>
      <c r="E469" s="71" t="str">
        <f t="shared" si="49"/>
        <v/>
      </c>
      <c r="F469" s="71" t="str">
        <f t="shared" si="50"/>
        <v/>
      </c>
      <c r="G469" s="65" t="str">
        <f t="shared" si="51"/>
        <v/>
      </c>
    </row>
    <row r="470" spans="1:7" x14ac:dyDescent="0.25">
      <c r="A470" s="69" t="str">
        <f t="shared" si="52"/>
        <v/>
      </c>
      <c r="B470" s="70" t="str">
        <f t="shared" si="53"/>
        <v/>
      </c>
      <c r="C470" s="65" t="str">
        <f t="shared" si="54"/>
        <v/>
      </c>
      <c r="D470" s="71" t="str">
        <f t="shared" si="55"/>
        <v/>
      </c>
      <c r="E470" s="71" t="str">
        <f t="shared" si="49"/>
        <v/>
      </c>
      <c r="F470" s="71" t="str">
        <f t="shared" si="50"/>
        <v/>
      </c>
      <c r="G470" s="65" t="str">
        <f t="shared" si="51"/>
        <v/>
      </c>
    </row>
    <row r="471" spans="1:7" x14ac:dyDescent="0.25">
      <c r="A471" s="69" t="str">
        <f t="shared" si="52"/>
        <v/>
      </c>
      <c r="B471" s="70" t="str">
        <f t="shared" si="53"/>
        <v/>
      </c>
      <c r="C471" s="65" t="str">
        <f t="shared" si="54"/>
        <v/>
      </c>
      <c r="D471" s="71" t="str">
        <f t="shared" si="55"/>
        <v/>
      </c>
      <c r="E471" s="71" t="str">
        <f t="shared" si="49"/>
        <v/>
      </c>
      <c r="F471" s="71" t="str">
        <f t="shared" si="50"/>
        <v/>
      </c>
      <c r="G471" s="65" t="str">
        <f t="shared" si="51"/>
        <v/>
      </c>
    </row>
    <row r="472" spans="1:7" x14ac:dyDescent="0.25">
      <c r="A472" s="69" t="str">
        <f t="shared" si="52"/>
        <v/>
      </c>
      <c r="B472" s="70" t="str">
        <f t="shared" si="53"/>
        <v/>
      </c>
      <c r="C472" s="65" t="str">
        <f t="shared" si="54"/>
        <v/>
      </c>
      <c r="D472" s="71" t="str">
        <f t="shared" si="55"/>
        <v/>
      </c>
      <c r="E472" s="71" t="str">
        <f t="shared" si="49"/>
        <v/>
      </c>
      <c r="F472" s="71" t="str">
        <f t="shared" si="50"/>
        <v/>
      </c>
      <c r="G472" s="65" t="str">
        <f t="shared" si="51"/>
        <v/>
      </c>
    </row>
    <row r="473" spans="1:7" x14ac:dyDescent="0.25">
      <c r="A473" s="69" t="str">
        <f t="shared" si="52"/>
        <v/>
      </c>
      <c r="B473" s="70" t="str">
        <f t="shared" si="53"/>
        <v/>
      </c>
      <c r="C473" s="65" t="str">
        <f t="shared" si="54"/>
        <v/>
      </c>
      <c r="D473" s="71" t="str">
        <f t="shared" si="55"/>
        <v/>
      </c>
      <c r="E473" s="71" t="str">
        <f t="shared" si="49"/>
        <v/>
      </c>
      <c r="F473" s="71" t="str">
        <f t="shared" si="50"/>
        <v/>
      </c>
      <c r="G473" s="65" t="str">
        <f t="shared" si="51"/>
        <v/>
      </c>
    </row>
    <row r="474" spans="1:7" x14ac:dyDescent="0.25">
      <c r="A474" s="69" t="str">
        <f t="shared" si="52"/>
        <v/>
      </c>
      <c r="B474" s="70" t="str">
        <f t="shared" si="53"/>
        <v/>
      </c>
      <c r="C474" s="65" t="str">
        <f t="shared" si="54"/>
        <v/>
      </c>
      <c r="D474" s="71" t="str">
        <f t="shared" si="55"/>
        <v/>
      </c>
      <c r="E474" s="71" t="str">
        <f t="shared" si="49"/>
        <v/>
      </c>
      <c r="F474" s="71" t="str">
        <f t="shared" si="50"/>
        <v/>
      </c>
      <c r="G474" s="65" t="str">
        <f t="shared" si="51"/>
        <v/>
      </c>
    </row>
    <row r="475" spans="1:7" x14ac:dyDescent="0.25">
      <c r="A475" s="69" t="str">
        <f t="shared" si="52"/>
        <v/>
      </c>
      <c r="B475" s="70" t="str">
        <f t="shared" si="53"/>
        <v/>
      </c>
      <c r="C475" s="65" t="str">
        <f t="shared" si="54"/>
        <v/>
      </c>
      <c r="D475" s="71" t="str">
        <f t="shared" si="55"/>
        <v/>
      </c>
      <c r="E475" s="71" t="str">
        <f t="shared" si="49"/>
        <v/>
      </c>
      <c r="F475" s="71" t="str">
        <f t="shared" si="50"/>
        <v/>
      </c>
      <c r="G475" s="65" t="str">
        <f t="shared" si="51"/>
        <v/>
      </c>
    </row>
    <row r="476" spans="1:7" x14ac:dyDescent="0.25">
      <c r="A476" s="69" t="str">
        <f t="shared" si="52"/>
        <v/>
      </c>
      <c r="B476" s="70" t="str">
        <f t="shared" si="53"/>
        <v/>
      </c>
      <c r="C476" s="65" t="str">
        <f t="shared" si="54"/>
        <v/>
      </c>
      <c r="D476" s="71" t="str">
        <f t="shared" si="55"/>
        <v/>
      </c>
      <c r="E476" s="71" t="str">
        <f t="shared" si="49"/>
        <v/>
      </c>
      <c r="F476" s="71" t="str">
        <f t="shared" si="50"/>
        <v/>
      </c>
      <c r="G476" s="65" t="str">
        <f t="shared" si="51"/>
        <v/>
      </c>
    </row>
    <row r="477" spans="1:7" x14ac:dyDescent="0.25">
      <c r="A477" s="69" t="str">
        <f t="shared" si="52"/>
        <v/>
      </c>
      <c r="B477" s="70" t="str">
        <f t="shared" si="53"/>
        <v/>
      </c>
      <c r="C477" s="65" t="str">
        <f t="shared" si="54"/>
        <v/>
      </c>
      <c r="D477" s="71" t="str">
        <f t="shared" si="55"/>
        <v/>
      </c>
      <c r="E477" s="71" t="str">
        <f t="shared" si="49"/>
        <v/>
      </c>
      <c r="F477" s="71" t="str">
        <f t="shared" si="50"/>
        <v/>
      </c>
      <c r="G477" s="65" t="str">
        <f t="shared" si="51"/>
        <v/>
      </c>
    </row>
    <row r="478" spans="1:7" x14ac:dyDescent="0.25">
      <c r="A478" s="69" t="str">
        <f t="shared" si="52"/>
        <v/>
      </c>
      <c r="B478" s="70" t="str">
        <f t="shared" si="53"/>
        <v/>
      </c>
      <c r="C478" s="65" t="str">
        <f t="shared" si="54"/>
        <v/>
      </c>
      <c r="D478" s="71" t="str">
        <f t="shared" si="55"/>
        <v/>
      </c>
      <c r="E478" s="71" t="str">
        <f t="shared" si="49"/>
        <v/>
      </c>
      <c r="F478" s="71" t="str">
        <f t="shared" si="50"/>
        <v/>
      </c>
      <c r="G478" s="65" t="str">
        <f t="shared" si="51"/>
        <v/>
      </c>
    </row>
    <row r="479" spans="1:7" x14ac:dyDescent="0.25">
      <c r="A479" s="69" t="str">
        <f t="shared" si="52"/>
        <v/>
      </c>
      <c r="B479" s="70" t="str">
        <f t="shared" si="53"/>
        <v/>
      </c>
      <c r="C479" s="65" t="str">
        <f t="shared" si="54"/>
        <v/>
      </c>
      <c r="D479" s="71" t="str">
        <f t="shared" si="55"/>
        <v/>
      </c>
      <c r="E479" s="71" t="str">
        <f t="shared" si="49"/>
        <v/>
      </c>
      <c r="F479" s="71" t="str">
        <f t="shared" si="50"/>
        <v/>
      </c>
      <c r="G479" s="65" t="str">
        <f t="shared" si="51"/>
        <v/>
      </c>
    </row>
    <row r="480" spans="1:7" x14ac:dyDescent="0.25">
      <c r="A480" s="69" t="str">
        <f t="shared" si="52"/>
        <v/>
      </c>
      <c r="B480" s="70" t="str">
        <f t="shared" si="53"/>
        <v/>
      </c>
      <c r="C480" s="65" t="str">
        <f t="shared" si="54"/>
        <v/>
      </c>
      <c r="D480" s="71" t="str">
        <f t="shared" si="55"/>
        <v/>
      </c>
      <c r="E480" s="71" t="str">
        <f t="shared" si="49"/>
        <v/>
      </c>
      <c r="F480" s="71" t="str">
        <f t="shared" si="50"/>
        <v/>
      </c>
      <c r="G480" s="65" t="str">
        <f t="shared" si="51"/>
        <v/>
      </c>
    </row>
    <row r="481" spans="1:7" x14ac:dyDescent="0.25">
      <c r="A481" s="69" t="str">
        <f t="shared" si="52"/>
        <v/>
      </c>
      <c r="B481" s="70" t="str">
        <f t="shared" si="53"/>
        <v/>
      </c>
      <c r="C481" s="65" t="str">
        <f t="shared" si="54"/>
        <v/>
      </c>
      <c r="D481" s="71" t="str">
        <f t="shared" si="55"/>
        <v/>
      </c>
      <c r="E481" s="71" t="str">
        <f t="shared" si="49"/>
        <v/>
      </c>
      <c r="F481" s="71" t="str">
        <f t="shared" si="50"/>
        <v/>
      </c>
      <c r="G481" s="65" t="str">
        <f t="shared" si="51"/>
        <v/>
      </c>
    </row>
    <row r="482" spans="1:7" x14ac:dyDescent="0.25">
      <c r="A482" s="69" t="str">
        <f t="shared" si="52"/>
        <v/>
      </c>
      <c r="B482" s="70" t="str">
        <f t="shared" si="53"/>
        <v/>
      </c>
      <c r="C482" s="65" t="str">
        <f t="shared" si="54"/>
        <v/>
      </c>
      <c r="D482" s="71" t="str">
        <f t="shared" si="55"/>
        <v/>
      </c>
      <c r="E482" s="71" t="str">
        <f t="shared" si="49"/>
        <v/>
      </c>
      <c r="F482" s="71" t="str">
        <f t="shared" si="50"/>
        <v/>
      </c>
      <c r="G482" s="65" t="str">
        <f t="shared" si="51"/>
        <v/>
      </c>
    </row>
    <row r="483" spans="1:7" x14ac:dyDescent="0.25">
      <c r="A483" s="69" t="str">
        <f t="shared" si="52"/>
        <v/>
      </c>
      <c r="B483" s="70" t="str">
        <f t="shared" si="53"/>
        <v/>
      </c>
      <c r="C483" s="65" t="str">
        <f t="shared" si="54"/>
        <v/>
      </c>
      <c r="D483" s="71" t="str">
        <f t="shared" si="55"/>
        <v/>
      </c>
      <c r="E483" s="71" t="str">
        <f t="shared" si="49"/>
        <v/>
      </c>
      <c r="F483" s="71" t="str">
        <f t="shared" si="50"/>
        <v/>
      </c>
      <c r="G483" s="65" t="str">
        <f t="shared" si="51"/>
        <v/>
      </c>
    </row>
    <row r="484" spans="1:7" x14ac:dyDescent="0.25">
      <c r="A484" s="69" t="str">
        <f t="shared" si="52"/>
        <v/>
      </c>
      <c r="B484" s="70" t="str">
        <f t="shared" si="53"/>
        <v/>
      </c>
      <c r="C484" s="65" t="str">
        <f t="shared" si="54"/>
        <v/>
      </c>
      <c r="D484" s="71" t="str">
        <f t="shared" si="55"/>
        <v/>
      </c>
      <c r="E484" s="71" t="str">
        <f t="shared" si="49"/>
        <v/>
      </c>
      <c r="F484" s="71" t="str">
        <f t="shared" si="50"/>
        <v/>
      </c>
      <c r="G484" s="65" t="str">
        <f t="shared" si="51"/>
        <v/>
      </c>
    </row>
    <row r="485" spans="1:7" x14ac:dyDescent="0.25">
      <c r="A485" s="69" t="str">
        <f t="shared" si="52"/>
        <v/>
      </c>
      <c r="B485" s="70" t="str">
        <f t="shared" si="53"/>
        <v/>
      </c>
      <c r="C485" s="65" t="str">
        <f t="shared" si="54"/>
        <v/>
      </c>
      <c r="D485" s="71" t="str">
        <f t="shared" si="55"/>
        <v/>
      </c>
      <c r="E485" s="71" t="str">
        <f t="shared" si="49"/>
        <v/>
      </c>
      <c r="F485" s="71" t="str">
        <f t="shared" si="50"/>
        <v/>
      </c>
      <c r="G485" s="65" t="str">
        <f t="shared" si="51"/>
        <v/>
      </c>
    </row>
    <row r="486" spans="1:7" x14ac:dyDescent="0.25">
      <c r="A486" s="69" t="str">
        <f t="shared" si="52"/>
        <v/>
      </c>
      <c r="B486" s="70" t="str">
        <f t="shared" si="53"/>
        <v/>
      </c>
      <c r="C486" s="65" t="str">
        <f t="shared" si="54"/>
        <v/>
      </c>
      <c r="D486" s="71" t="str">
        <f t="shared" si="55"/>
        <v/>
      </c>
      <c r="E486" s="71" t="str">
        <f t="shared" si="49"/>
        <v/>
      </c>
      <c r="F486" s="71" t="str">
        <f t="shared" si="50"/>
        <v/>
      </c>
      <c r="G486" s="65" t="str">
        <f t="shared" si="51"/>
        <v/>
      </c>
    </row>
    <row r="487" spans="1:7" x14ac:dyDescent="0.25">
      <c r="A487" s="69" t="str">
        <f t="shared" si="52"/>
        <v/>
      </c>
      <c r="B487" s="70" t="str">
        <f t="shared" si="53"/>
        <v/>
      </c>
      <c r="C487" s="65" t="str">
        <f t="shared" si="54"/>
        <v/>
      </c>
      <c r="D487" s="71" t="str">
        <f t="shared" si="55"/>
        <v/>
      </c>
      <c r="E487" s="71" t="str">
        <f t="shared" si="49"/>
        <v/>
      </c>
      <c r="F487" s="71" t="str">
        <f t="shared" si="50"/>
        <v/>
      </c>
      <c r="G487" s="65" t="str">
        <f t="shared" si="51"/>
        <v/>
      </c>
    </row>
    <row r="488" spans="1:7" x14ac:dyDescent="0.25">
      <c r="A488" s="69" t="str">
        <f t="shared" si="52"/>
        <v/>
      </c>
      <c r="B488" s="70" t="str">
        <f t="shared" si="53"/>
        <v/>
      </c>
      <c r="C488" s="65" t="str">
        <f t="shared" si="54"/>
        <v/>
      </c>
      <c r="D488" s="71" t="str">
        <f t="shared" si="55"/>
        <v/>
      </c>
      <c r="E488" s="71" t="str">
        <f t="shared" si="49"/>
        <v/>
      </c>
      <c r="F488" s="71" t="str">
        <f t="shared" si="50"/>
        <v/>
      </c>
      <c r="G488" s="65" t="str">
        <f t="shared" si="51"/>
        <v/>
      </c>
    </row>
    <row r="489" spans="1:7" x14ac:dyDescent="0.25">
      <c r="A489" s="69" t="str">
        <f t="shared" si="52"/>
        <v/>
      </c>
      <c r="B489" s="70" t="str">
        <f t="shared" si="53"/>
        <v/>
      </c>
      <c r="C489" s="65" t="str">
        <f t="shared" si="54"/>
        <v/>
      </c>
      <c r="D489" s="71" t="str">
        <f t="shared" si="55"/>
        <v/>
      </c>
      <c r="E489" s="71" t="str">
        <f t="shared" si="49"/>
        <v/>
      </c>
      <c r="F489" s="71" t="str">
        <f t="shared" si="50"/>
        <v/>
      </c>
      <c r="G489" s="65" t="str">
        <f t="shared" si="51"/>
        <v/>
      </c>
    </row>
    <row r="490" spans="1:7" x14ac:dyDescent="0.25">
      <c r="A490" s="69" t="str">
        <f t="shared" si="52"/>
        <v/>
      </c>
      <c r="B490" s="70" t="str">
        <f t="shared" si="53"/>
        <v/>
      </c>
      <c r="C490" s="65" t="str">
        <f t="shared" si="54"/>
        <v/>
      </c>
      <c r="D490" s="71" t="str">
        <f t="shared" si="55"/>
        <v/>
      </c>
      <c r="E490" s="71" t="str">
        <f t="shared" si="49"/>
        <v/>
      </c>
      <c r="F490" s="71" t="str">
        <f t="shared" si="50"/>
        <v/>
      </c>
      <c r="G490" s="65" t="str">
        <f t="shared" si="51"/>
        <v/>
      </c>
    </row>
    <row r="491" spans="1:7" x14ac:dyDescent="0.25">
      <c r="A491" s="69" t="str">
        <f t="shared" si="52"/>
        <v/>
      </c>
      <c r="B491" s="70" t="str">
        <f t="shared" si="53"/>
        <v/>
      </c>
      <c r="C491" s="65" t="str">
        <f t="shared" si="54"/>
        <v/>
      </c>
      <c r="D491" s="71" t="str">
        <f t="shared" si="55"/>
        <v/>
      </c>
      <c r="E491" s="71" t="str">
        <f t="shared" si="49"/>
        <v/>
      </c>
      <c r="F491" s="71" t="str">
        <f t="shared" si="50"/>
        <v/>
      </c>
      <c r="G491" s="65" t="str">
        <f t="shared" si="51"/>
        <v/>
      </c>
    </row>
    <row r="492" spans="1:7" x14ac:dyDescent="0.25">
      <c r="A492" s="69" t="str">
        <f t="shared" si="52"/>
        <v/>
      </c>
      <c r="B492" s="70" t="str">
        <f t="shared" si="53"/>
        <v/>
      </c>
      <c r="C492" s="65" t="str">
        <f t="shared" si="54"/>
        <v/>
      </c>
      <c r="D492" s="71" t="str">
        <f t="shared" si="55"/>
        <v/>
      </c>
      <c r="E492" s="71" t="str">
        <f t="shared" si="49"/>
        <v/>
      </c>
      <c r="F492" s="71" t="str">
        <f t="shared" si="50"/>
        <v/>
      </c>
      <c r="G492" s="65" t="str">
        <f t="shared" si="51"/>
        <v/>
      </c>
    </row>
    <row r="493" spans="1:7" x14ac:dyDescent="0.25">
      <c r="A493" s="69" t="str">
        <f t="shared" si="52"/>
        <v/>
      </c>
      <c r="B493" s="70" t="str">
        <f t="shared" si="53"/>
        <v/>
      </c>
      <c r="C493" s="65" t="str">
        <f t="shared" si="54"/>
        <v/>
      </c>
      <c r="D493" s="71" t="str">
        <f t="shared" si="55"/>
        <v/>
      </c>
      <c r="E493" s="71" t="str">
        <f t="shared" si="49"/>
        <v/>
      </c>
      <c r="F493" s="71" t="str">
        <f t="shared" si="50"/>
        <v/>
      </c>
      <c r="G493" s="65" t="str">
        <f t="shared" si="51"/>
        <v/>
      </c>
    </row>
    <row r="494" spans="1:7" x14ac:dyDescent="0.25">
      <c r="A494" s="69" t="str">
        <f t="shared" si="52"/>
        <v/>
      </c>
      <c r="B494" s="70" t="str">
        <f t="shared" si="53"/>
        <v/>
      </c>
      <c r="C494" s="65" t="str">
        <f t="shared" si="54"/>
        <v/>
      </c>
      <c r="D494" s="71" t="str">
        <f t="shared" si="55"/>
        <v/>
      </c>
      <c r="E494" s="71" t="str">
        <f t="shared" si="49"/>
        <v/>
      </c>
      <c r="F494" s="71" t="str">
        <f t="shared" si="50"/>
        <v/>
      </c>
      <c r="G494" s="65" t="str">
        <f t="shared" si="51"/>
        <v/>
      </c>
    </row>
    <row r="495" spans="1:7" x14ac:dyDescent="0.25">
      <c r="A495" s="69" t="str">
        <f t="shared" si="52"/>
        <v/>
      </c>
      <c r="B495" s="70" t="str">
        <f t="shared" si="53"/>
        <v/>
      </c>
      <c r="C495" s="65" t="str">
        <f t="shared" si="54"/>
        <v/>
      </c>
      <c r="D495" s="71" t="str">
        <f t="shared" si="55"/>
        <v/>
      </c>
      <c r="E495" s="71" t="str">
        <f t="shared" si="49"/>
        <v/>
      </c>
      <c r="F495" s="71" t="str">
        <f t="shared" si="50"/>
        <v/>
      </c>
      <c r="G495" s="65" t="str">
        <f t="shared" si="51"/>
        <v/>
      </c>
    </row>
    <row r="496" spans="1:7" x14ac:dyDescent="0.25">
      <c r="A496" s="69" t="str">
        <f t="shared" si="52"/>
        <v/>
      </c>
      <c r="B496" s="70" t="str">
        <f t="shared" si="53"/>
        <v/>
      </c>
      <c r="C496" s="65" t="str">
        <f t="shared" si="54"/>
        <v/>
      </c>
      <c r="D496" s="71" t="str">
        <f t="shared" si="55"/>
        <v/>
      </c>
      <c r="E496" s="71" t="str">
        <f t="shared" si="49"/>
        <v/>
      </c>
      <c r="F496" s="71" t="str">
        <f t="shared" si="50"/>
        <v/>
      </c>
      <c r="G496" s="65" t="str">
        <f t="shared" si="51"/>
        <v/>
      </c>
    </row>
    <row r="497" spans="1:7" x14ac:dyDescent="0.25">
      <c r="A497" s="69" t="str">
        <f t="shared" si="52"/>
        <v/>
      </c>
      <c r="B497" s="70" t="str">
        <f t="shared" si="53"/>
        <v/>
      </c>
      <c r="C497" s="65" t="str">
        <f t="shared" si="54"/>
        <v/>
      </c>
      <c r="D497" s="71" t="str">
        <f t="shared" si="55"/>
        <v/>
      </c>
      <c r="E497" s="71" t="str">
        <f t="shared" si="49"/>
        <v/>
      </c>
      <c r="F497" s="71" t="str">
        <f t="shared" si="50"/>
        <v/>
      </c>
      <c r="G497" s="65" t="str">
        <f t="shared" si="51"/>
        <v/>
      </c>
    </row>
    <row r="498" spans="1:7" x14ac:dyDescent="0.25">
      <c r="A498" s="69" t="str">
        <f t="shared" si="52"/>
        <v/>
      </c>
      <c r="B498" s="70" t="str">
        <f t="shared" si="53"/>
        <v/>
      </c>
      <c r="C498" s="65" t="str">
        <f t="shared" si="54"/>
        <v/>
      </c>
      <c r="D498" s="71" t="str">
        <f t="shared" si="55"/>
        <v/>
      </c>
      <c r="E498" s="71" t="str">
        <f t="shared" si="49"/>
        <v/>
      </c>
      <c r="F498" s="71" t="str">
        <f t="shared" si="50"/>
        <v/>
      </c>
      <c r="G498" s="65" t="str">
        <f t="shared" si="51"/>
        <v/>
      </c>
    </row>
    <row r="499" spans="1:7" x14ac:dyDescent="0.25">
      <c r="A499" s="69" t="str">
        <f t="shared" si="52"/>
        <v/>
      </c>
      <c r="B499" s="70" t="str">
        <f t="shared" si="53"/>
        <v/>
      </c>
      <c r="C499" s="65" t="str">
        <f t="shared" si="54"/>
        <v/>
      </c>
      <c r="D499" s="71" t="str">
        <f t="shared" si="55"/>
        <v/>
      </c>
      <c r="E499" s="71" t="str">
        <f t="shared" si="49"/>
        <v/>
      </c>
      <c r="F499" s="71" t="str">
        <f t="shared" si="50"/>
        <v/>
      </c>
      <c r="G499" s="65" t="str">
        <f t="shared" si="51"/>
        <v/>
      </c>
    </row>
    <row r="500" spans="1:7" x14ac:dyDescent="0.25">
      <c r="A500" s="69" t="str">
        <f t="shared" si="52"/>
        <v/>
      </c>
      <c r="B500" s="70" t="str">
        <f t="shared" si="53"/>
        <v/>
      </c>
      <c r="C500" s="65" t="str">
        <f t="shared" si="54"/>
        <v/>
      </c>
      <c r="D500" s="71" t="str">
        <f t="shared" si="55"/>
        <v/>
      </c>
      <c r="E500" s="71" t="str">
        <f t="shared" si="49"/>
        <v/>
      </c>
      <c r="F500" s="71" t="str">
        <f t="shared" si="50"/>
        <v/>
      </c>
      <c r="G500" s="65" t="str">
        <f t="shared" si="51"/>
        <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500"/>
  <sheetViews>
    <sheetView showOutlineSymbols="0" showWhiteSpace="0" workbookViewId="0"/>
  </sheetViews>
  <sheetFormatPr defaultColWidth="9.140625" defaultRowHeight="15" x14ac:dyDescent="0.25"/>
  <cols>
    <col min="1" max="1" width="9.140625" style="67"/>
    <col min="2" max="2" width="7.85546875" style="67" customWidth="1"/>
    <col min="3" max="3" width="14.7109375" style="67" customWidth="1"/>
    <col min="4" max="4" width="14.28515625" style="67" customWidth="1"/>
    <col min="5" max="6" width="14.7109375" style="67" customWidth="1"/>
    <col min="7" max="7" width="14.7109375" style="76" customWidth="1"/>
    <col min="8"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row>
    <row r="4" spans="1:13" ht="21" x14ac:dyDescent="0.35">
      <c r="A4" s="110"/>
      <c r="B4" s="111" t="s">
        <v>49</v>
      </c>
      <c r="C4" s="110"/>
      <c r="D4" s="110"/>
      <c r="E4" s="63"/>
      <c r="F4" s="112" t="str">
        <f>'Lisa 3 - T70'!D7</f>
        <v>Pärnu linn, A. H. Tammsaare pst 70</v>
      </c>
      <c r="G4" s="145"/>
      <c r="H4" s="123"/>
      <c r="K4" s="76"/>
      <c r="L4" s="75"/>
    </row>
    <row r="5" spans="1:13" x14ac:dyDescent="0.25">
      <c r="A5" s="110"/>
      <c r="B5" s="110"/>
      <c r="C5" s="110"/>
      <c r="D5" s="110"/>
      <c r="E5" s="110"/>
      <c r="F5" s="115"/>
      <c r="G5" s="110"/>
      <c r="H5" s="123"/>
      <c r="K5" s="74"/>
      <c r="L5" s="75"/>
    </row>
    <row r="6" spans="1:13" x14ac:dyDescent="0.25">
      <c r="A6" s="110"/>
      <c r="B6" s="117" t="s">
        <v>52</v>
      </c>
      <c r="C6" s="118"/>
      <c r="D6" s="119"/>
      <c r="E6" s="120">
        <v>44409</v>
      </c>
      <c r="F6" s="121"/>
      <c r="G6" s="110"/>
      <c r="H6" s="123"/>
      <c r="K6" s="83"/>
      <c r="L6" s="83"/>
    </row>
    <row r="7" spans="1:13" x14ac:dyDescent="0.25">
      <c r="A7" s="110"/>
      <c r="B7" s="122" t="s">
        <v>54</v>
      </c>
      <c r="C7" s="63"/>
      <c r="D7" s="123"/>
      <c r="E7" s="124">
        <v>120</v>
      </c>
      <c r="F7" s="125" t="s">
        <v>55</v>
      </c>
      <c r="G7" s="110"/>
      <c r="H7" s="123"/>
      <c r="K7" s="84"/>
      <c r="L7" s="84"/>
    </row>
    <row r="8" spans="1:13" x14ac:dyDescent="0.25">
      <c r="A8" s="110"/>
      <c r="B8" s="122" t="s">
        <v>62</v>
      </c>
      <c r="C8" s="63"/>
      <c r="D8" s="127">
        <f>E6-1</f>
        <v>44408</v>
      </c>
      <c r="E8" s="194">
        <v>20138.54</v>
      </c>
      <c r="F8" s="125" t="s">
        <v>58</v>
      </c>
      <c r="G8" s="110"/>
      <c r="H8" s="123"/>
      <c r="K8" s="84"/>
      <c r="L8" s="84"/>
    </row>
    <row r="9" spans="1:13" x14ac:dyDescent="0.25">
      <c r="A9" s="110"/>
      <c r="B9" s="122" t="s">
        <v>63</v>
      </c>
      <c r="C9" s="63"/>
      <c r="D9" s="127">
        <f>EDATE(D8,E7)</f>
        <v>48060</v>
      </c>
      <c r="E9" s="194">
        <v>0</v>
      </c>
      <c r="F9" s="125" t="s">
        <v>58</v>
      </c>
      <c r="G9" s="170"/>
      <c r="H9" s="123"/>
      <c r="K9" s="84"/>
      <c r="L9" s="84"/>
    </row>
    <row r="10" spans="1:13" x14ac:dyDescent="0.25">
      <c r="A10" s="110"/>
      <c r="B10" s="122" t="s">
        <v>61</v>
      </c>
      <c r="C10" s="63"/>
      <c r="D10" s="123"/>
      <c r="E10" s="195">
        <v>1</v>
      </c>
      <c r="F10" s="125"/>
      <c r="G10" s="110"/>
      <c r="H10" s="123"/>
      <c r="K10" s="86"/>
      <c r="L10" s="86"/>
    </row>
    <row r="11" spans="1:13" x14ac:dyDescent="0.25">
      <c r="A11" s="110"/>
      <c r="B11" s="133" t="s">
        <v>64</v>
      </c>
      <c r="C11" s="134"/>
      <c r="D11" s="135"/>
      <c r="E11" s="136">
        <v>4.5999999999999999E-2</v>
      </c>
      <c r="F11" s="137"/>
      <c r="G11" s="110"/>
      <c r="H11" s="123"/>
      <c r="K11" s="84"/>
      <c r="L11" s="84"/>
      <c r="M11" s="86"/>
    </row>
    <row r="12" spans="1:13" x14ac:dyDescent="0.25">
      <c r="A12" s="110"/>
      <c r="B12" s="124"/>
      <c r="C12" s="63"/>
      <c r="D12" s="123"/>
      <c r="E12" s="138"/>
      <c r="F12" s="124"/>
      <c r="G12" s="110"/>
      <c r="H12" s="123"/>
      <c r="K12" s="84"/>
      <c r="L12" s="84"/>
      <c r="M12" s="86"/>
    </row>
    <row r="13" spans="1:13" x14ac:dyDescent="0.25">
      <c r="A13" s="123"/>
      <c r="B13" s="123"/>
      <c r="C13" s="123"/>
      <c r="D13" s="123"/>
      <c r="E13" s="123"/>
      <c r="F13" s="123"/>
      <c r="G13" s="123"/>
      <c r="H13" s="123"/>
      <c r="K13" s="84"/>
      <c r="L13" s="84"/>
      <c r="M13" s="86"/>
    </row>
    <row r="14" spans="1:13" ht="15.75" thickBot="1" x14ac:dyDescent="0.3">
      <c r="A14" s="68" t="s">
        <v>65</v>
      </c>
      <c r="B14" s="68" t="s">
        <v>66</v>
      </c>
      <c r="C14" s="68" t="s">
        <v>67</v>
      </c>
      <c r="D14" s="68" t="s">
        <v>68</v>
      </c>
      <c r="E14" s="68" t="s">
        <v>69</v>
      </c>
      <c r="F14" s="68" t="s">
        <v>70</v>
      </c>
      <c r="G14" s="68" t="s">
        <v>71</v>
      </c>
      <c r="K14" s="84"/>
      <c r="L14" s="84"/>
      <c r="M14" s="86"/>
    </row>
    <row r="15" spans="1:13" x14ac:dyDescent="0.25">
      <c r="A15" s="69">
        <f>IF(B15="","",E6)</f>
        <v>44409</v>
      </c>
      <c r="B15" s="70">
        <f>IF(E7&gt;0,1,"")</f>
        <v>1</v>
      </c>
      <c r="C15" s="65">
        <f>IF(B15="","",E8)</f>
        <v>20138.54</v>
      </c>
      <c r="D15" s="71">
        <f>IF(B15="","",IPMT($E$11/12,B15,$E$7,-$E$8,$E$9,0))</f>
        <v>77.197736666666671</v>
      </c>
      <c r="E15" s="71">
        <f>IF(B15="","",PPMT($E$11/12,B15,$E$7,-$E$8,$E$9,0))</f>
        <v>132.48701486573481</v>
      </c>
      <c r="F15" s="71">
        <f>IF(B15="","",SUM(D15:E15))</f>
        <v>209.68475153240149</v>
      </c>
      <c r="G15" s="65">
        <f>IF(B15="","",SUM(C15)-SUM(E15))</f>
        <v>20006.052985134265</v>
      </c>
      <c r="K15" s="84"/>
      <c r="L15" s="84"/>
      <c r="M15" s="86"/>
    </row>
    <row r="16" spans="1:13" x14ac:dyDescent="0.25">
      <c r="A16" s="69">
        <f>IF(B16="","",EDATE(A15,1))</f>
        <v>44440</v>
      </c>
      <c r="B16" s="70">
        <f>IF(B15="","",IF(SUM(B15)+1&lt;=$E$7,SUM(B15)+1,""))</f>
        <v>2</v>
      </c>
      <c r="C16" s="65">
        <f>IF(B16="","",G15)</f>
        <v>20006.052985134265</v>
      </c>
      <c r="D16" s="71">
        <f>IF(B16="","",IPMT($E$11/12,B16-1,$E$7-1,-$C$16,$E$9,0))</f>
        <v>76.689869776348019</v>
      </c>
      <c r="E16" s="71">
        <f>IF(B16="","",PPMT($E$11/12,B16-1,$E$7-1,-$C$16,$E$9,0))</f>
        <v>132.99488175605345</v>
      </c>
      <c r="F16" s="71">
        <f t="shared" ref="F16:F79" si="0">IF(B16="","",SUM(D16:E16))</f>
        <v>209.68475153240146</v>
      </c>
      <c r="G16" s="65">
        <f t="shared" ref="G16:G79" si="1">IF(B16="","",SUM(C16)-SUM(E16))</f>
        <v>19873.058103378211</v>
      </c>
      <c r="K16" s="84"/>
      <c r="L16" s="84"/>
      <c r="M16" s="86"/>
    </row>
    <row r="17" spans="1:13" x14ac:dyDescent="0.25">
      <c r="A17" s="69">
        <f t="shared" ref="A17:A80" si="2">IF(B17="","",EDATE(A16,1))</f>
        <v>44470</v>
      </c>
      <c r="B17" s="70">
        <f t="shared" ref="B17:B80" si="3">IF(B16="","",IF(SUM(B16)+1&lt;=$E$7,SUM(B16)+1,""))</f>
        <v>3</v>
      </c>
      <c r="C17" s="65">
        <f t="shared" ref="C17:C80" si="4">IF(B17="","",G16)</f>
        <v>19873.058103378211</v>
      </c>
      <c r="D17" s="71">
        <f t="shared" ref="D17:D80" si="5">IF(B17="","",IPMT($E$11/12,B17-1,$E$7-1,-$C$16,$E$9,0))</f>
        <v>76.180056062949802</v>
      </c>
      <c r="E17" s="71">
        <f t="shared" ref="E17:E80" si="6">IF(B17="","",PPMT($E$11/12,B17-1,$E$7-1,-$C$16,$E$9,0))</f>
        <v>133.50469546945166</v>
      </c>
      <c r="F17" s="71">
        <f t="shared" si="0"/>
        <v>209.68475153240146</v>
      </c>
      <c r="G17" s="65">
        <f t="shared" si="1"/>
        <v>19739.553407908759</v>
      </c>
      <c r="K17" s="84"/>
      <c r="L17" s="84"/>
      <c r="M17" s="86"/>
    </row>
    <row r="18" spans="1:13" x14ac:dyDescent="0.25">
      <c r="A18" s="69">
        <f t="shared" si="2"/>
        <v>44501</v>
      </c>
      <c r="B18" s="70">
        <f t="shared" si="3"/>
        <v>4</v>
      </c>
      <c r="C18" s="65">
        <f t="shared" si="4"/>
        <v>19739.553407908759</v>
      </c>
      <c r="D18" s="71">
        <f t="shared" si="5"/>
        <v>75.668288063650238</v>
      </c>
      <c r="E18" s="71">
        <f t="shared" si="6"/>
        <v>134.0164634687512</v>
      </c>
      <c r="F18" s="71">
        <f t="shared" si="0"/>
        <v>209.68475153240144</v>
      </c>
      <c r="G18" s="65">
        <f t="shared" si="1"/>
        <v>19605.536944440009</v>
      </c>
      <c r="K18" s="84"/>
      <c r="L18" s="84"/>
      <c r="M18" s="86"/>
    </row>
    <row r="19" spans="1:13" x14ac:dyDescent="0.25">
      <c r="A19" s="69">
        <f t="shared" si="2"/>
        <v>44531</v>
      </c>
      <c r="B19" s="70">
        <f t="shared" si="3"/>
        <v>5</v>
      </c>
      <c r="C19" s="65">
        <f t="shared" si="4"/>
        <v>19605.536944440009</v>
      </c>
      <c r="D19" s="71">
        <f t="shared" si="5"/>
        <v>75.154558287020038</v>
      </c>
      <c r="E19" s="71">
        <f t="shared" si="6"/>
        <v>134.53019324538141</v>
      </c>
      <c r="F19" s="71">
        <f t="shared" si="0"/>
        <v>209.68475153240144</v>
      </c>
      <c r="G19" s="65">
        <f t="shared" si="1"/>
        <v>19471.006751194629</v>
      </c>
      <c r="K19" s="84"/>
      <c r="L19" s="84"/>
      <c r="M19" s="86"/>
    </row>
    <row r="20" spans="1:13" x14ac:dyDescent="0.25">
      <c r="A20" s="69">
        <f t="shared" si="2"/>
        <v>44562</v>
      </c>
      <c r="B20" s="70">
        <f t="shared" si="3"/>
        <v>6</v>
      </c>
      <c r="C20" s="65">
        <f t="shared" si="4"/>
        <v>19471.006751194629</v>
      </c>
      <c r="D20" s="71">
        <f t="shared" si="5"/>
        <v>74.638859212912735</v>
      </c>
      <c r="E20" s="71">
        <f t="shared" si="6"/>
        <v>135.04589231948873</v>
      </c>
      <c r="F20" s="71">
        <f t="shared" si="0"/>
        <v>209.68475153240146</v>
      </c>
      <c r="G20" s="65">
        <f t="shared" si="1"/>
        <v>19335.96085887514</v>
      </c>
      <c r="K20" s="84"/>
      <c r="L20" s="84"/>
      <c r="M20" s="86"/>
    </row>
    <row r="21" spans="1:13" x14ac:dyDescent="0.25">
      <c r="A21" s="69">
        <f t="shared" si="2"/>
        <v>44593</v>
      </c>
      <c r="B21" s="70">
        <f t="shared" si="3"/>
        <v>7</v>
      </c>
      <c r="C21" s="65">
        <f t="shared" si="4"/>
        <v>19335.96085887514</v>
      </c>
      <c r="D21" s="71">
        <f t="shared" si="5"/>
        <v>74.121183292354687</v>
      </c>
      <c r="E21" s="71">
        <f t="shared" si="6"/>
        <v>135.56356824004675</v>
      </c>
      <c r="F21" s="71">
        <f t="shared" si="0"/>
        <v>209.68475153240144</v>
      </c>
      <c r="G21" s="65">
        <f t="shared" si="1"/>
        <v>19200.397290635094</v>
      </c>
      <c r="K21" s="84"/>
      <c r="L21" s="84"/>
      <c r="M21" s="86"/>
    </row>
    <row r="22" spans="1:13" x14ac:dyDescent="0.25">
      <c r="A22" s="69">
        <f t="shared" si="2"/>
        <v>44621</v>
      </c>
      <c r="B22" s="70">
        <f t="shared" si="3"/>
        <v>8</v>
      </c>
      <c r="C22" s="65">
        <f t="shared" si="4"/>
        <v>19200.397290635094</v>
      </c>
      <c r="D22" s="71">
        <f t="shared" si="5"/>
        <v>73.601522947434503</v>
      </c>
      <c r="E22" s="71">
        <f t="shared" si="6"/>
        <v>136.08322858496697</v>
      </c>
      <c r="F22" s="71">
        <f t="shared" si="0"/>
        <v>209.68475153240149</v>
      </c>
      <c r="G22" s="65">
        <f t="shared" si="1"/>
        <v>19064.314062050125</v>
      </c>
      <c r="K22" s="84"/>
      <c r="L22" s="84"/>
      <c r="M22" s="86"/>
    </row>
    <row r="23" spans="1:13" x14ac:dyDescent="0.25">
      <c r="A23" s="69">
        <f t="shared" si="2"/>
        <v>44652</v>
      </c>
      <c r="B23" s="70">
        <f t="shared" si="3"/>
        <v>9</v>
      </c>
      <c r="C23" s="65">
        <f t="shared" si="4"/>
        <v>19064.314062050125</v>
      </c>
      <c r="D23" s="71">
        <f t="shared" si="5"/>
        <v>73.079870571192146</v>
      </c>
      <c r="E23" s="71">
        <f t="shared" si="6"/>
        <v>136.60488096120932</v>
      </c>
      <c r="F23" s="71">
        <f t="shared" si="0"/>
        <v>209.68475153240146</v>
      </c>
      <c r="G23" s="65">
        <f t="shared" si="1"/>
        <v>18927.709181088918</v>
      </c>
      <c r="K23" s="84"/>
      <c r="L23" s="84"/>
      <c r="M23" s="86"/>
    </row>
    <row r="24" spans="1:13" x14ac:dyDescent="0.25">
      <c r="A24" s="69">
        <f t="shared" si="2"/>
        <v>44682</v>
      </c>
      <c r="B24" s="70">
        <f t="shared" si="3"/>
        <v>10</v>
      </c>
      <c r="C24" s="65">
        <f t="shared" si="4"/>
        <v>18927.709181088918</v>
      </c>
      <c r="D24" s="71">
        <f t="shared" si="5"/>
        <v>72.556218527507511</v>
      </c>
      <c r="E24" s="71">
        <f t="shared" si="6"/>
        <v>137.12853300489397</v>
      </c>
      <c r="F24" s="71">
        <f t="shared" si="0"/>
        <v>209.68475153240149</v>
      </c>
      <c r="G24" s="65">
        <f t="shared" si="1"/>
        <v>18790.580648084026</v>
      </c>
      <c r="K24" s="84"/>
      <c r="L24" s="84"/>
      <c r="M24" s="86"/>
    </row>
    <row r="25" spans="1:13" x14ac:dyDescent="0.25">
      <c r="A25" s="69">
        <f t="shared" si="2"/>
        <v>44713</v>
      </c>
      <c r="B25" s="70">
        <f t="shared" si="3"/>
        <v>11</v>
      </c>
      <c r="C25" s="65">
        <f t="shared" si="4"/>
        <v>18790.580648084026</v>
      </c>
      <c r="D25" s="71">
        <f t="shared" si="5"/>
        <v>72.030559150988751</v>
      </c>
      <c r="E25" s="71">
        <f t="shared" si="6"/>
        <v>137.65419238141274</v>
      </c>
      <c r="F25" s="71">
        <f t="shared" si="0"/>
        <v>209.68475153240149</v>
      </c>
      <c r="G25" s="65">
        <f t="shared" si="1"/>
        <v>18652.926455702614</v>
      </c>
    </row>
    <row r="26" spans="1:13" x14ac:dyDescent="0.25">
      <c r="A26" s="69">
        <f t="shared" si="2"/>
        <v>44743</v>
      </c>
      <c r="B26" s="70">
        <f t="shared" si="3"/>
        <v>12</v>
      </c>
      <c r="C26" s="65">
        <f t="shared" si="4"/>
        <v>18652.926455702614</v>
      </c>
      <c r="D26" s="71">
        <f t="shared" si="5"/>
        <v>71.502884746860005</v>
      </c>
      <c r="E26" s="71">
        <f t="shared" si="6"/>
        <v>138.18186678554147</v>
      </c>
      <c r="F26" s="71">
        <f t="shared" si="0"/>
        <v>209.68475153240149</v>
      </c>
      <c r="G26" s="65">
        <f t="shared" si="1"/>
        <v>18514.744588917074</v>
      </c>
    </row>
    <row r="27" spans="1:13" x14ac:dyDescent="0.25">
      <c r="A27" s="69">
        <f t="shared" si="2"/>
        <v>44774</v>
      </c>
      <c r="B27" s="70">
        <f t="shared" si="3"/>
        <v>13</v>
      </c>
      <c r="C27" s="65">
        <f t="shared" si="4"/>
        <v>18514.744588917074</v>
      </c>
      <c r="D27" s="71">
        <f t="shared" si="5"/>
        <v>70.973187590848767</v>
      </c>
      <c r="E27" s="71">
        <f t="shared" si="6"/>
        <v>138.7115639415527</v>
      </c>
      <c r="F27" s="71">
        <f t="shared" si="0"/>
        <v>209.68475153240146</v>
      </c>
      <c r="G27" s="65">
        <f t="shared" si="1"/>
        <v>18376.033024975521</v>
      </c>
    </row>
    <row r="28" spans="1:13" x14ac:dyDescent="0.25">
      <c r="A28" s="69">
        <f t="shared" si="2"/>
        <v>44805</v>
      </c>
      <c r="B28" s="70">
        <f t="shared" si="3"/>
        <v>14</v>
      </c>
      <c r="C28" s="65">
        <f t="shared" si="4"/>
        <v>18376.033024975521</v>
      </c>
      <c r="D28" s="71">
        <f t="shared" si="5"/>
        <v>70.441459929072806</v>
      </c>
      <c r="E28" s="71">
        <f t="shared" si="6"/>
        <v>139.24329160332866</v>
      </c>
      <c r="F28" s="71">
        <f t="shared" si="0"/>
        <v>209.68475153240146</v>
      </c>
      <c r="G28" s="65">
        <f t="shared" si="1"/>
        <v>18236.789733372192</v>
      </c>
    </row>
    <row r="29" spans="1:13" x14ac:dyDescent="0.25">
      <c r="A29" s="69">
        <f t="shared" si="2"/>
        <v>44835</v>
      </c>
      <c r="B29" s="70">
        <f t="shared" si="3"/>
        <v>15</v>
      </c>
      <c r="C29" s="65">
        <f t="shared" si="4"/>
        <v>18236.789733372192</v>
      </c>
      <c r="D29" s="71">
        <f t="shared" si="5"/>
        <v>69.907693977926698</v>
      </c>
      <c r="E29" s="71">
        <f t="shared" si="6"/>
        <v>139.77705755447477</v>
      </c>
      <c r="F29" s="71">
        <f t="shared" si="0"/>
        <v>209.68475153240146</v>
      </c>
      <c r="G29" s="65">
        <f t="shared" si="1"/>
        <v>18097.012675817718</v>
      </c>
    </row>
    <row r="30" spans="1:13" x14ac:dyDescent="0.25">
      <c r="A30" s="69">
        <f t="shared" si="2"/>
        <v>44866</v>
      </c>
      <c r="B30" s="70">
        <f t="shared" si="3"/>
        <v>16</v>
      </c>
      <c r="C30" s="65">
        <f t="shared" si="4"/>
        <v>18097.012675817718</v>
      </c>
      <c r="D30" s="71">
        <f t="shared" si="5"/>
        <v>69.371881923967919</v>
      </c>
      <c r="E30" s="71">
        <f t="shared" si="6"/>
        <v>140.31286960843357</v>
      </c>
      <c r="F30" s="71">
        <f t="shared" si="0"/>
        <v>209.68475153240149</v>
      </c>
      <c r="G30" s="65">
        <f t="shared" si="1"/>
        <v>17956.699806209283</v>
      </c>
    </row>
    <row r="31" spans="1:13" x14ac:dyDescent="0.25">
      <c r="A31" s="69">
        <f t="shared" si="2"/>
        <v>44896</v>
      </c>
      <c r="B31" s="70">
        <f t="shared" si="3"/>
        <v>17</v>
      </c>
      <c r="C31" s="65">
        <f t="shared" si="4"/>
        <v>17956.699806209283</v>
      </c>
      <c r="D31" s="71">
        <f t="shared" si="5"/>
        <v>68.834015923802227</v>
      </c>
      <c r="E31" s="71">
        <f t="shared" si="6"/>
        <v>140.85073560859922</v>
      </c>
      <c r="F31" s="71">
        <f t="shared" si="0"/>
        <v>209.68475153240144</v>
      </c>
      <c r="G31" s="65">
        <f t="shared" si="1"/>
        <v>17815.849070600685</v>
      </c>
    </row>
    <row r="32" spans="1:13" x14ac:dyDescent="0.25">
      <c r="A32" s="69">
        <f t="shared" si="2"/>
        <v>44927</v>
      </c>
      <c r="B32" s="70">
        <f t="shared" si="3"/>
        <v>18</v>
      </c>
      <c r="C32" s="65">
        <f t="shared" si="4"/>
        <v>17815.849070600685</v>
      </c>
      <c r="D32" s="71">
        <f t="shared" si="5"/>
        <v>68.294088103969273</v>
      </c>
      <c r="E32" s="71">
        <f t="shared" si="6"/>
        <v>141.39066342843222</v>
      </c>
      <c r="F32" s="71">
        <f t="shared" si="0"/>
        <v>209.68475153240149</v>
      </c>
      <c r="G32" s="65">
        <f t="shared" si="1"/>
        <v>17674.458407172253</v>
      </c>
    </row>
    <row r="33" spans="1:7" x14ac:dyDescent="0.25">
      <c r="A33" s="69">
        <f t="shared" si="2"/>
        <v>44958</v>
      </c>
      <c r="B33" s="70">
        <f t="shared" si="3"/>
        <v>19</v>
      </c>
      <c r="C33" s="65">
        <f t="shared" si="4"/>
        <v>17674.458407172253</v>
      </c>
      <c r="D33" s="71">
        <f t="shared" si="5"/>
        <v>67.752090560826957</v>
      </c>
      <c r="E33" s="71">
        <f t="shared" si="6"/>
        <v>141.93266097157451</v>
      </c>
      <c r="F33" s="71">
        <f t="shared" si="0"/>
        <v>209.68475153240146</v>
      </c>
      <c r="G33" s="65">
        <f t="shared" si="1"/>
        <v>17532.525746200678</v>
      </c>
    </row>
    <row r="34" spans="1:7" x14ac:dyDescent="0.25">
      <c r="A34" s="69">
        <f t="shared" si="2"/>
        <v>44986</v>
      </c>
      <c r="B34" s="70">
        <f t="shared" si="3"/>
        <v>20</v>
      </c>
      <c r="C34" s="65">
        <f t="shared" si="4"/>
        <v>17532.525746200678</v>
      </c>
      <c r="D34" s="71">
        <f t="shared" si="5"/>
        <v>67.208015360435908</v>
      </c>
      <c r="E34" s="71">
        <f t="shared" si="6"/>
        <v>142.47673617196557</v>
      </c>
      <c r="F34" s="71">
        <f t="shared" si="0"/>
        <v>209.68475153240149</v>
      </c>
      <c r="G34" s="65">
        <f t="shared" si="1"/>
        <v>17390.049010028713</v>
      </c>
    </row>
    <row r="35" spans="1:7" x14ac:dyDescent="0.25">
      <c r="A35" s="69">
        <f t="shared" si="2"/>
        <v>45017</v>
      </c>
      <c r="B35" s="70">
        <f t="shared" si="3"/>
        <v>21</v>
      </c>
      <c r="C35" s="65">
        <f t="shared" si="4"/>
        <v>17390.049010028713</v>
      </c>
      <c r="D35" s="71">
        <f t="shared" si="5"/>
        <v>66.661854538443379</v>
      </c>
      <c r="E35" s="71">
        <f t="shared" si="6"/>
        <v>143.02289699395811</v>
      </c>
      <c r="F35" s="71">
        <f t="shared" si="0"/>
        <v>209.68475153240149</v>
      </c>
      <c r="G35" s="65">
        <f t="shared" si="1"/>
        <v>17247.026113034754</v>
      </c>
    </row>
    <row r="36" spans="1:7" x14ac:dyDescent="0.25">
      <c r="A36" s="69">
        <f t="shared" si="2"/>
        <v>45047</v>
      </c>
      <c r="B36" s="70">
        <f t="shared" si="3"/>
        <v>22</v>
      </c>
      <c r="C36" s="65">
        <f t="shared" si="4"/>
        <v>17247.026113034754</v>
      </c>
      <c r="D36" s="71">
        <f t="shared" si="5"/>
        <v>66.113600099966533</v>
      </c>
      <c r="E36" s="71">
        <f t="shared" si="6"/>
        <v>143.57115143243493</v>
      </c>
      <c r="F36" s="71">
        <f t="shared" si="0"/>
        <v>209.68475153240146</v>
      </c>
      <c r="G36" s="65">
        <f t="shared" si="1"/>
        <v>17103.454961602318</v>
      </c>
    </row>
    <row r="37" spans="1:7" x14ac:dyDescent="0.25">
      <c r="A37" s="69">
        <f t="shared" si="2"/>
        <v>45078</v>
      </c>
      <c r="B37" s="70">
        <f t="shared" si="3"/>
        <v>23</v>
      </c>
      <c r="C37" s="65">
        <f t="shared" si="4"/>
        <v>17103.454961602318</v>
      </c>
      <c r="D37" s="71">
        <f t="shared" si="5"/>
        <v>65.563244019475533</v>
      </c>
      <c r="E37" s="71">
        <f t="shared" si="6"/>
        <v>144.12150751292592</v>
      </c>
      <c r="F37" s="71">
        <f t="shared" si="0"/>
        <v>209.68475153240144</v>
      </c>
      <c r="G37" s="65">
        <f t="shared" si="1"/>
        <v>16959.333454089392</v>
      </c>
    </row>
    <row r="38" spans="1:7" x14ac:dyDescent="0.25">
      <c r="A38" s="69">
        <f t="shared" si="2"/>
        <v>45108</v>
      </c>
      <c r="B38" s="70">
        <f t="shared" si="3"/>
        <v>24</v>
      </c>
      <c r="C38" s="65">
        <f t="shared" si="4"/>
        <v>16959.333454089392</v>
      </c>
      <c r="D38" s="71">
        <f t="shared" si="5"/>
        <v>65.01077824067599</v>
      </c>
      <c r="E38" s="71">
        <f t="shared" si="6"/>
        <v>144.6739732917255</v>
      </c>
      <c r="F38" s="71">
        <f t="shared" si="0"/>
        <v>209.68475153240149</v>
      </c>
      <c r="G38" s="65">
        <f t="shared" si="1"/>
        <v>16814.659480797665</v>
      </c>
    </row>
    <row r="39" spans="1:7" x14ac:dyDescent="0.25">
      <c r="A39" s="69">
        <f t="shared" si="2"/>
        <v>45139</v>
      </c>
      <c r="B39" s="70">
        <f t="shared" si="3"/>
        <v>25</v>
      </c>
      <c r="C39" s="65">
        <f t="shared" si="4"/>
        <v>16814.659480797665</v>
      </c>
      <c r="D39" s="71">
        <f t="shared" si="5"/>
        <v>64.45619467639105</v>
      </c>
      <c r="E39" s="71">
        <f t="shared" si="6"/>
        <v>145.22855685601041</v>
      </c>
      <c r="F39" s="71">
        <f t="shared" si="0"/>
        <v>209.68475153240146</v>
      </c>
      <c r="G39" s="65">
        <f t="shared" si="1"/>
        <v>16669.430923941654</v>
      </c>
    </row>
    <row r="40" spans="1:7" x14ac:dyDescent="0.25">
      <c r="A40" s="69">
        <f t="shared" si="2"/>
        <v>45170</v>
      </c>
      <c r="B40" s="70">
        <f t="shared" si="3"/>
        <v>26</v>
      </c>
      <c r="C40" s="65">
        <f t="shared" si="4"/>
        <v>16669.430923941654</v>
      </c>
      <c r="D40" s="71">
        <f t="shared" si="5"/>
        <v>63.899485208443004</v>
      </c>
      <c r="E40" s="71">
        <f t="shared" si="6"/>
        <v>145.78526632395847</v>
      </c>
      <c r="F40" s="71">
        <f t="shared" si="0"/>
        <v>209.68475153240146</v>
      </c>
      <c r="G40" s="65">
        <f t="shared" si="1"/>
        <v>16523.645657617697</v>
      </c>
    </row>
    <row r="41" spans="1:7" x14ac:dyDescent="0.25">
      <c r="A41" s="69">
        <f t="shared" si="2"/>
        <v>45200</v>
      </c>
      <c r="B41" s="70">
        <f t="shared" si="3"/>
        <v>27</v>
      </c>
      <c r="C41" s="65">
        <f t="shared" si="4"/>
        <v>16523.645657617697</v>
      </c>
      <c r="D41" s="71">
        <f t="shared" si="5"/>
        <v>63.3406416875345</v>
      </c>
      <c r="E41" s="71">
        <f t="shared" si="6"/>
        <v>146.34410984486698</v>
      </c>
      <c r="F41" s="71">
        <f t="shared" si="0"/>
        <v>209.68475153240149</v>
      </c>
      <c r="G41" s="65">
        <f t="shared" si="1"/>
        <v>16377.30154777283</v>
      </c>
    </row>
    <row r="42" spans="1:7" x14ac:dyDescent="0.25">
      <c r="A42" s="69">
        <f t="shared" si="2"/>
        <v>45231</v>
      </c>
      <c r="B42" s="70">
        <f t="shared" si="3"/>
        <v>28</v>
      </c>
      <c r="C42" s="65">
        <f t="shared" si="4"/>
        <v>16377.30154777283</v>
      </c>
      <c r="D42" s="71">
        <f t="shared" si="5"/>
        <v>62.779655933129177</v>
      </c>
      <c r="E42" s="71">
        <f t="shared" si="6"/>
        <v>146.9050955992723</v>
      </c>
      <c r="F42" s="71">
        <f t="shared" si="0"/>
        <v>209.68475153240149</v>
      </c>
      <c r="G42" s="65">
        <f t="shared" si="1"/>
        <v>16230.396452173558</v>
      </c>
    </row>
    <row r="43" spans="1:7" x14ac:dyDescent="0.25">
      <c r="A43" s="69">
        <f t="shared" si="2"/>
        <v>45261</v>
      </c>
      <c r="B43" s="70">
        <f t="shared" si="3"/>
        <v>29</v>
      </c>
      <c r="C43" s="65">
        <f t="shared" si="4"/>
        <v>16230.396452173558</v>
      </c>
      <c r="D43" s="71">
        <f t="shared" si="5"/>
        <v>62.216519733331957</v>
      </c>
      <c r="E43" s="71">
        <f t="shared" si="6"/>
        <v>147.46823179906951</v>
      </c>
      <c r="F43" s="71">
        <f t="shared" si="0"/>
        <v>209.68475153240146</v>
      </c>
      <c r="G43" s="65">
        <f t="shared" si="1"/>
        <v>16082.928220374488</v>
      </c>
    </row>
    <row r="44" spans="1:7" x14ac:dyDescent="0.25">
      <c r="A44" s="69">
        <f t="shared" si="2"/>
        <v>45292</v>
      </c>
      <c r="B44" s="70">
        <f t="shared" si="3"/>
        <v>30</v>
      </c>
      <c r="C44" s="65">
        <f t="shared" si="4"/>
        <v>16082.928220374488</v>
      </c>
      <c r="D44" s="71">
        <f t="shared" si="5"/>
        <v>61.651224844768855</v>
      </c>
      <c r="E44" s="71">
        <f t="shared" si="6"/>
        <v>148.03352668763264</v>
      </c>
      <c r="F44" s="71">
        <f t="shared" si="0"/>
        <v>209.68475153240149</v>
      </c>
      <c r="G44" s="65">
        <f t="shared" si="1"/>
        <v>15934.894693686856</v>
      </c>
    </row>
    <row r="45" spans="1:7" x14ac:dyDescent="0.25">
      <c r="A45" s="69">
        <f t="shared" si="2"/>
        <v>45323</v>
      </c>
      <c r="B45" s="70">
        <f t="shared" si="3"/>
        <v>31</v>
      </c>
      <c r="C45" s="65">
        <f t="shared" si="4"/>
        <v>15934.894693686856</v>
      </c>
      <c r="D45" s="71">
        <f t="shared" si="5"/>
        <v>61.083762992466255</v>
      </c>
      <c r="E45" s="71">
        <f t="shared" si="6"/>
        <v>148.6009885399352</v>
      </c>
      <c r="F45" s="71">
        <f t="shared" si="0"/>
        <v>209.68475153240146</v>
      </c>
      <c r="G45" s="65">
        <f t="shared" si="1"/>
        <v>15786.293705146922</v>
      </c>
    </row>
    <row r="46" spans="1:7" x14ac:dyDescent="0.25">
      <c r="A46" s="69">
        <f t="shared" si="2"/>
        <v>45352</v>
      </c>
      <c r="B46" s="70">
        <f t="shared" si="3"/>
        <v>32</v>
      </c>
      <c r="C46" s="65">
        <f t="shared" si="4"/>
        <v>15786.293705146922</v>
      </c>
      <c r="D46" s="71">
        <f t="shared" si="5"/>
        <v>60.514125869729853</v>
      </c>
      <c r="E46" s="71">
        <f t="shared" si="6"/>
        <v>149.17062566267165</v>
      </c>
      <c r="F46" s="71">
        <f t="shared" si="0"/>
        <v>209.68475153240149</v>
      </c>
      <c r="G46" s="65">
        <f t="shared" si="1"/>
        <v>15637.12307948425</v>
      </c>
    </row>
    <row r="47" spans="1:7" x14ac:dyDescent="0.25">
      <c r="A47" s="69">
        <f t="shared" si="2"/>
        <v>45383</v>
      </c>
      <c r="B47" s="70">
        <f t="shared" si="3"/>
        <v>33</v>
      </c>
      <c r="C47" s="65">
        <f t="shared" si="4"/>
        <v>15637.12307948425</v>
      </c>
      <c r="D47" s="71">
        <f t="shared" si="5"/>
        <v>59.942305138022945</v>
      </c>
      <c r="E47" s="71">
        <f t="shared" si="6"/>
        <v>149.74244639437856</v>
      </c>
      <c r="F47" s="71">
        <f t="shared" si="0"/>
        <v>209.68475153240149</v>
      </c>
      <c r="G47" s="65">
        <f t="shared" si="1"/>
        <v>15487.380633089871</v>
      </c>
    </row>
    <row r="48" spans="1:7" x14ac:dyDescent="0.25">
      <c r="A48" s="69">
        <f t="shared" si="2"/>
        <v>45413</v>
      </c>
      <c r="B48" s="70">
        <f t="shared" si="3"/>
        <v>34</v>
      </c>
      <c r="C48" s="65">
        <f t="shared" si="4"/>
        <v>15487.380633089871</v>
      </c>
      <c r="D48" s="71">
        <f t="shared" si="5"/>
        <v>59.368292426844491</v>
      </c>
      <c r="E48" s="71">
        <f t="shared" si="6"/>
        <v>150.31645910555696</v>
      </c>
      <c r="F48" s="71">
        <f t="shared" si="0"/>
        <v>209.68475153240144</v>
      </c>
      <c r="G48" s="65">
        <f t="shared" si="1"/>
        <v>15337.064173984314</v>
      </c>
    </row>
    <row r="49" spans="1:7" x14ac:dyDescent="0.25">
      <c r="A49" s="69">
        <f t="shared" si="2"/>
        <v>45444</v>
      </c>
      <c r="B49" s="70">
        <f t="shared" si="3"/>
        <v>35</v>
      </c>
      <c r="C49" s="65">
        <f t="shared" si="4"/>
        <v>15337.064173984314</v>
      </c>
      <c r="D49" s="71">
        <f t="shared" si="5"/>
        <v>58.792079333606523</v>
      </c>
      <c r="E49" s="71">
        <f t="shared" si="6"/>
        <v>150.89267219879494</v>
      </c>
      <c r="F49" s="71">
        <f t="shared" si="0"/>
        <v>209.68475153240146</v>
      </c>
      <c r="G49" s="65">
        <f t="shared" si="1"/>
        <v>15186.171501785519</v>
      </c>
    </row>
    <row r="50" spans="1:7" x14ac:dyDescent="0.25">
      <c r="A50" s="69">
        <f t="shared" si="2"/>
        <v>45474</v>
      </c>
      <c r="B50" s="70">
        <f t="shared" si="3"/>
        <v>36</v>
      </c>
      <c r="C50" s="65">
        <f t="shared" si="4"/>
        <v>15186.171501785519</v>
      </c>
      <c r="D50" s="71">
        <f t="shared" si="5"/>
        <v>58.213657423511144</v>
      </c>
      <c r="E50" s="71">
        <f t="shared" si="6"/>
        <v>151.47109410889033</v>
      </c>
      <c r="F50" s="71">
        <f t="shared" si="0"/>
        <v>209.68475153240146</v>
      </c>
      <c r="G50" s="65">
        <f t="shared" si="1"/>
        <v>15034.700407676628</v>
      </c>
    </row>
    <row r="51" spans="1:7" x14ac:dyDescent="0.25">
      <c r="A51" s="69">
        <f t="shared" si="2"/>
        <v>45505</v>
      </c>
      <c r="B51" s="70">
        <f t="shared" si="3"/>
        <v>37</v>
      </c>
      <c r="C51" s="65">
        <f t="shared" si="4"/>
        <v>15034.700407676628</v>
      </c>
      <c r="D51" s="71">
        <f t="shared" si="5"/>
        <v>57.633018229427066</v>
      </c>
      <c r="E51" s="71">
        <f t="shared" si="6"/>
        <v>152.05173330297441</v>
      </c>
      <c r="F51" s="71">
        <f t="shared" si="0"/>
        <v>209.68475153240149</v>
      </c>
      <c r="G51" s="65">
        <f t="shared" si="1"/>
        <v>14882.648674373653</v>
      </c>
    </row>
    <row r="52" spans="1:7" x14ac:dyDescent="0.25">
      <c r="A52" s="69">
        <f t="shared" si="2"/>
        <v>45536</v>
      </c>
      <c r="B52" s="70">
        <f t="shared" si="3"/>
        <v>38</v>
      </c>
      <c r="C52" s="65">
        <f t="shared" si="4"/>
        <v>14882.648674373653</v>
      </c>
      <c r="D52" s="71">
        <f t="shared" si="5"/>
        <v>57.050153251765657</v>
      </c>
      <c r="E52" s="71">
        <f t="shared" si="6"/>
        <v>152.6345982806358</v>
      </c>
      <c r="F52" s="71">
        <f t="shared" si="0"/>
        <v>209.68475153240146</v>
      </c>
      <c r="G52" s="65">
        <f t="shared" si="1"/>
        <v>14730.014076093017</v>
      </c>
    </row>
    <row r="53" spans="1:7" x14ac:dyDescent="0.25">
      <c r="A53" s="69">
        <f t="shared" si="2"/>
        <v>45566</v>
      </c>
      <c r="B53" s="70">
        <f t="shared" si="3"/>
        <v>39</v>
      </c>
      <c r="C53" s="65">
        <f t="shared" si="4"/>
        <v>14730.014076093017</v>
      </c>
      <c r="D53" s="71">
        <f t="shared" si="5"/>
        <v>56.465053958356563</v>
      </c>
      <c r="E53" s="71">
        <f t="shared" si="6"/>
        <v>153.21969757404491</v>
      </c>
      <c r="F53" s="71">
        <f t="shared" si="0"/>
        <v>209.68475153240149</v>
      </c>
      <c r="G53" s="65">
        <f t="shared" si="1"/>
        <v>14576.794378518973</v>
      </c>
    </row>
    <row r="54" spans="1:7" x14ac:dyDescent="0.25">
      <c r="A54" s="69">
        <f t="shared" si="2"/>
        <v>45597</v>
      </c>
      <c r="B54" s="70">
        <f t="shared" si="3"/>
        <v>40</v>
      </c>
      <c r="C54" s="65">
        <f t="shared" si="4"/>
        <v>14576.794378518973</v>
      </c>
      <c r="D54" s="71">
        <f t="shared" si="5"/>
        <v>55.87771178432272</v>
      </c>
      <c r="E54" s="71">
        <f t="shared" si="6"/>
        <v>153.80703974807875</v>
      </c>
      <c r="F54" s="71">
        <f t="shared" si="0"/>
        <v>209.68475153240146</v>
      </c>
      <c r="G54" s="65">
        <f t="shared" si="1"/>
        <v>14422.987338770894</v>
      </c>
    </row>
    <row r="55" spans="1:7" x14ac:dyDescent="0.25">
      <c r="A55" s="69">
        <f t="shared" si="2"/>
        <v>45627</v>
      </c>
      <c r="B55" s="70">
        <f t="shared" si="3"/>
        <v>41</v>
      </c>
      <c r="C55" s="65">
        <f t="shared" si="4"/>
        <v>14422.987338770894</v>
      </c>
      <c r="D55" s="71">
        <f t="shared" si="5"/>
        <v>55.288118131955073</v>
      </c>
      <c r="E55" s="71">
        <f t="shared" si="6"/>
        <v>154.39663340044638</v>
      </c>
      <c r="F55" s="71">
        <f t="shared" si="0"/>
        <v>209.68475153240144</v>
      </c>
      <c r="G55" s="65">
        <f t="shared" si="1"/>
        <v>14268.590705370447</v>
      </c>
    </row>
    <row r="56" spans="1:7" x14ac:dyDescent="0.25">
      <c r="A56" s="69">
        <f t="shared" si="2"/>
        <v>45658</v>
      </c>
      <c r="B56" s="70">
        <f t="shared" si="3"/>
        <v>42</v>
      </c>
      <c r="C56" s="65">
        <f t="shared" si="4"/>
        <v>14268.590705370447</v>
      </c>
      <c r="D56" s="71">
        <f t="shared" si="5"/>
        <v>54.696264370586711</v>
      </c>
      <c r="E56" s="71">
        <f t="shared" si="6"/>
        <v>154.98848716181473</v>
      </c>
      <c r="F56" s="71">
        <f t="shared" si="0"/>
        <v>209.68475153240144</v>
      </c>
      <c r="G56" s="65">
        <f t="shared" si="1"/>
        <v>14113.602218208633</v>
      </c>
    </row>
    <row r="57" spans="1:7" x14ac:dyDescent="0.25">
      <c r="A57" s="69">
        <f t="shared" si="2"/>
        <v>45689</v>
      </c>
      <c r="B57" s="70">
        <f t="shared" si="3"/>
        <v>43</v>
      </c>
      <c r="C57" s="65">
        <f t="shared" si="4"/>
        <v>14113.602218208633</v>
      </c>
      <c r="D57" s="71">
        <f t="shared" si="5"/>
        <v>54.102141836466409</v>
      </c>
      <c r="E57" s="71">
        <f t="shared" si="6"/>
        <v>155.58260969593505</v>
      </c>
      <c r="F57" s="71">
        <f t="shared" si="0"/>
        <v>209.68475153240146</v>
      </c>
      <c r="G57" s="65">
        <f t="shared" si="1"/>
        <v>13958.019608512697</v>
      </c>
    </row>
    <row r="58" spans="1:7" x14ac:dyDescent="0.25">
      <c r="A58" s="69">
        <f t="shared" si="2"/>
        <v>45717</v>
      </c>
      <c r="B58" s="70">
        <f t="shared" si="3"/>
        <v>44</v>
      </c>
      <c r="C58" s="65">
        <f t="shared" si="4"/>
        <v>13958.019608512697</v>
      </c>
      <c r="D58" s="71">
        <f t="shared" si="5"/>
        <v>53.50574183263199</v>
      </c>
      <c r="E58" s="71">
        <f t="shared" si="6"/>
        <v>156.17900969976947</v>
      </c>
      <c r="F58" s="71">
        <f t="shared" si="0"/>
        <v>209.68475153240146</v>
      </c>
      <c r="G58" s="65">
        <f t="shared" si="1"/>
        <v>13801.840598812927</v>
      </c>
    </row>
    <row r="59" spans="1:7" x14ac:dyDescent="0.25">
      <c r="A59" s="69">
        <f t="shared" si="2"/>
        <v>45748</v>
      </c>
      <c r="B59" s="70">
        <f t="shared" si="3"/>
        <v>45</v>
      </c>
      <c r="C59" s="65">
        <f t="shared" si="4"/>
        <v>13801.840598812927</v>
      </c>
      <c r="D59" s="71">
        <f t="shared" si="5"/>
        <v>52.907055628782885</v>
      </c>
      <c r="E59" s="71">
        <f t="shared" si="6"/>
        <v>156.77769590361859</v>
      </c>
      <c r="F59" s="71">
        <f t="shared" si="0"/>
        <v>209.68475153240149</v>
      </c>
      <c r="G59" s="65">
        <f t="shared" si="1"/>
        <v>13645.062902909309</v>
      </c>
    </row>
    <row r="60" spans="1:7" x14ac:dyDescent="0.25">
      <c r="A60" s="69">
        <f t="shared" si="2"/>
        <v>45778</v>
      </c>
      <c r="B60" s="70">
        <f t="shared" si="3"/>
        <v>46</v>
      </c>
      <c r="C60" s="65">
        <f t="shared" si="4"/>
        <v>13645.062902909309</v>
      </c>
      <c r="D60" s="71">
        <f t="shared" si="5"/>
        <v>52.306074461152342</v>
      </c>
      <c r="E60" s="71">
        <f t="shared" si="6"/>
        <v>157.37867707124914</v>
      </c>
      <c r="F60" s="71">
        <f t="shared" si="0"/>
        <v>209.68475153240149</v>
      </c>
      <c r="G60" s="65">
        <f t="shared" si="1"/>
        <v>13487.68422583806</v>
      </c>
    </row>
    <row r="61" spans="1:7" x14ac:dyDescent="0.25">
      <c r="A61" s="69">
        <f t="shared" si="2"/>
        <v>45809</v>
      </c>
      <c r="B61" s="70">
        <f t="shared" si="3"/>
        <v>47</v>
      </c>
      <c r="C61" s="65">
        <f t="shared" si="4"/>
        <v>13487.68422583806</v>
      </c>
      <c r="D61" s="71">
        <f t="shared" si="5"/>
        <v>51.702789532379221</v>
      </c>
      <c r="E61" s="71">
        <f t="shared" si="6"/>
        <v>157.98196200002226</v>
      </c>
      <c r="F61" s="71">
        <f t="shared" si="0"/>
        <v>209.68475153240149</v>
      </c>
      <c r="G61" s="65">
        <f t="shared" si="1"/>
        <v>13329.702263838039</v>
      </c>
    </row>
    <row r="62" spans="1:7" x14ac:dyDescent="0.25">
      <c r="A62" s="69">
        <f t="shared" si="2"/>
        <v>45839</v>
      </c>
      <c r="B62" s="70">
        <f t="shared" si="3"/>
        <v>48</v>
      </c>
      <c r="C62" s="65">
        <f t="shared" si="4"/>
        <v>13329.702263838039</v>
      </c>
      <c r="D62" s="71">
        <f t="shared" si="5"/>
        <v>51.097192011379136</v>
      </c>
      <c r="E62" s="71">
        <f t="shared" si="6"/>
        <v>158.58755952102234</v>
      </c>
      <c r="F62" s="71">
        <f t="shared" si="0"/>
        <v>209.68475153240149</v>
      </c>
      <c r="G62" s="65">
        <f t="shared" si="1"/>
        <v>13171.114704317017</v>
      </c>
    </row>
    <row r="63" spans="1:7" x14ac:dyDescent="0.25">
      <c r="A63" s="69">
        <f t="shared" si="2"/>
        <v>45870</v>
      </c>
      <c r="B63" s="70">
        <f t="shared" si="3"/>
        <v>49</v>
      </c>
      <c r="C63" s="65">
        <f t="shared" si="4"/>
        <v>13171.114704317017</v>
      </c>
      <c r="D63" s="71">
        <f t="shared" si="5"/>
        <v>50.489273033215213</v>
      </c>
      <c r="E63" s="71">
        <f t="shared" si="6"/>
        <v>159.19547849918627</v>
      </c>
      <c r="F63" s="71">
        <f t="shared" si="0"/>
        <v>209.68475153240149</v>
      </c>
      <c r="G63" s="65">
        <f t="shared" si="1"/>
        <v>13011.91922581783</v>
      </c>
    </row>
    <row r="64" spans="1:7" x14ac:dyDescent="0.25">
      <c r="A64" s="69">
        <f t="shared" si="2"/>
        <v>45901</v>
      </c>
      <c r="B64" s="70">
        <f t="shared" si="3"/>
        <v>50</v>
      </c>
      <c r="C64" s="65">
        <f t="shared" si="4"/>
        <v>13011.91922581783</v>
      </c>
      <c r="D64" s="71">
        <f t="shared" si="5"/>
        <v>49.879023698968325</v>
      </c>
      <c r="E64" s="71">
        <f t="shared" si="6"/>
        <v>159.80572783343311</v>
      </c>
      <c r="F64" s="71">
        <f t="shared" si="0"/>
        <v>209.68475153240144</v>
      </c>
      <c r="G64" s="65">
        <f t="shared" si="1"/>
        <v>12852.113497984397</v>
      </c>
    </row>
    <row r="65" spans="1:7" x14ac:dyDescent="0.25">
      <c r="A65" s="69">
        <f t="shared" si="2"/>
        <v>45931</v>
      </c>
      <c r="B65" s="70">
        <f t="shared" si="3"/>
        <v>51</v>
      </c>
      <c r="C65" s="65">
        <f t="shared" si="4"/>
        <v>12852.113497984397</v>
      </c>
      <c r="D65" s="71">
        <f t="shared" si="5"/>
        <v>49.266435075606836</v>
      </c>
      <c r="E65" s="71">
        <f t="shared" si="6"/>
        <v>160.4183164567946</v>
      </c>
      <c r="F65" s="71">
        <f t="shared" si="0"/>
        <v>209.68475153240144</v>
      </c>
      <c r="G65" s="65">
        <f t="shared" si="1"/>
        <v>12691.695181527602</v>
      </c>
    </row>
    <row r="66" spans="1:7" x14ac:dyDescent="0.25">
      <c r="A66" s="69">
        <f t="shared" si="2"/>
        <v>45962</v>
      </c>
      <c r="B66" s="70">
        <f t="shared" si="3"/>
        <v>52</v>
      </c>
      <c r="C66" s="65">
        <f t="shared" si="4"/>
        <v>12691.695181527602</v>
      </c>
      <c r="D66" s="71">
        <f t="shared" si="5"/>
        <v>48.651498195855794</v>
      </c>
      <c r="E66" s="71">
        <f t="shared" si="6"/>
        <v>161.03325333654567</v>
      </c>
      <c r="F66" s="71">
        <f t="shared" si="0"/>
        <v>209.68475153240146</v>
      </c>
      <c r="G66" s="65">
        <f t="shared" si="1"/>
        <v>12530.661928191057</v>
      </c>
    </row>
    <row r="67" spans="1:7" x14ac:dyDescent="0.25">
      <c r="A67" s="69">
        <f t="shared" si="2"/>
        <v>45992</v>
      </c>
      <c r="B67" s="70">
        <f t="shared" si="3"/>
        <v>53</v>
      </c>
      <c r="C67" s="65">
        <f t="shared" si="4"/>
        <v>12530.661928191057</v>
      </c>
      <c r="D67" s="71">
        <f t="shared" si="5"/>
        <v>48.034204058065711</v>
      </c>
      <c r="E67" s="71">
        <f t="shared" si="6"/>
        <v>161.65054747433578</v>
      </c>
      <c r="F67" s="71">
        <f t="shared" si="0"/>
        <v>209.68475153240149</v>
      </c>
      <c r="G67" s="65">
        <f t="shared" si="1"/>
        <v>12369.011380716722</v>
      </c>
    </row>
    <row r="68" spans="1:7" x14ac:dyDescent="0.25">
      <c r="A68" s="69">
        <f t="shared" si="2"/>
        <v>46023</v>
      </c>
      <c r="B68" s="70">
        <f t="shared" si="3"/>
        <v>54</v>
      </c>
      <c r="C68" s="65">
        <f t="shared" si="4"/>
        <v>12369.011380716722</v>
      </c>
      <c r="D68" s="71">
        <f t="shared" si="5"/>
        <v>47.41454362608075</v>
      </c>
      <c r="E68" s="71">
        <f t="shared" si="6"/>
        <v>162.27020790632071</v>
      </c>
      <c r="F68" s="71">
        <f t="shared" si="0"/>
        <v>209.68475153240146</v>
      </c>
      <c r="G68" s="65">
        <f t="shared" si="1"/>
        <v>12206.741172810402</v>
      </c>
    </row>
    <row r="69" spans="1:7" x14ac:dyDescent="0.25">
      <c r="A69" s="69">
        <f t="shared" si="2"/>
        <v>46054</v>
      </c>
      <c r="B69" s="70">
        <f t="shared" si="3"/>
        <v>55</v>
      </c>
      <c r="C69" s="65">
        <f t="shared" si="4"/>
        <v>12206.741172810402</v>
      </c>
      <c r="D69" s="71">
        <f t="shared" si="5"/>
        <v>46.792507829106526</v>
      </c>
      <c r="E69" s="71">
        <f t="shared" si="6"/>
        <v>162.89224370329495</v>
      </c>
      <c r="F69" s="71">
        <f t="shared" si="0"/>
        <v>209.68475153240149</v>
      </c>
      <c r="G69" s="65">
        <f t="shared" si="1"/>
        <v>12043.848929107107</v>
      </c>
    </row>
    <row r="70" spans="1:7" x14ac:dyDescent="0.25">
      <c r="A70" s="69">
        <f t="shared" si="2"/>
        <v>46082</v>
      </c>
      <c r="B70" s="70">
        <f t="shared" si="3"/>
        <v>56</v>
      </c>
      <c r="C70" s="65">
        <f t="shared" si="4"/>
        <v>12043.848929107107</v>
      </c>
      <c r="D70" s="71">
        <f t="shared" si="5"/>
        <v>46.168087561577224</v>
      </c>
      <c r="E70" s="71">
        <f t="shared" si="6"/>
        <v>163.51666397082425</v>
      </c>
      <c r="F70" s="71">
        <f t="shared" si="0"/>
        <v>209.68475153240149</v>
      </c>
      <c r="G70" s="65">
        <f t="shared" si="1"/>
        <v>11880.332265136283</v>
      </c>
    </row>
    <row r="71" spans="1:7" x14ac:dyDescent="0.25">
      <c r="A71" s="69">
        <f t="shared" si="2"/>
        <v>46113</v>
      </c>
      <c r="B71" s="70">
        <f t="shared" si="3"/>
        <v>57</v>
      </c>
      <c r="C71" s="65">
        <f t="shared" si="4"/>
        <v>11880.332265136283</v>
      </c>
      <c r="D71" s="71">
        <f t="shared" si="5"/>
        <v>45.541273683022396</v>
      </c>
      <c r="E71" s="71">
        <f t="shared" si="6"/>
        <v>164.14347784937908</v>
      </c>
      <c r="F71" s="71">
        <f t="shared" si="0"/>
        <v>209.68475153240149</v>
      </c>
      <c r="G71" s="65">
        <f t="shared" si="1"/>
        <v>11716.188787286905</v>
      </c>
    </row>
    <row r="72" spans="1:7" x14ac:dyDescent="0.25">
      <c r="A72" s="69">
        <f t="shared" si="2"/>
        <v>46143</v>
      </c>
      <c r="B72" s="70">
        <f t="shared" si="3"/>
        <v>58</v>
      </c>
      <c r="C72" s="65">
        <f t="shared" si="4"/>
        <v>11716.188787286905</v>
      </c>
      <c r="D72" s="71">
        <f t="shared" si="5"/>
        <v>44.912057017933108</v>
      </c>
      <c r="E72" s="71">
        <f t="shared" si="6"/>
        <v>164.77269451446836</v>
      </c>
      <c r="F72" s="71">
        <f t="shared" si="0"/>
        <v>209.68475153240146</v>
      </c>
      <c r="G72" s="65">
        <f t="shared" si="1"/>
        <v>11551.416092772437</v>
      </c>
    </row>
    <row r="73" spans="1:7" x14ac:dyDescent="0.25">
      <c r="A73" s="69">
        <f t="shared" si="2"/>
        <v>46174</v>
      </c>
      <c r="B73" s="70">
        <f t="shared" si="3"/>
        <v>59</v>
      </c>
      <c r="C73" s="65">
        <f t="shared" si="4"/>
        <v>11551.416092772437</v>
      </c>
      <c r="D73" s="71">
        <f t="shared" si="5"/>
        <v>44.280428355627642</v>
      </c>
      <c r="E73" s="71">
        <f t="shared" si="6"/>
        <v>165.40432317677383</v>
      </c>
      <c r="F73" s="71">
        <f t="shared" si="0"/>
        <v>209.68475153240146</v>
      </c>
      <c r="G73" s="65">
        <f t="shared" si="1"/>
        <v>11386.011769595663</v>
      </c>
    </row>
    <row r="74" spans="1:7" x14ac:dyDescent="0.25">
      <c r="A74" s="69">
        <f t="shared" si="2"/>
        <v>46204</v>
      </c>
      <c r="B74" s="70">
        <f t="shared" si="3"/>
        <v>60</v>
      </c>
      <c r="C74" s="65">
        <f t="shared" si="4"/>
        <v>11386.011769595663</v>
      </c>
      <c r="D74" s="71">
        <f t="shared" si="5"/>
        <v>43.646378450116678</v>
      </c>
      <c r="E74" s="71">
        <f t="shared" si="6"/>
        <v>166.03837308228478</v>
      </c>
      <c r="F74" s="71">
        <f t="shared" si="0"/>
        <v>209.68475153240146</v>
      </c>
      <c r="G74" s="65">
        <f t="shared" si="1"/>
        <v>11219.973396513378</v>
      </c>
    </row>
    <row r="75" spans="1:7" x14ac:dyDescent="0.25">
      <c r="A75" s="69">
        <f t="shared" si="2"/>
        <v>46235</v>
      </c>
      <c r="B75" s="70">
        <f t="shared" si="3"/>
        <v>61</v>
      </c>
      <c r="C75" s="65">
        <f t="shared" si="4"/>
        <v>11219.973396513378</v>
      </c>
      <c r="D75" s="71">
        <f t="shared" si="5"/>
        <v>43.00989801996792</v>
      </c>
      <c r="E75" s="71">
        <f t="shared" si="6"/>
        <v>166.67485351243354</v>
      </c>
      <c r="F75" s="71">
        <f t="shared" si="0"/>
        <v>209.68475153240146</v>
      </c>
      <c r="G75" s="65">
        <f t="shared" si="1"/>
        <v>11053.298543000945</v>
      </c>
    </row>
    <row r="76" spans="1:7" x14ac:dyDescent="0.25">
      <c r="A76" s="69">
        <f t="shared" si="2"/>
        <v>46266</v>
      </c>
      <c r="B76" s="70">
        <f t="shared" si="3"/>
        <v>62</v>
      </c>
      <c r="C76" s="65">
        <f t="shared" si="4"/>
        <v>11053.298543000945</v>
      </c>
      <c r="D76" s="71">
        <f t="shared" si="5"/>
        <v>42.370977748170262</v>
      </c>
      <c r="E76" s="71">
        <f t="shared" si="6"/>
        <v>167.31377378423122</v>
      </c>
      <c r="F76" s="71">
        <f t="shared" si="0"/>
        <v>209.68475153240149</v>
      </c>
      <c r="G76" s="65">
        <f t="shared" si="1"/>
        <v>10885.984769216713</v>
      </c>
    </row>
    <row r="77" spans="1:7" x14ac:dyDescent="0.25">
      <c r="A77" s="69">
        <f t="shared" si="2"/>
        <v>46296</v>
      </c>
      <c r="B77" s="70">
        <f t="shared" si="3"/>
        <v>63</v>
      </c>
      <c r="C77" s="65">
        <f t="shared" si="4"/>
        <v>10885.984769216713</v>
      </c>
      <c r="D77" s="71">
        <f t="shared" si="5"/>
        <v>41.729608281997379</v>
      </c>
      <c r="E77" s="71">
        <f t="shared" si="6"/>
        <v>167.95514325040409</v>
      </c>
      <c r="F77" s="71">
        <f t="shared" si="0"/>
        <v>209.68475153240146</v>
      </c>
      <c r="G77" s="65">
        <f t="shared" si="1"/>
        <v>10718.029625966308</v>
      </c>
    </row>
    <row r="78" spans="1:7" x14ac:dyDescent="0.25">
      <c r="A78" s="69">
        <f t="shared" si="2"/>
        <v>46327</v>
      </c>
      <c r="B78" s="70">
        <f t="shared" si="3"/>
        <v>64</v>
      </c>
      <c r="C78" s="65">
        <f t="shared" si="4"/>
        <v>10718.029625966308</v>
      </c>
      <c r="D78" s="71">
        <f t="shared" si="5"/>
        <v>41.085780232870825</v>
      </c>
      <c r="E78" s="71">
        <f t="shared" si="6"/>
        <v>168.59897129953063</v>
      </c>
      <c r="F78" s="71">
        <f t="shared" si="0"/>
        <v>209.68475153240146</v>
      </c>
      <c r="G78" s="65">
        <f t="shared" si="1"/>
        <v>10549.430654666778</v>
      </c>
    </row>
    <row r="79" spans="1:7" x14ac:dyDescent="0.25">
      <c r="A79" s="69">
        <f t="shared" si="2"/>
        <v>46357</v>
      </c>
      <c r="B79" s="70">
        <f t="shared" si="3"/>
        <v>65</v>
      </c>
      <c r="C79" s="65">
        <f t="shared" si="4"/>
        <v>10549.430654666778</v>
      </c>
      <c r="D79" s="71">
        <f t="shared" si="5"/>
        <v>40.439484176222635</v>
      </c>
      <c r="E79" s="71">
        <f t="shared" si="6"/>
        <v>169.24526735617886</v>
      </c>
      <c r="F79" s="71">
        <f t="shared" si="0"/>
        <v>209.68475153240149</v>
      </c>
      <c r="G79" s="65">
        <f t="shared" si="1"/>
        <v>10380.185387310599</v>
      </c>
    </row>
    <row r="80" spans="1:7" x14ac:dyDescent="0.25">
      <c r="A80" s="69">
        <f t="shared" si="2"/>
        <v>46388</v>
      </c>
      <c r="B80" s="70">
        <f t="shared" si="3"/>
        <v>66</v>
      </c>
      <c r="C80" s="65">
        <f t="shared" si="4"/>
        <v>10380.185387310599</v>
      </c>
      <c r="D80" s="71">
        <f t="shared" si="5"/>
        <v>39.790710651357273</v>
      </c>
      <c r="E80" s="71">
        <f t="shared" si="6"/>
        <v>169.89404088104419</v>
      </c>
      <c r="F80" s="71">
        <f t="shared" ref="F80:F143" si="7">IF(B80="","",SUM(D80:E80))</f>
        <v>209.68475153240146</v>
      </c>
      <c r="G80" s="65">
        <f t="shared" ref="G80:G143" si="8">IF(B80="","",SUM(C80)-SUM(E80))</f>
        <v>10210.291346429554</v>
      </c>
    </row>
    <row r="81" spans="1:7" x14ac:dyDescent="0.25">
      <c r="A81" s="69">
        <f t="shared" ref="A81:A144" si="9">IF(B81="","",EDATE(A80,1))</f>
        <v>46419</v>
      </c>
      <c r="B81" s="70">
        <f t="shared" ref="B81:B144" si="10">IF(B80="","",IF(SUM(B80)+1&lt;=$E$7,SUM(B80)+1,""))</f>
        <v>67</v>
      </c>
      <c r="C81" s="65">
        <f t="shared" ref="C81:C144" si="11">IF(B81="","",G80)</f>
        <v>10210.291346429554</v>
      </c>
      <c r="D81" s="71">
        <f t="shared" ref="D81:D144" si="12">IF(B81="","",IPMT($E$11/12,B81-1,$E$7-1,-$C$16,$E$9,0))</f>
        <v>39.139450161313277</v>
      </c>
      <c r="E81" s="71">
        <f t="shared" ref="E81:E144" si="13">IF(B81="","",PPMT($E$11/12,B81-1,$E$7-1,-$C$16,$E$9,0))</f>
        <v>170.54530137108821</v>
      </c>
      <c r="F81" s="71">
        <f t="shared" si="7"/>
        <v>209.68475153240149</v>
      </c>
      <c r="G81" s="65">
        <f t="shared" si="8"/>
        <v>10039.746045058466</v>
      </c>
    </row>
    <row r="82" spans="1:7" x14ac:dyDescent="0.25">
      <c r="A82" s="69">
        <f t="shared" si="9"/>
        <v>46447</v>
      </c>
      <c r="B82" s="70">
        <f t="shared" si="10"/>
        <v>68</v>
      </c>
      <c r="C82" s="65">
        <f t="shared" si="11"/>
        <v>10039.746045058466</v>
      </c>
      <c r="D82" s="71">
        <f t="shared" si="12"/>
        <v>38.485693172724091</v>
      </c>
      <c r="E82" s="71">
        <f t="shared" si="13"/>
        <v>171.19905835967739</v>
      </c>
      <c r="F82" s="71">
        <f t="shared" si="7"/>
        <v>209.68475153240149</v>
      </c>
      <c r="G82" s="65">
        <f t="shared" si="8"/>
        <v>9868.5469866987878</v>
      </c>
    </row>
    <row r="83" spans="1:7" x14ac:dyDescent="0.25">
      <c r="A83" s="69">
        <f t="shared" si="9"/>
        <v>46478</v>
      </c>
      <c r="B83" s="70">
        <f t="shared" si="10"/>
        <v>69</v>
      </c>
      <c r="C83" s="65">
        <f t="shared" si="11"/>
        <v>9868.5469866987878</v>
      </c>
      <c r="D83" s="71">
        <f t="shared" si="12"/>
        <v>37.829430115678669</v>
      </c>
      <c r="E83" s="71">
        <f t="shared" si="13"/>
        <v>171.8553214167228</v>
      </c>
      <c r="F83" s="71">
        <f t="shared" si="7"/>
        <v>209.68475153240146</v>
      </c>
      <c r="G83" s="65">
        <f t="shared" si="8"/>
        <v>9696.6916652820655</v>
      </c>
    </row>
    <row r="84" spans="1:7" x14ac:dyDescent="0.25">
      <c r="A84" s="69">
        <f t="shared" si="9"/>
        <v>46508</v>
      </c>
      <c r="B84" s="70">
        <f t="shared" si="10"/>
        <v>70</v>
      </c>
      <c r="C84" s="65">
        <f t="shared" si="11"/>
        <v>9696.6916652820655</v>
      </c>
      <c r="D84" s="71">
        <f t="shared" si="12"/>
        <v>37.170651383581223</v>
      </c>
      <c r="E84" s="71">
        <f t="shared" si="13"/>
        <v>172.51410014882026</v>
      </c>
      <c r="F84" s="71">
        <f t="shared" si="7"/>
        <v>209.68475153240149</v>
      </c>
      <c r="G84" s="65">
        <f t="shared" si="8"/>
        <v>9524.1775651332446</v>
      </c>
    </row>
    <row r="85" spans="1:7" x14ac:dyDescent="0.25">
      <c r="A85" s="69">
        <f t="shared" si="9"/>
        <v>46539</v>
      </c>
      <c r="B85" s="70">
        <f t="shared" si="10"/>
        <v>71</v>
      </c>
      <c r="C85" s="65">
        <f t="shared" si="11"/>
        <v>9524.1775651332446</v>
      </c>
      <c r="D85" s="71">
        <f t="shared" si="12"/>
        <v>36.509347333010759</v>
      </c>
      <c r="E85" s="71">
        <f t="shared" si="13"/>
        <v>173.1754041993907</v>
      </c>
      <c r="F85" s="71">
        <f t="shared" si="7"/>
        <v>209.68475153240146</v>
      </c>
      <c r="G85" s="65">
        <f t="shared" si="8"/>
        <v>9351.0021609338546</v>
      </c>
    </row>
    <row r="86" spans="1:7" x14ac:dyDescent="0.25">
      <c r="A86" s="69">
        <f t="shared" si="9"/>
        <v>46569</v>
      </c>
      <c r="B86" s="70">
        <f t="shared" si="10"/>
        <v>72</v>
      </c>
      <c r="C86" s="65">
        <f t="shared" si="11"/>
        <v>9351.0021609338546</v>
      </c>
      <c r="D86" s="71">
        <f t="shared" si="12"/>
        <v>35.845508283579754</v>
      </c>
      <c r="E86" s="71">
        <f t="shared" si="13"/>
        <v>173.8392432488217</v>
      </c>
      <c r="F86" s="71">
        <f t="shared" si="7"/>
        <v>209.68475153240146</v>
      </c>
      <c r="G86" s="65">
        <f t="shared" si="8"/>
        <v>9177.1629176850329</v>
      </c>
    </row>
    <row r="87" spans="1:7" x14ac:dyDescent="0.25">
      <c r="A87" s="69">
        <f t="shared" si="9"/>
        <v>46600</v>
      </c>
      <c r="B87" s="70">
        <f t="shared" si="10"/>
        <v>73</v>
      </c>
      <c r="C87" s="65">
        <f t="shared" si="11"/>
        <v>9177.1629176850329</v>
      </c>
      <c r="D87" s="71">
        <f t="shared" si="12"/>
        <v>35.179124517792609</v>
      </c>
      <c r="E87" s="71">
        <f t="shared" si="13"/>
        <v>174.50562701460888</v>
      </c>
      <c r="F87" s="71">
        <f t="shared" si="7"/>
        <v>209.68475153240149</v>
      </c>
      <c r="G87" s="65">
        <f t="shared" si="8"/>
        <v>9002.6572906704241</v>
      </c>
    </row>
    <row r="88" spans="1:7" x14ac:dyDescent="0.25">
      <c r="A88" s="69">
        <f t="shared" si="9"/>
        <v>46631</v>
      </c>
      <c r="B88" s="70">
        <f t="shared" si="10"/>
        <v>74</v>
      </c>
      <c r="C88" s="65">
        <f t="shared" si="11"/>
        <v>9002.6572906704241</v>
      </c>
      <c r="D88" s="71">
        <f t="shared" si="12"/>
        <v>34.510186280903277</v>
      </c>
      <c r="E88" s="71">
        <f t="shared" si="13"/>
        <v>175.17456525149817</v>
      </c>
      <c r="F88" s="71">
        <f t="shared" si="7"/>
        <v>209.68475153240144</v>
      </c>
      <c r="G88" s="65">
        <f t="shared" si="8"/>
        <v>8827.4827254189258</v>
      </c>
    </row>
    <row r="89" spans="1:7" x14ac:dyDescent="0.25">
      <c r="A89" s="69">
        <f t="shared" si="9"/>
        <v>46661</v>
      </c>
      <c r="B89" s="70">
        <f t="shared" si="10"/>
        <v>75</v>
      </c>
      <c r="C89" s="65">
        <f t="shared" si="11"/>
        <v>8827.4827254189258</v>
      </c>
      <c r="D89" s="71">
        <f t="shared" si="12"/>
        <v>33.838683780772527</v>
      </c>
      <c r="E89" s="71">
        <f t="shared" si="13"/>
        <v>175.84606775162894</v>
      </c>
      <c r="F89" s="71">
        <f t="shared" si="7"/>
        <v>209.68475153240146</v>
      </c>
      <c r="G89" s="65">
        <f t="shared" si="8"/>
        <v>8651.6366576672972</v>
      </c>
    </row>
    <row r="90" spans="1:7" x14ac:dyDescent="0.25">
      <c r="A90" s="69">
        <f t="shared" si="9"/>
        <v>46692</v>
      </c>
      <c r="B90" s="70">
        <f t="shared" si="10"/>
        <v>76</v>
      </c>
      <c r="C90" s="65">
        <f t="shared" si="11"/>
        <v>8651.6366576672972</v>
      </c>
      <c r="D90" s="71">
        <f t="shared" si="12"/>
        <v>33.16460718772462</v>
      </c>
      <c r="E90" s="71">
        <f t="shared" si="13"/>
        <v>176.52014434467685</v>
      </c>
      <c r="F90" s="71">
        <f t="shared" si="7"/>
        <v>209.68475153240146</v>
      </c>
      <c r="G90" s="65">
        <f t="shared" si="8"/>
        <v>8475.1165133226204</v>
      </c>
    </row>
    <row r="91" spans="1:7" x14ac:dyDescent="0.25">
      <c r="A91" s="69">
        <f t="shared" si="9"/>
        <v>46722</v>
      </c>
      <c r="B91" s="70">
        <f t="shared" si="10"/>
        <v>77</v>
      </c>
      <c r="C91" s="65">
        <f t="shared" si="11"/>
        <v>8475.1165133226204</v>
      </c>
      <c r="D91" s="71">
        <f t="shared" si="12"/>
        <v>32.487946634403357</v>
      </c>
      <c r="E91" s="71">
        <f t="shared" si="13"/>
        <v>177.19680489799811</v>
      </c>
      <c r="F91" s="71">
        <f t="shared" si="7"/>
        <v>209.68475153240146</v>
      </c>
      <c r="G91" s="65">
        <f t="shared" si="8"/>
        <v>8297.9197084246225</v>
      </c>
    </row>
    <row r="92" spans="1:7" x14ac:dyDescent="0.25">
      <c r="A92" s="69">
        <f t="shared" si="9"/>
        <v>46753</v>
      </c>
      <c r="B92" s="70">
        <f t="shared" si="10"/>
        <v>78</v>
      </c>
      <c r="C92" s="65">
        <f t="shared" si="11"/>
        <v>8297.9197084246225</v>
      </c>
      <c r="D92" s="71">
        <f t="shared" si="12"/>
        <v>31.808692215627698</v>
      </c>
      <c r="E92" s="71">
        <f t="shared" si="13"/>
        <v>177.87605931677376</v>
      </c>
      <c r="F92" s="71">
        <f t="shared" si="7"/>
        <v>209.68475153240146</v>
      </c>
      <c r="G92" s="65">
        <f t="shared" si="8"/>
        <v>8120.043649107849</v>
      </c>
    </row>
    <row r="93" spans="1:7" x14ac:dyDescent="0.25">
      <c r="A93" s="69">
        <f t="shared" si="9"/>
        <v>46784</v>
      </c>
      <c r="B93" s="70">
        <f t="shared" si="10"/>
        <v>79</v>
      </c>
      <c r="C93" s="65">
        <f t="shared" si="11"/>
        <v>8120.043649107849</v>
      </c>
      <c r="D93" s="71">
        <f t="shared" si="12"/>
        <v>31.12683398824673</v>
      </c>
      <c r="E93" s="71">
        <f t="shared" si="13"/>
        <v>178.55791754415475</v>
      </c>
      <c r="F93" s="71">
        <f t="shared" si="7"/>
        <v>209.68475153240149</v>
      </c>
      <c r="G93" s="65">
        <f t="shared" si="8"/>
        <v>7941.4857315636946</v>
      </c>
    </row>
    <row r="94" spans="1:7" x14ac:dyDescent="0.25">
      <c r="A94" s="69">
        <f t="shared" si="9"/>
        <v>46813</v>
      </c>
      <c r="B94" s="70">
        <f t="shared" si="10"/>
        <v>80</v>
      </c>
      <c r="C94" s="65">
        <f t="shared" si="11"/>
        <v>7941.4857315636946</v>
      </c>
      <c r="D94" s="71">
        <f t="shared" si="12"/>
        <v>30.442361970994142</v>
      </c>
      <c r="E94" s="71">
        <f t="shared" si="13"/>
        <v>179.24238956140735</v>
      </c>
      <c r="F94" s="71">
        <f t="shared" si="7"/>
        <v>209.68475153240149</v>
      </c>
      <c r="G94" s="65">
        <f t="shared" si="8"/>
        <v>7762.2433420022871</v>
      </c>
    </row>
    <row r="95" spans="1:7" x14ac:dyDescent="0.25">
      <c r="A95" s="69">
        <f t="shared" si="9"/>
        <v>46844</v>
      </c>
      <c r="B95" s="70">
        <f t="shared" si="10"/>
        <v>81</v>
      </c>
      <c r="C95" s="65">
        <f t="shared" si="11"/>
        <v>7762.2433420022871</v>
      </c>
      <c r="D95" s="71">
        <f t="shared" si="12"/>
        <v>29.755266144342077</v>
      </c>
      <c r="E95" s="71">
        <f t="shared" si="13"/>
        <v>179.92948538805939</v>
      </c>
      <c r="F95" s="71">
        <f t="shared" si="7"/>
        <v>209.68475153240146</v>
      </c>
      <c r="G95" s="65">
        <f t="shared" si="8"/>
        <v>7582.3138566142279</v>
      </c>
    </row>
    <row r="96" spans="1:7" x14ac:dyDescent="0.25">
      <c r="A96" s="69">
        <f t="shared" si="9"/>
        <v>46874</v>
      </c>
      <c r="B96" s="70">
        <f t="shared" si="10"/>
        <v>82</v>
      </c>
      <c r="C96" s="65">
        <f t="shared" si="11"/>
        <v>7582.3138566142279</v>
      </c>
      <c r="D96" s="71">
        <f t="shared" si="12"/>
        <v>29.065536450354514</v>
      </c>
      <c r="E96" s="71">
        <f t="shared" si="13"/>
        <v>180.61921508204696</v>
      </c>
      <c r="F96" s="71">
        <f t="shared" si="7"/>
        <v>209.68475153240149</v>
      </c>
      <c r="G96" s="65">
        <f t="shared" si="8"/>
        <v>7401.6946415321809</v>
      </c>
    </row>
    <row r="97" spans="1:7" x14ac:dyDescent="0.25">
      <c r="A97" s="69">
        <f t="shared" si="9"/>
        <v>46905</v>
      </c>
      <c r="B97" s="70">
        <f t="shared" si="10"/>
        <v>83</v>
      </c>
      <c r="C97" s="65">
        <f t="shared" si="11"/>
        <v>7401.6946415321809</v>
      </c>
      <c r="D97" s="71">
        <f t="shared" si="12"/>
        <v>28.373162792539997</v>
      </c>
      <c r="E97" s="71">
        <f t="shared" si="13"/>
        <v>181.31158873986146</v>
      </c>
      <c r="F97" s="71">
        <f t="shared" si="7"/>
        <v>209.68475153240146</v>
      </c>
      <c r="G97" s="65">
        <f t="shared" si="8"/>
        <v>7220.3830527923192</v>
      </c>
    </row>
    <row r="98" spans="1:7" x14ac:dyDescent="0.25">
      <c r="A98" s="69">
        <f t="shared" si="9"/>
        <v>46935</v>
      </c>
      <c r="B98" s="70">
        <f t="shared" si="10"/>
        <v>84</v>
      </c>
      <c r="C98" s="65">
        <f t="shared" si="11"/>
        <v>7220.3830527923192</v>
      </c>
      <c r="D98" s="71">
        <f t="shared" si="12"/>
        <v>27.678135035703864</v>
      </c>
      <c r="E98" s="71">
        <f t="shared" si="13"/>
        <v>182.0066164966976</v>
      </c>
      <c r="F98" s="71">
        <f t="shared" si="7"/>
        <v>209.68475153240146</v>
      </c>
      <c r="G98" s="65">
        <f t="shared" si="8"/>
        <v>7038.3764362956217</v>
      </c>
    </row>
    <row r="99" spans="1:7" x14ac:dyDescent="0.25">
      <c r="A99" s="69">
        <f t="shared" si="9"/>
        <v>46966</v>
      </c>
      <c r="B99" s="70">
        <f t="shared" si="10"/>
        <v>85</v>
      </c>
      <c r="C99" s="65">
        <f t="shared" si="11"/>
        <v>7038.3764362956217</v>
      </c>
      <c r="D99" s="71">
        <f t="shared" si="12"/>
        <v>26.980443005799856</v>
      </c>
      <c r="E99" s="71">
        <f t="shared" si="13"/>
        <v>182.70430852660161</v>
      </c>
      <c r="F99" s="71">
        <f t="shared" si="7"/>
        <v>209.68475153240146</v>
      </c>
      <c r="G99" s="65">
        <f t="shared" si="8"/>
        <v>6855.6721277690203</v>
      </c>
    </row>
    <row r="100" spans="1:7" x14ac:dyDescent="0.25">
      <c r="A100" s="69">
        <f t="shared" si="9"/>
        <v>46997</v>
      </c>
      <c r="B100" s="70">
        <f t="shared" si="10"/>
        <v>86</v>
      </c>
      <c r="C100" s="65">
        <f t="shared" si="11"/>
        <v>6855.6721277690203</v>
      </c>
      <c r="D100" s="71">
        <f t="shared" si="12"/>
        <v>26.280076489781219</v>
      </c>
      <c r="E100" s="71">
        <f t="shared" si="13"/>
        <v>183.40467504262025</v>
      </c>
      <c r="F100" s="71">
        <f t="shared" si="7"/>
        <v>209.68475153240146</v>
      </c>
      <c r="G100" s="65">
        <f t="shared" si="8"/>
        <v>6672.2674527263998</v>
      </c>
    </row>
    <row r="101" spans="1:7" x14ac:dyDescent="0.25">
      <c r="A101" s="69">
        <f t="shared" si="9"/>
        <v>47027</v>
      </c>
      <c r="B101" s="70">
        <f t="shared" si="10"/>
        <v>87</v>
      </c>
      <c r="C101" s="65">
        <f t="shared" si="11"/>
        <v>6672.2674527263998</v>
      </c>
      <c r="D101" s="71">
        <f t="shared" si="12"/>
        <v>25.577025235451174</v>
      </c>
      <c r="E101" s="71">
        <f t="shared" si="13"/>
        <v>184.10772629695029</v>
      </c>
      <c r="F101" s="71">
        <f t="shared" si="7"/>
        <v>209.68475153240146</v>
      </c>
      <c r="G101" s="65">
        <f t="shared" si="8"/>
        <v>6488.1597264294496</v>
      </c>
    </row>
    <row r="102" spans="1:7" x14ac:dyDescent="0.25">
      <c r="A102" s="69">
        <f t="shared" si="9"/>
        <v>47058</v>
      </c>
      <c r="B102" s="70">
        <f t="shared" si="10"/>
        <v>88</v>
      </c>
      <c r="C102" s="65">
        <f t="shared" si="11"/>
        <v>6488.1597264294496</v>
      </c>
      <c r="D102" s="71">
        <f t="shared" si="12"/>
        <v>24.871278951312867</v>
      </c>
      <c r="E102" s="71">
        <f t="shared" si="13"/>
        <v>184.8134725810886</v>
      </c>
      <c r="F102" s="71">
        <f t="shared" si="7"/>
        <v>209.68475153240146</v>
      </c>
      <c r="G102" s="65">
        <f t="shared" si="8"/>
        <v>6303.3462538483609</v>
      </c>
    </row>
    <row r="103" spans="1:7" x14ac:dyDescent="0.25">
      <c r="A103" s="69">
        <f t="shared" si="9"/>
        <v>47088</v>
      </c>
      <c r="B103" s="70">
        <f t="shared" si="10"/>
        <v>89</v>
      </c>
      <c r="C103" s="65">
        <f t="shared" si="11"/>
        <v>6303.3462538483609</v>
      </c>
      <c r="D103" s="71">
        <f t="shared" si="12"/>
        <v>24.162827306418691</v>
      </c>
      <c r="E103" s="71">
        <f t="shared" si="13"/>
        <v>185.52192422598276</v>
      </c>
      <c r="F103" s="71">
        <f t="shared" si="7"/>
        <v>209.68475153240144</v>
      </c>
      <c r="G103" s="65">
        <f t="shared" si="8"/>
        <v>6117.8243296223782</v>
      </c>
    </row>
    <row r="104" spans="1:7" x14ac:dyDescent="0.25">
      <c r="A104" s="69">
        <f t="shared" si="9"/>
        <v>47119</v>
      </c>
      <c r="B104" s="70">
        <f t="shared" si="10"/>
        <v>90</v>
      </c>
      <c r="C104" s="65">
        <f t="shared" si="11"/>
        <v>6117.8243296223782</v>
      </c>
      <c r="D104" s="71">
        <f t="shared" si="12"/>
        <v>23.451659930219094</v>
      </c>
      <c r="E104" s="71">
        <f t="shared" si="13"/>
        <v>186.23309160218238</v>
      </c>
      <c r="F104" s="71">
        <f t="shared" si="7"/>
        <v>209.68475153240149</v>
      </c>
      <c r="G104" s="65">
        <f t="shared" si="8"/>
        <v>5931.5912380201962</v>
      </c>
    </row>
    <row r="105" spans="1:7" x14ac:dyDescent="0.25">
      <c r="A105" s="69">
        <f t="shared" si="9"/>
        <v>47150</v>
      </c>
      <c r="B105" s="70">
        <f t="shared" si="10"/>
        <v>91</v>
      </c>
      <c r="C105" s="65">
        <f t="shared" si="11"/>
        <v>5931.5912380201962</v>
      </c>
      <c r="D105" s="71">
        <f t="shared" si="12"/>
        <v>22.737766412410721</v>
      </c>
      <c r="E105" s="71">
        <f t="shared" si="13"/>
        <v>186.94698511999073</v>
      </c>
      <c r="F105" s="71">
        <f t="shared" si="7"/>
        <v>209.68475153240144</v>
      </c>
      <c r="G105" s="65">
        <f t="shared" si="8"/>
        <v>5744.6442529002052</v>
      </c>
    </row>
    <row r="106" spans="1:7" x14ac:dyDescent="0.25">
      <c r="A106" s="69">
        <f t="shared" si="9"/>
        <v>47178</v>
      </c>
      <c r="B106" s="70">
        <f t="shared" si="10"/>
        <v>92</v>
      </c>
      <c r="C106" s="65">
        <f t="shared" si="11"/>
        <v>5744.6442529002052</v>
      </c>
      <c r="D106" s="71">
        <f t="shared" si="12"/>
        <v>22.021136302784097</v>
      </c>
      <c r="E106" s="71">
        <f t="shared" si="13"/>
        <v>187.66361522961736</v>
      </c>
      <c r="F106" s="71">
        <f t="shared" si="7"/>
        <v>209.68475153240146</v>
      </c>
      <c r="G106" s="65">
        <f t="shared" si="8"/>
        <v>5556.9806376705874</v>
      </c>
    </row>
    <row r="107" spans="1:7" x14ac:dyDescent="0.25">
      <c r="A107" s="69">
        <f t="shared" si="9"/>
        <v>47209</v>
      </c>
      <c r="B107" s="70">
        <f t="shared" si="10"/>
        <v>93</v>
      </c>
      <c r="C107" s="65">
        <f t="shared" si="11"/>
        <v>5556.9806376705874</v>
      </c>
      <c r="D107" s="71">
        <f t="shared" si="12"/>
        <v>21.301759111070563</v>
      </c>
      <c r="E107" s="71">
        <f t="shared" si="13"/>
        <v>188.3829924213309</v>
      </c>
      <c r="F107" s="71">
        <f t="shared" si="7"/>
        <v>209.68475153240146</v>
      </c>
      <c r="G107" s="65">
        <f t="shared" si="8"/>
        <v>5368.5976452492569</v>
      </c>
    </row>
    <row r="108" spans="1:7" x14ac:dyDescent="0.25">
      <c r="A108" s="69">
        <f t="shared" si="9"/>
        <v>47239</v>
      </c>
      <c r="B108" s="70">
        <f t="shared" si="10"/>
        <v>94</v>
      </c>
      <c r="C108" s="65">
        <f t="shared" si="11"/>
        <v>5368.5976452492569</v>
      </c>
      <c r="D108" s="71">
        <f t="shared" si="12"/>
        <v>20.579624306788794</v>
      </c>
      <c r="E108" s="71">
        <f t="shared" si="13"/>
        <v>189.1051272256127</v>
      </c>
      <c r="F108" s="71">
        <f t="shared" si="7"/>
        <v>209.68475153240149</v>
      </c>
      <c r="G108" s="65">
        <f t="shared" si="8"/>
        <v>5179.4925180236442</v>
      </c>
    </row>
    <row r="109" spans="1:7" x14ac:dyDescent="0.25">
      <c r="A109" s="69">
        <f t="shared" si="9"/>
        <v>47270</v>
      </c>
      <c r="B109" s="70">
        <f t="shared" si="10"/>
        <v>95</v>
      </c>
      <c r="C109" s="65">
        <f t="shared" si="11"/>
        <v>5179.4925180236442</v>
      </c>
      <c r="D109" s="71">
        <f t="shared" si="12"/>
        <v>19.854721319090608</v>
      </c>
      <c r="E109" s="71">
        <f t="shared" si="13"/>
        <v>189.83003021331086</v>
      </c>
      <c r="F109" s="71">
        <f t="shared" si="7"/>
        <v>209.68475153240146</v>
      </c>
      <c r="G109" s="65">
        <f t="shared" si="8"/>
        <v>4989.662487810333</v>
      </c>
    </row>
    <row r="110" spans="1:7" x14ac:dyDescent="0.25">
      <c r="A110" s="69">
        <f t="shared" si="9"/>
        <v>47300</v>
      </c>
      <c r="B110" s="70">
        <f t="shared" si="10"/>
        <v>96</v>
      </c>
      <c r="C110" s="65">
        <f t="shared" si="11"/>
        <v>4989.662487810333</v>
      </c>
      <c r="D110" s="71">
        <f t="shared" si="12"/>
        <v>19.127039536606254</v>
      </c>
      <c r="E110" s="71">
        <f t="shared" si="13"/>
        <v>190.55771199579519</v>
      </c>
      <c r="F110" s="71">
        <f t="shared" si="7"/>
        <v>209.68475153240144</v>
      </c>
      <c r="G110" s="65">
        <f t="shared" si="8"/>
        <v>4799.1047758145378</v>
      </c>
    </row>
    <row r="111" spans="1:7" x14ac:dyDescent="0.25">
      <c r="A111" s="69">
        <f t="shared" si="9"/>
        <v>47331</v>
      </c>
      <c r="B111" s="70">
        <f t="shared" si="10"/>
        <v>97</v>
      </c>
      <c r="C111" s="65">
        <f t="shared" si="11"/>
        <v>4799.1047758145378</v>
      </c>
      <c r="D111" s="71">
        <f t="shared" si="12"/>
        <v>18.396568307289041</v>
      </c>
      <c r="E111" s="71">
        <f t="shared" si="13"/>
        <v>191.28818322511242</v>
      </c>
      <c r="F111" s="71">
        <f t="shared" si="7"/>
        <v>209.68475153240146</v>
      </c>
      <c r="G111" s="65">
        <f t="shared" si="8"/>
        <v>4607.8165925894255</v>
      </c>
    </row>
    <row r="112" spans="1:7" x14ac:dyDescent="0.25">
      <c r="A112" s="69">
        <f t="shared" si="9"/>
        <v>47362</v>
      </c>
      <c r="B112" s="70">
        <f t="shared" si="10"/>
        <v>98</v>
      </c>
      <c r="C112" s="65">
        <f t="shared" si="11"/>
        <v>4607.8165925894255</v>
      </c>
      <c r="D112" s="71">
        <f t="shared" si="12"/>
        <v>17.663296938259442</v>
      </c>
      <c r="E112" s="71">
        <f t="shared" si="13"/>
        <v>192.02145459414206</v>
      </c>
      <c r="F112" s="71">
        <f t="shared" si="7"/>
        <v>209.68475153240149</v>
      </c>
      <c r="G112" s="65">
        <f t="shared" si="8"/>
        <v>4415.7951379952838</v>
      </c>
    </row>
    <row r="113" spans="1:7" x14ac:dyDescent="0.25">
      <c r="A113" s="69">
        <f t="shared" si="9"/>
        <v>47392</v>
      </c>
      <c r="B113" s="70">
        <f t="shared" si="10"/>
        <v>99</v>
      </c>
      <c r="C113" s="65">
        <f t="shared" si="11"/>
        <v>4415.7951379952838</v>
      </c>
      <c r="D113" s="71">
        <f t="shared" si="12"/>
        <v>16.927214695648559</v>
      </c>
      <c r="E113" s="71">
        <f t="shared" si="13"/>
        <v>192.75753683675291</v>
      </c>
      <c r="F113" s="71">
        <f t="shared" si="7"/>
        <v>209.68475153240146</v>
      </c>
      <c r="G113" s="65">
        <f t="shared" si="8"/>
        <v>4223.0376011585313</v>
      </c>
    </row>
    <row r="114" spans="1:7" x14ac:dyDescent="0.25">
      <c r="A114" s="69">
        <f t="shared" si="9"/>
        <v>47423</v>
      </c>
      <c r="B114" s="70">
        <f t="shared" si="10"/>
        <v>100</v>
      </c>
      <c r="C114" s="65">
        <f t="shared" si="11"/>
        <v>4223.0376011585313</v>
      </c>
      <c r="D114" s="71">
        <f t="shared" si="12"/>
        <v>16.188310804441013</v>
      </c>
      <c r="E114" s="71">
        <f t="shared" si="13"/>
        <v>193.49644072796045</v>
      </c>
      <c r="F114" s="71">
        <f t="shared" si="7"/>
        <v>209.68475153240146</v>
      </c>
      <c r="G114" s="65">
        <f t="shared" si="8"/>
        <v>4029.5411604305709</v>
      </c>
    </row>
    <row r="115" spans="1:7" x14ac:dyDescent="0.25">
      <c r="A115" s="69">
        <f t="shared" si="9"/>
        <v>47453</v>
      </c>
      <c r="B115" s="70">
        <f t="shared" si="10"/>
        <v>101</v>
      </c>
      <c r="C115" s="65">
        <f t="shared" si="11"/>
        <v>4029.5411604305709</v>
      </c>
      <c r="D115" s="71">
        <f t="shared" si="12"/>
        <v>15.446574448317161</v>
      </c>
      <c r="E115" s="71">
        <f t="shared" si="13"/>
        <v>194.2381770840843</v>
      </c>
      <c r="F115" s="71">
        <f t="shared" si="7"/>
        <v>209.68475153240146</v>
      </c>
      <c r="G115" s="65">
        <f t="shared" si="8"/>
        <v>3835.3029833464866</v>
      </c>
    </row>
    <row r="116" spans="1:7" x14ac:dyDescent="0.25">
      <c r="A116" s="69">
        <f t="shared" si="9"/>
        <v>47484</v>
      </c>
      <c r="B116" s="70">
        <f t="shared" si="10"/>
        <v>102</v>
      </c>
      <c r="C116" s="65">
        <f t="shared" si="11"/>
        <v>3835.3029833464866</v>
      </c>
      <c r="D116" s="71">
        <f t="shared" si="12"/>
        <v>14.701994769494835</v>
      </c>
      <c r="E116" s="71">
        <f t="shared" si="13"/>
        <v>194.98275676290663</v>
      </c>
      <c r="F116" s="71">
        <f t="shared" si="7"/>
        <v>209.68475153240146</v>
      </c>
      <c r="G116" s="65">
        <f t="shared" si="8"/>
        <v>3640.3202265835798</v>
      </c>
    </row>
    <row r="117" spans="1:7" x14ac:dyDescent="0.25">
      <c r="A117" s="69">
        <f t="shared" si="9"/>
        <v>47515</v>
      </c>
      <c r="B117" s="70">
        <f t="shared" si="10"/>
        <v>103</v>
      </c>
      <c r="C117" s="65">
        <f t="shared" si="11"/>
        <v>3640.3202265835798</v>
      </c>
      <c r="D117" s="71">
        <f t="shared" si="12"/>
        <v>13.954560868570359</v>
      </c>
      <c r="E117" s="71">
        <f t="shared" si="13"/>
        <v>195.73019066383111</v>
      </c>
      <c r="F117" s="71">
        <f t="shared" si="7"/>
        <v>209.68475153240146</v>
      </c>
      <c r="G117" s="65">
        <f t="shared" si="8"/>
        <v>3444.5900359197485</v>
      </c>
    </row>
    <row r="118" spans="1:7" x14ac:dyDescent="0.25">
      <c r="A118" s="69">
        <f t="shared" si="9"/>
        <v>47543</v>
      </c>
      <c r="B118" s="70">
        <f t="shared" si="10"/>
        <v>104</v>
      </c>
      <c r="C118" s="65">
        <f t="shared" si="11"/>
        <v>3444.5900359197485</v>
      </c>
      <c r="D118" s="71">
        <f t="shared" si="12"/>
        <v>13.204261804359009</v>
      </c>
      <c r="E118" s="71">
        <f t="shared" si="13"/>
        <v>196.48048972804247</v>
      </c>
      <c r="F118" s="71">
        <f t="shared" si="7"/>
        <v>209.68475153240149</v>
      </c>
      <c r="G118" s="65">
        <f t="shared" si="8"/>
        <v>3248.1095461917062</v>
      </c>
    </row>
    <row r="119" spans="1:7" x14ac:dyDescent="0.25">
      <c r="A119" s="69">
        <f t="shared" si="9"/>
        <v>47574</v>
      </c>
      <c r="B119" s="70">
        <f t="shared" si="10"/>
        <v>105</v>
      </c>
      <c r="C119" s="65">
        <f t="shared" si="11"/>
        <v>3248.1095461917062</v>
      </c>
      <c r="D119" s="71">
        <f t="shared" si="12"/>
        <v>12.451086593734846</v>
      </c>
      <c r="E119" s="71">
        <f t="shared" si="13"/>
        <v>197.23366493866664</v>
      </c>
      <c r="F119" s="71">
        <f t="shared" si="7"/>
        <v>209.68475153240149</v>
      </c>
      <c r="G119" s="65">
        <f t="shared" si="8"/>
        <v>3050.8758812530396</v>
      </c>
    </row>
    <row r="120" spans="1:7" x14ac:dyDescent="0.25">
      <c r="A120" s="69">
        <f t="shared" si="9"/>
        <v>47604</v>
      </c>
      <c r="B120" s="70">
        <f t="shared" si="10"/>
        <v>106</v>
      </c>
      <c r="C120" s="65">
        <f t="shared" si="11"/>
        <v>3050.8758812530396</v>
      </c>
      <c r="D120" s="71">
        <f t="shared" si="12"/>
        <v>11.695024211469958</v>
      </c>
      <c r="E120" s="71">
        <f t="shared" si="13"/>
        <v>197.98972732093151</v>
      </c>
      <c r="F120" s="71">
        <f t="shared" si="7"/>
        <v>209.68475153240146</v>
      </c>
      <c r="G120" s="65">
        <f t="shared" si="8"/>
        <v>2852.8861539321078</v>
      </c>
    </row>
    <row r="121" spans="1:7" x14ac:dyDescent="0.25">
      <c r="A121" s="69">
        <f t="shared" si="9"/>
        <v>47635</v>
      </c>
      <c r="B121" s="70">
        <f t="shared" si="10"/>
        <v>107</v>
      </c>
      <c r="C121" s="65">
        <f t="shared" si="11"/>
        <v>2852.8861539321078</v>
      </c>
      <c r="D121" s="71">
        <f t="shared" si="12"/>
        <v>10.936063590073053</v>
      </c>
      <c r="E121" s="71">
        <f t="shared" si="13"/>
        <v>198.74868794232842</v>
      </c>
      <c r="F121" s="71">
        <f t="shared" si="7"/>
        <v>209.68475153240146</v>
      </c>
      <c r="G121" s="65">
        <f t="shared" si="8"/>
        <v>2654.1374659897792</v>
      </c>
    </row>
    <row r="122" spans="1:7" x14ac:dyDescent="0.25">
      <c r="A122" s="69">
        <f t="shared" si="9"/>
        <v>47665</v>
      </c>
      <c r="B122" s="70">
        <f t="shared" si="10"/>
        <v>108</v>
      </c>
      <c r="C122" s="65">
        <f t="shared" si="11"/>
        <v>2654.1374659897792</v>
      </c>
      <c r="D122" s="71">
        <f t="shared" si="12"/>
        <v>10.174193619627463</v>
      </c>
      <c r="E122" s="71">
        <f t="shared" si="13"/>
        <v>199.510557912774</v>
      </c>
      <c r="F122" s="71">
        <f t="shared" si="7"/>
        <v>209.68475153240146</v>
      </c>
      <c r="G122" s="65">
        <f t="shared" si="8"/>
        <v>2454.6269080770053</v>
      </c>
    </row>
    <row r="123" spans="1:7" x14ac:dyDescent="0.25">
      <c r="A123" s="69">
        <f t="shared" si="9"/>
        <v>47696</v>
      </c>
      <c r="B123" s="70">
        <f t="shared" si="10"/>
        <v>109</v>
      </c>
      <c r="C123" s="65">
        <f t="shared" si="11"/>
        <v>2454.6269080770053</v>
      </c>
      <c r="D123" s="71">
        <f t="shared" si="12"/>
        <v>9.4094031476284936</v>
      </c>
      <c r="E123" s="71">
        <f t="shared" si="13"/>
        <v>200.27534838477297</v>
      </c>
      <c r="F123" s="71">
        <f t="shared" si="7"/>
        <v>209.68475153240146</v>
      </c>
      <c r="G123" s="65">
        <f t="shared" si="8"/>
        <v>2254.3515596922325</v>
      </c>
    </row>
    <row r="124" spans="1:7" x14ac:dyDescent="0.25">
      <c r="A124" s="69">
        <f t="shared" si="9"/>
        <v>47727</v>
      </c>
      <c r="B124" s="70">
        <f t="shared" si="10"/>
        <v>110</v>
      </c>
      <c r="C124" s="65">
        <f t="shared" si="11"/>
        <v>2254.3515596922325</v>
      </c>
      <c r="D124" s="71">
        <f t="shared" si="12"/>
        <v>8.6416809788201974</v>
      </c>
      <c r="E124" s="71">
        <f t="shared" si="13"/>
        <v>201.04307055358126</v>
      </c>
      <c r="F124" s="71">
        <f t="shared" si="7"/>
        <v>209.68475153240146</v>
      </c>
      <c r="G124" s="65">
        <f t="shared" si="8"/>
        <v>2053.3084891386511</v>
      </c>
    </row>
    <row r="125" spans="1:7" x14ac:dyDescent="0.25">
      <c r="A125" s="69">
        <f t="shared" si="9"/>
        <v>47757</v>
      </c>
      <c r="B125" s="70">
        <f t="shared" si="10"/>
        <v>111</v>
      </c>
      <c r="C125" s="65">
        <f t="shared" si="11"/>
        <v>2053.3084891386511</v>
      </c>
      <c r="D125" s="71">
        <f t="shared" si="12"/>
        <v>7.8710158750314712</v>
      </c>
      <c r="E125" s="71">
        <f t="shared" si="13"/>
        <v>201.81373565736999</v>
      </c>
      <c r="F125" s="71">
        <f t="shared" si="7"/>
        <v>209.68475153240146</v>
      </c>
      <c r="G125" s="65">
        <f t="shared" si="8"/>
        <v>1851.4947534812811</v>
      </c>
    </row>
    <row r="126" spans="1:7" x14ac:dyDescent="0.25">
      <c r="A126" s="69">
        <f t="shared" si="9"/>
        <v>47788</v>
      </c>
      <c r="B126" s="70">
        <f t="shared" si="10"/>
        <v>112</v>
      </c>
      <c r="C126" s="65">
        <f t="shared" si="11"/>
        <v>1851.4947534812811</v>
      </c>
      <c r="D126" s="71">
        <f t="shared" si="12"/>
        <v>7.0973965550115521</v>
      </c>
      <c r="E126" s="71">
        <f t="shared" si="13"/>
        <v>202.58735497738991</v>
      </c>
      <c r="F126" s="71">
        <f t="shared" si="7"/>
        <v>209.68475153240146</v>
      </c>
      <c r="G126" s="65">
        <f t="shared" si="8"/>
        <v>1648.9073985038913</v>
      </c>
    </row>
    <row r="127" spans="1:7" x14ac:dyDescent="0.25">
      <c r="A127" s="69">
        <f t="shared" si="9"/>
        <v>47818</v>
      </c>
      <c r="B127" s="70">
        <f t="shared" si="10"/>
        <v>113</v>
      </c>
      <c r="C127" s="65">
        <f t="shared" si="11"/>
        <v>1648.9073985038913</v>
      </c>
      <c r="D127" s="71">
        <f t="shared" si="12"/>
        <v>6.32081169426489</v>
      </c>
      <c r="E127" s="71">
        <f t="shared" si="13"/>
        <v>203.36393983813659</v>
      </c>
      <c r="F127" s="71">
        <f t="shared" si="7"/>
        <v>209.68475153240149</v>
      </c>
      <c r="G127" s="65">
        <f t="shared" si="8"/>
        <v>1445.5434586657548</v>
      </c>
    </row>
    <row r="128" spans="1:7" x14ac:dyDescent="0.25">
      <c r="A128" s="69">
        <f t="shared" si="9"/>
        <v>47849</v>
      </c>
      <c r="B128" s="70">
        <f t="shared" si="10"/>
        <v>114</v>
      </c>
      <c r="C128" s="65">
        <f t="shared" si="11"/>
        <v>1445.5434586657548</v>
      </c>
      <c r="D128" s="71">
        <f t="shared" si="12"/>
        <v>5.5412499248853662</v>
      </c>
      <c r="E128" s="71">
        <f t="shared" si="13"/>
        <v>204.1435016075161</v>
      </c>
      <c r="F128" s="71">
        <f t="shared" si="7"/>
        <v>209.68475153240146</v>
      </c>
      <c r="G128" s="65">
        <f t="shared" si="8"/>
        <v>1241.3999570582387</v>
      </c>
    </row>
    <row r="129" spans="1:7" x14ac:dyDescent="0.25">
      <c r="A129" s="69">
        <f t="shared" si="9"/>
        <v>47880</v>
      </c>
      <c r="B129" s="70">
        <f t="shared" si="10"/>
        <v>115</v>
      </c>
      <c r="C129" s="65">
        <f t="shared" si="11"/>
        <v>1241.3999570582387</v>
      </c>
      <c r="D129" s="71">
        <f t="shared" si="12"/>
        <v>4.7586998353898888</v>
      </c>
      <c r="E129" s="71">
        <f t="shared" si="13"/>
        <v>204.92605169701159</v>
      </c>
      <c r="F129" s="71">
        <f t="shared" si="7"/>
        <v>209.68475153240146</v>
      </c>
      <c r="G129" s="65">
        <f t="shared" si="8"/>
        <v>1036.473905361227</v>
      </c>
    </row>
    <row r="130" spans="1:7" x14ac:dyDescent="0.25">
      <c r="A130" s="69">
        <f t="shared" si="9"/>
        <v>47908</v>
      </c>
      <c r="B130" s="70">
        <f t="shared" si="10"/>
        <v>116</v>
      </c>
      <c r="C130" s="65">
        <f t="shared" si="11"/>
        <v>1036.473905361227</v>
      </c>
      <c r="D130" s="71">
        <f t="shared" si="12"/>
        <v>3.973149970551344</v>
      </c>
      <c r="E130" s="71">
        <f t="shared" si="13"/>
        <v>205.71160156185013</v>
      </c>
      <c r="F130" s="71">
        <f t="shared" si="7"/>
        <v>209.68475153240146</v>
      </c>
      <c r="G130" s="65">
        <f t="shared" si="8"/>
        <v>830.76230379937692</v>
      </c>
    </row>
    <row r="131" spans="1:7" x14ac:dyDescent="0.25">
      <c r="A131" s="69">
        <f t="shared" si="9"/>
        <v>47939</v>
      </c>
      <c r="B131" s="70">
        <f t="shared" si="10"/>
        <v>117</v>
      </c>
      <c r="C131" s="65">
        <f t="shared" si="11"/>
        <v>830.76230379937692</v>
      </c>
      <c r="D131" s="71">
        <f t="shared" si="12"/>
        <v>3.1845888312309176</v>
      </c>
      <c r="E131" s="71">
        <f t="shared" si="13"/>
        <v>206.50016270117055</v>
      </c>
      <c r="F131" s="71">
        <f t="shared" si="7"/>
        <v>209.68475153240146</v>
      </c>
      <c r="G131" s="65">
        <f t="shared" si="8"/>
        <v>624.26214109820637</v>
      </c>
    </row>
    <row r="132" spans="1:7" x14ac:dyDescent="0.25">
      <c r="A132" s="69">
        <f t="shared" si="9"/>
        <v>47969</v>
      </c>
      <c r="B132" s="70">
        <f t="shared" si="10"/>
        <v>118</v>
      </c>
      <c r="C132" s="65">
        <f t="shared" si="11"/>
        <v>624.26214109820637</v>
      </c>
      <c r="D132" s="71">
        <f t="shared" si="12"/>
        <v>2.3930048742097645</v>
      </c>
      <c r="E132" s="71">
        <f t="shared" si="13"/>
        <v>207.2917466581917</v>
      </c>
      <c r="F132" s="71">
        <f t="shared" si="7"/>
        <v>209.68475153240146</v>
      </c>
      <c r="G132" s="65">
        <f t="shared" si="8"/>
        <v>416.97039444001467</v>
      </c>
    </row>
    <row r="133" spans="1:7" x14ac:dyDescent="0.25">
      <c r="A133" s="69">
        <f t="shared" si="9"/>
        <v>48000</v>
      </c>
      <c r="B133" s="70">
        <f t="shared" si="10"/>
        <v>119</v>
      </c>
      <c r="C133" s="65">
        <f t="shared" si="11"/>
        <v>416.97039444001467</v>
      </c>
      <c r="D133" s="71">
        <f t="shared" si="12"/>
        <v>1.5983865120200293</v>
      </c>
      <c r="E133" s="71">
        <f t="shared" si="13"/>
        <v>208.08636502038144</v>
      </c>
      <c r="F133" s="71">
        <f t="shared" si="7"/>
        <v>209.68475153240146</v>
      </c>
      <c r="G133" s="65">
        <f t="shared" si="8"/>
        <v>208.88402941963324</v>
      </c>
    </row>
    <row r="134" spans="1:7" x14ac:dyDescent="0.25">
      <c r="A134" s="69">
        <f t="shared" si="9"/>
        <v>48030</v>
      </c>
      <c r="B134" s="70">
        <f t="shared" si="10"/>
        <v>120</v>
      </c>
      <c r="C134" s="65">
        <f t="shared" si="11"/>
        <v>208.88402941963324</v>
      </c>
      <c r="D134" s="71">
        <f t="shared" si="12"/>
        <v>0.80072211277523397</v>
      </c>
      <c r="E134" s="71">
        <f t="shared" si="13"/>
        <v>208.88402941962624</v>
      </c>
      <c r="F134" s="71">
        <f t="shared" si="7"/>
        <v>209.68475153240149</v>
      </c>
      <c r="G134" s="65">
        <f t="shared" si="8"/>
        <v>6.9917405198793858E-12</v>
      </c>
    </row>
    <row r="135" spans="1:7" x14ac:dyDescent="0.25">
      <c r="A135" s="69" t="str">
        <f t="shared" si="9"/>
        <v/>
      </c>
      <c r="B135" s="70" t="str">
        <f t="shared" si="10"/>
        <v/>
      </c>
      <c r="C135" s="65" t="str">
        <f t="shared" si="11"/>
        <v/>
      </c>
      <c r="D135" s="71" t="str">
        <f t="shared" si="12"/>
        <v/>
      </c>
      <c r="E135" s="71" t="str">
        <f t="shared" si="13"/>
        <v/>
      </c>
      <c r="F135" s="71" t="str">
        <f t="shared" si="7"/>
        <v/>
      </c>
      <c r="G135" s="65" t="str">
        <f t="shared" si="8"/>
        <v/>
      </c>
    </row>
    <row r="136" spans="1:7" x14ac:dyDescent="0.25">
      <c r="A136" s="69" t="str">
        <f t="shared" si="9"/>
        <v/>
      </c>
      <c r="B136" s="70" t="str">
        <f t="shared" si="10"/>
        <v/>
      </c>
      <c r="C136" s="65" t="str">
        <f t="shared" si="11"/>
        <v/>
      </c>
      <c r="D136" s="71" t="str">
        <f t="shared" si="12"/>
        <v/>
      </c>
      <c r="E136" s="71" t="str">
        <f t="shared" si="13"/>
        <v/>
      </c>
      <c r="F136" s="71" t="str">
        <f t="shared" si="7"/>
        <v/>
      </c>
      <c r="G136" s="65" t="str">
        <f t="shared" si="8"/>
        <v/>
      </c>
    </row>
    <row r="137" spans="1:7" x14ac:dyDescent="0.25">
      <c r="A137" s="69" t="str">
        <f t="shared" si="9"/>
        <v/>
      </c>
      <c r="B137" s="70" t="str">
        <f t="shared" si="10"/>
        <v/>
      </c>
      <c r="C137" s="65" t="str">
        <f t="shared" si="11"/>
        <v/>
      </c>
      <c r="D137" s="71" t="str">
        <f t="shared" si="12"/>
        <v/>
      </c>
      <c r="E137" s="71" t="str">
        <f t="shared" si="13"/>
        <v/>
      </c>
      <c r="F137" s="71" t="str">
        <f t="shared" si="7"/>
        <v/>
      </c>
      <c r="G137" s="65" t="str">
        <f t="shared" si="8"/>
        <v/>
      </c>
    </row>
    <row r="138" spans="1:7" x14ac:dyDescent="0.25">
      <c r="A138" s="69" t="str">
        <f t="shared" si="9"/>
        <v/>
      </c>
      <c r="B138" s="70" t="str">
        <f t="shared" si="10"/>
        <v/>
      </c>
      <c r="C138" s="65" t="str">
        <f t="shared" si="11"/>
        <v/>
      </c>
      <c r="D138" s="71" t="str">
        <f t="shared" si="12"/>
        <v/>
      </c>
      <c r="E138" s="71" t="str">
        <f t="shared" si="13"/>
        <v/>
      </c>
      <c r="F138" s="71" t="str">
        <f t="shared" si="7"/>
        <v/>
      </c>
      <c r="G138" s="65" t="str">
        <f t="shared" si="8"/>
        <v/>
      </c>
    </row>
    <row r="139" spans="1:7" x14ac:dyDescent="0.25">
      <c r="A139" s="69" t="str">
        <f t="shared" si="9"/>
        <v/>
      </c>
      <c r="B139" s="70" t="str">
        <f t="shared" si="10"/>
        <v/>
      </c>
      <c r="C139" s="65" t="str">
        <f t="shared" si="11"/>
        <v/>
      </c>
      <c r="D139" s="71" t="str">
        <f t="shared" si="12"/>
        <v/>
      </c>
      <c r="E139" s="71" t="str">
        <f t="shared" si="13"/>
        <v/>
      </c>
      <c r="F139" s="71" t="str">
        <f t="shared" si="7"/>
        <v/>
      </c>
      <c r="G139" s="65" t="str">
        <f t="shared" si="8"/>
        <v/>
      </c>
    </row>
    <row r="140" spans="1:7" x14ac:dyDescent="0.25">
      <c r="A140" s="69" t="str">
        <f t="shared" si="9"/>
        <v/>
      </c>
      <c r="B140" s="70" t="str">
        <f t="shared" si="10"/>
        <v/>
      </c>
      <c r="C140" s="65" t="str">
        <f t="shared" si="11"/>
        <v/>
      </c>
      <c r="D140" s="71" t="str">
        <f t="shared" si="12"/>
        <v/>
      </c>
      <c r="E140" s="71" t="str">
        <f t="shared" si="13"/>
        <v/>
      </c>
      <c r="F140" s="71" t="str">
        <f t="shared" si="7"/>
        <v/>
      </c>
      <c r="G140" s="65" t="str">
        <f t="shared" si="8"/>
        <v/>
      </c>
    </row>
    <row r="141" spans="1:7" x14ac:dyDescent="0.25">
      <c r="A141" s="69" t="str">
        <f t="shared" si="9"/>
        <v/>
      </c>
      <c r="B141" s="70" t="str">
        <f t="shared" si="10"/>
        <v/>
      </c>
      <c r="C141" s="65" t="str">
        <f t="shared" si="11"/>
        <v/>
      </c>
      <c r="D141" s="71" t="str">
        <f t="shared" si="12"/>
        <v/>
      </c>
      <c r="E141" s="71" t="str">
        <f t="shared" si="13"/>
        <v/>
      </c>
      <c r="F141" s="71" t="str">
        <f t="shared" si="7"/>
        <v/>
      </c>
      <c r="G141" s="65" t="str">
        <f t="shared" si="8"/>
        <v/>
      </c>
    </row>
    <row r="142" spans="1:7" x14ac:dyDescent="0.25">
      <c r="A142" s="69" t="str">
        <f t="shared" si="9"/>
        <v/>
      </c>
      <c r="B142" s="70" t="str">
        <f t="shared" si="10"/>
        <v/>
      </c>
      <c r="C142" s="65" t="str">
        <f t="shared" si="11"/>
        <v/>
      </c>
      <c r="D142" s="71" t="str">
        <f t="shared" si="12"/>
        <v/>
      </c>
      <c r="E142" s="71" t="str">
        <f t="shared" si="13"/>
        <v/>
      </c>
      <c r="F142" s="71" t="str">
        <f t="shared" si="7"/>
        <v/>
      </c>
      <c r="G142" s="65" t="str">
        <f t="shared" si="8"/>
        <v/>
      </c>
    </row>
    <row r="143" spans="1:7" x14ac:dyDescent="0.25">
      <c r="A143" s="69" t="str">
        <f t="shared" si="9"/>
        <v/>
      </c>
      <c r="B143" s="70" t="str">
        <f t="shared" si="10"/>
        <v/>
      </c>
      <c r="C143" s="65" t="str">
        <f t="shared" si="11"/>
        <v/>
      </c>
      <c r="D143" s="71" t="str">
        <f t="shared" si="12"/>
        <v/>
      </c>
      <c r="E143" s="71" t="str">
        <f t="shared" si="13"/>
        <v/>
      </c>
      <c r="F143" s="71" t="str">
        <f t="shared" si="7"/>
        <v/>
      </c>
      <c r="G143" s="65" t="str">
        <f t="shared" si="8"/>
        <v/>
      </c>
    </row>
    <row r="144" spans="1:7" x14ac:dyDescent="0.25">
      <c r="A144" s="69" t="str">
        <f t="shared" si="9"/>
        <v/>
      </c>
      <c r="B144" s="70" t="str">
        <f t="shared" si="10"/>
        <v/>
      </c>
      <c r="C144" s="65" t="str">
        <f t="shared" si="11"/>
        <v/>
      </c>
      <c r="D144" s="71" t="str">
        <f t="shared" si="12"/>
        <v/>
      </c>
      <c r="E144" s="71" t="str">
        <f t="shared" si="13"/>
        <v/>
      </c>
      <c r="F144" s="71" t="str">
        <f t="shared" ref="F144:F207" si="14">IF(B144="","",SUM(D144:E144))</f>
        <v/>
      </c>
      <c r="G144" s="65" t="str">
        <f t="shared" ref="G144:G207" si="15">IF(B144="","",SUM(C144)-SUM(E144))</f>
        <v/>
      </c>
    </row>
    <row r="145" spans="1:7" x14ac:dyDescent="0.25">
      <c r="A145" s="69" t="str">
        <f t="shared" ref="A145:A208" si="16">IF(B145="","",EDATE(A144,1))</f>
        <v/>
      </c>
      <c r="B145" s="70" t="str">
        <f t="shared" ref="B145:B208" si="17">IF(B144="","",IF(SUM(B144)+1&lt;=$E$7,SUM(B144)+1,""))</f>
        <v/>
      </c>
      <c r="C145" s="65" t="str">
        <f t="shared" ref="C145:C208" si="18">IF(B145="","",G144)</f>
        <v/>
      </c>
      <c r="D145" s="71" t="str">
        <f t="shared" ref="D145:D208" si="19">IF(B145="","",IPMT($E$11/12,B145-1,$E$7-1,-$C$16,$E$9,0))</f>
        <v/>
      </c>
      <c r="E145" s="71" t="str">
        <f t="shared" ref="E145:E208" si="20">IF(B145="","",PPMT($E$11/12,B145-1,$E$7-1,-$C$16,$E$9,0))</f>
        <v/>
      </c>
      <c r="F145" s="71" t="str">
        <f t="shared" si="14"/>
        <v/>
      </c>
      <c r="G145" s="65" t="str">
        <f t="shared" si="15"/>
        <v/>
      </c>
    </row>
    <row r="146" spans="1:7" x14ac:dyDescent="0.25">
      <c r="A146" s="69" t="str">
        <f t="shared" si="16"/>
        <v/>
      </c>
      <c r="B146" s="70" t="str">
        <f t="shared" si="17"/>
        <v/>
      </c>
      <c r="C146" s="65" t="str">
        <f t="shared" si="18"/>
        <v/>
      </c>
      <c r="D146" s="71" t="str">
        <f t="shared" si="19"/>
        <v/>
      </c>
      <c r="E146" s="71" t="str">
        <f t="shared" si="20"/>
        <v/>
      </c>
      <c r="F146" s="71" t="str">
        <f t="shared" si="14"/>
        <v/>
      </c>
      <c r="G146" s="65" t="str">
        <f t="shared" si="15"/>
        <v/>
      </c>
    </row>
    <row r="147" spans="1:7" x14ac:dyDescent="0.25">
      <c r="A147" s="69" t="str">
        <f t="shared" si="16"/>
        <v/>
      </c>
      <c r="B147" s="70" t="str">
        <f t="shared" si="17"/>
        <v/>
      </c>
      <c r="C147" s="65" t="str">
        <f t="shared" si="18"/>
        <v/>
      </c>
      <c r="D147" s="71" t="str">
        <f t="shared" si="19"/>
        <v/>
      </c>
      <c r="E147" s="71" t="str">
        <f t="shared" si="20"/>
        <v/>
      </c>
      <c r="F147" s="71" t="str">
        <f t="shared" si="14"/>
        <v/>
      </c>
      <c r="G147" s="65" t="str">
        <f t="shared" si="15"/>
        <v/>
      </c>
    </row>
    <row r="148" spans="1:7" x14ac:dyDescent="0.25">
      <c r="A148" s="69" t="str">
        <f t="shared" si="16"/>
        <v/>
      </c>
      <c r="B148" s="70" t="str">
        <f t="shared" si="17"/>
        <v/>
      </c>
      <c r="C148" s="65" t="str">
        <f t="shared" si="18"/>
        <v/>
      </c>
      <c r="D148" s="71" t="str">
        <f t="shared" si="19"/>
        <v/>
      </c>
      <c r="E148" s="71" t="str">
        <f t="shared" si="20"/>
        <v/>
      </c>
      <c r="F148" s="71" t="str">
        <f t="shared" si="14"/>
        <v/>
      </c>
      <c r="G148" s="65" t="str">
        <f t="shared" si="15"/>
        <v/>
      </c>
    </row>
    <row r="149" spans="1:7" x14ac:dyDescent="0.25">
      <c r="A149" s="69" t="str">
        <f t="shared" si="16"/>
        <v/>
      </c>
      <c r="B149" s="70" t="str">
        <f t="shared" si="17"/>
        <v/>
      </c>
      <c r="C149" s="65" t="str">
        <f t="shared" si="18"/>
        <v/>
      </c>
      <c r="D149" s="71" t="str">
        <f t="shared" si="19"/>
        <v/>
      </c>
      <c r="E149" s="71" t="str">
        <f t="shared" si="20"/>
        <v/>
      </c>
      <c r="F149" s="71" t="str">
        <f t="shared" si="14"/>
        <v/>
      </c>
      <c r="G149" s="65" t="str">
        <f t="shared" si="15"/>
        <v/>
      </c>
    </row>
    <row r="150" spans="1:7" x14ac:dyDescent="0.25">
      <c r="A150" s="69" t="str">
        <f t="shared" si="16"/>
        <v/>
      </c>
      <c r="B150" s="70" t="str">
        <f t="shared" si="17"/>
        <v/>
      </c>
      <c r="C150" s="65" t="str">
        <f t="shared" si="18"/>
        <v/>
      </c>
      <c r="D150" s="71" t="str">
        <f t="shared" si="19"/>
        <v/>
      </c>
      <c r="E150" s="71" t="str">
        <f t="shared" si="20"/>
        <v/>
      </c>
      <c r="F150" s="71" t="str">
        <f t="shared" si="14"/>
        <v/>
      </c>
      <c r="G150" s="65" t="str">
        <f t="shared" si="15"/>
        <v/>
      </c>
    </row>
    <row r="151" spans="1:7" x14ac:dyDescent="0.25">
      <c r="A151" s="69" t="str">
        <f t="shared" si="16"/>
        <v/>
      </c>
      <c r="B151" s="70" t="str">
        <f t="shared" si="17"/>
        <v/>
      </c>
      <c r="C151" s="65" t="str">
        <f t="shared" si="18"/>
        <v/>
      </c>
      <c r="D151" s="71" t="str">
        <f t="shared" si="19"/>
        <v/>
      </c>
      <c r="E151" s="71" t="str">
        <f t="shared" si="20"/>
        <v/>
      </c>
      <c r="F151" s="71" t="str">
        <f t="shared" si="14"/>
        <v/>
      </c>
      <c r="G151" s="65" t="str">
        <f t="shared" si="15"/>
        <v/>
      </c>
    </row>
    <row r="152" spans="1:7" x14ac:dyDescent="0.25">
      <c r="A152" s="69" t="str">
        <f t="shared" si="16"/>
        <v/>
      </c>
      <c r="B152" s="70" t="str">
        <f t="shared" si="17"/>
        <v/>
      </c>
      <c r="C152" s="65" t="str">
        <f t="shared" si="18"/>
        <v/>
      </c>
      <c r="D152" s="71" t="str">
        <f t="shared" si="19"/>
        <v/>
      </c>
      <c r="E152" s="71" t="str">
        <f t="shared" si="20"/>
        <v/>
      </c>
      <c r="F152" s="71" t="str">
        <f t="shared" si="14"/>
        <v/>
      </c>
      <c r="G152" s="65" t="str">
        <f t="shared" si="15"/>
        <v/>
      </c>
    </row>
    <row r="153" spans="1:7" x14ac:dyDescent="0.25">
      <c r="A153" s="69" t="str">
        <f t="shared" si="16"/>
        <v/>
      </c>
      <c r="B153" s="70" t="str">
        <f t="shared" si="17"/>
        <v/>
      </c>
      <c r="C153" s="65" t="str">
        <f t="shared" si="18"/>
        <v/>
      </c>
      <c r="D153" s="71" t="str">
        <f t="shared" si="19"/>
        <v/>
      </c>
      <c r="E153" s="71" t="str">
        <f t="shared" si="20"/>
        <v/>
      </c>
      <c r="F153" s="71" t="str">
        <f t="shared" si="14"/>
        <v/>
      </c>
      <c r="G153" s="65" t="str">
        <f t="shared" si="15"/>
        <v/>
      </c>
    </row>
    <row r="154" spans="1:7" x14ac:dyDescent="0.25">
      <c r="A154" s="69" t="str">
        <f t="shared" si="16"/>
        <v/>
      </c>
      <c r="B154" s="70" t="str">
        <f t="shared" si="17"/>
        <v/>
      </c>
      <c r="C154" s="65" t="str">
        <f t="shared" si="18"/>
        <v/>
      </c>
      <c r="D154" s="71" t="str">
        <f t="shared" si="19"/>
        <v/>
      </c>
      <c r="E154" s="71" t="str">
        <f t="shared" si="20"/>
        <v/>
      </c>
      <c r="F154" s="71" t="str">
        <f t="shared" si="14"/>
        <v/>
      </c>
      <c r="G154" s="65" t="str">
        <f t="shared" si="15"/>
        <v/>
      </c>
    </row>
    <row r="155" spans="1:7" x14ac:dyDescent="0.25">
      <c r="A155" s="69" t="str">
        <f t="shared" si="16"/>
        <v/>
      </c>
      <c r="B155" s="70" t="str">
        <f t="shared" si="17"/>
        <v/>
      </c>
      <c r="C155" s="65" t="str">
        <f t="shared" si="18"/>
        <v/>
      </c>
      <c r="D155" s="71" t="str">
        <f t="shared" si="19"/>
        <v/>
      </c>
      <c r="E155" s="71" t="str">
        <f t="shared" si="20"/>
        <v/>
      </c>
      <c r="F155" s="71" t="str">
        <f t="shared" si="14"/>
        <v/>
      </c>
      <c r="G155" s="65" t="str">
        <f t="shared" si="15"/>
        <v/>
      </c>
    </row>
    <row r="156" spans="1:7" x14ac:dyDescent="0.25">
      <c r="A156" s="69" t="str">
        <f t="shared" si="16"/>
        <v/>
      </c>
      <c r="B156" s="70" t="str">
        <f t="shared" si="17"/>
        <v/>
      </c>
      <c r="C156" s="65" t="str">
        <f t="shared" si="18"/>
        <v/>
      </c>
      <c r="D156" s="71" t="str">
        <f t="shared" si="19"/>
        <v/>
      </c>
      <c r="E156" s="71" t="str">
        <f t="shared" si="20"/>
        <v/>
      </c>
      <c r="F156" s="71" t="str">
        <f t="shared" si="14"/>
        <v/>
      </c>
      <c r="G156" s="65" t="str">
        <f t="shared" si="15"/>
        <v/>
      </c>
    </row>
    <row r="157" spans="1:7" x14ac:dyDescent="0.25">
      <c r="A157" s="69" t="str">
        <f t="shared" si="16"/>
        <v/>
      </c>
      <c r="B157" s="70" t="str">
        <f t="shared" si="17"/>
        <v/>
      </c>
      <c r="C157" s="65" t="str">
        <f t="shared" si="18"/>
        <v/>
      </c>
      <c r="D157" s="71" t="str">
        <f t="shared" si="19"/>
        <v/>
      </c>
      <c r="E157" s="71" t="str">
        <f t="shared" si="20"/>
        <v/>
      </c>
      <c r="F157" s="71" t="str">
        <f t="shared" si="14"/>
        <v/>
      </c>
      <c r="G157" s="65" t="str">
        <f t="shared" si="15"/>
        <v/>
      </c>
    </row>
    <row r="158" spans="1:7" x14ac:dyDescent="0.25">
      <c r="A158" s="69" t="str">
        <f t="shared" si="16"/>
        <v/>
      </c>
      <c r="B158" s="70" t="str">
        <f t="shared" si="17"/>
        <v/>
      </c>
      <c r="C158" s="65" t="str">
        <f t="shared" si="18"/>
        <v/>
      </c>
      <c r="D158" s="71" t="str">
        <f t="shared" si="19"/>
        <v/>
      </c>
      <c r="E158" s="71" t="str">
        <f t="shared" si="20"/>
        <v/>
      </c>
      <c r="F158" s="71" t="str">
        <f t="shared" si="14"/>
        <v/>
      </c>
      <c r="G158" s="65" t="str">
        <f t="shared" si="15"/>
        <v/>
      </c>
    </row>
    <row r="159" spans="1:7" x14ac:dyDescent="0.25">
      <c r="A159" s="69" t="str">
        <f t="shared" si="16"/>
        <v/>
      </c>
      <c r="B159" s="70" t="str">
        <f t="shared" si="17"/>
        <v/>
      </c>
      <c r="C159" s="65" t="str">
        <f t="shared" si="18"/>
        <v/>
      </c>
      <c r="D159" s="71" t="str">
        <f t="shared" si="19"/>
        <v/>
      </c>
      <c r="E159" s="71" t="str">
        <f t="shared" si="20"/>
        <v/>
      </c>
      <c r="F159" s="71" t="str">
        <f t="shared" si="14"/>
        <v/>
      </c>
      <c r="G159" s="65" t="str">
        <f t="shared" si="15"/>
        <v/>
      </c>
    </row>
    <row r="160" spans="1:7" x14ac:dyDescent="0.25">
      <c r="A160" s="69" t="str">
        <f t="shared" si="16"/>
        <v/>
      </c>
      <c r="B160" s="70" t="str">
        <f t="shared" si="17"/>
        <v/>
      </c>
      <c r="C160" s="65" t="str">
        <f t="shared" si="18"/>
        <v/>
      </c>
      <c r="D160" s="71" t="str">
        <f t="shared" si="19"/>
        <v/>
      </c>
      <c r="E160" s="71" t="str">
        <f t="shared" si="20"/>
        <v/>
      </c>
      <c r="F160" s="71" t="str">
        <f t="shared" si="14"/>
        <v/>
      </c>
      <c r="G160" s="65" t="str">
        <f t="shared" si="15"/>
        <v/>
      </c>
    </row>
    <row r="161" spans="1:7" x14ac:dyDescent="0.25">
      <c r="A161" s="69" t="str">
        <f t="shared" si="16"/>
        <v/>
      </c>
      <c r="B161" s="70" t="str">
        <f t="shared" si="17"/>
        <v/>
      </c>
      <c r="C161" s="65" t="str">
        <f t="shared" si="18"/>
        <v/>
      </c>
      <c r="D161" s="71" t="str">
        <f t="shared" si="19"/>
        <v/>
      </c>
      <c r="E161" s="71" t="str">
        <f t="shared" si="20"/>
        <v/>
      </c>
      <c r="F161" s="71" t="str">
        <f t="shared" si="14"/>
        <v/>
      </c>
      <c r="G161" s="65" t="str">
        <f t="shared" si="15"/>
        <v/>
      </c>
    </row>
    <row r="162" spans="1:7" x14ac:dyDescent="0.25">
      <c r="A162" s="69" t="str">
        <f t="shared" si="16"/>
        <v/>
      </c>
      <c r="B162" s="70" t="str">
        <f t="shared" si="17"/>
        <v/>
      </c>
      <c r="C162" s="65" t="str">
        <f t="shared" si="18"/>
        <v/>
      </c>
      <c r="D162" s="71" t="str">
        <f t="shared" si="19"/>
        <v/>
      </c>
      <c r="E162" s="71" t="str">
        <f t="shared" si="20"/>
        <v/>
      </c>
      <c r="F162" s="71" t="str">
        <f t="shared" si="14"/>
        <v/>
      </c>
      <c r="G162" s="65" t="str">
        <f t="shared" si="15"/>
        <v/>
      </c>
    </row>
    <row r="163" spans="1:7" x14ac:dyDescent="0.25">
      <c r="A163" s="69" t="str">
        <f t="shared" si="16"/>
        <v/>
      </c>
      <c r="B163" s="70" t="str">
        <f t="shared" si="17"/>
        <v/>
      </c>
      <c r="C163" s="65" t="str">
        <f t="shared" si="18"/>
        <v/>
      </c>
      <c r="D163" s="71" t="str">
        <f t="shared" si="19"/>
        <v/>
      </c>
      <c r="E163" s="71" t="str">
        <f t="shared" si="20"/>
        <v/>
      </c>
      <c r="F163" s="71" t="str">
        <f t="shared" si="14"/>
        <v/>
      </c>
      <c r="G163" s="65" t="str">
        <f t="shared" si="15"/>
        <v/>
      </c>
    </row>
    <row r="164" spans="1:7" x14ac:dyDescent="0.25">
      <c r="A164" s="69" t="str">
        <f t="shared" si="16"/>
        <v/>
      </c>
      <c r="B164" s="70" t="str">
        <f t="shared" si="17"/>
        <v/>
      </c>
      <c r="C164" s="65" t="str">
        <f t="shared" si="18"/>
        <v/>
      </c>
      <c r="D164" s="71" t="str">
        <f t="shared" si="19"/>
        <v/>
      </c>
      <c r="E164" s="71" t="str">
        <f t="shared" si="20"/>
        <v/>
      </c>
      <c r="F164" s="71" t="str">
        <f t="shared" si="14"/>
        <v/>
      </c>
      <c r="G164" s="65" t="str">
        <f t="shared" si="15"/>
        <v/>
      </c>
    </row>
    <row r="165" spans="1:7" x14ac:dyDescent="0.25">
      <c r="A165" s="69" t="str">
        <f t="shared" si="16"/>
        <v/>
      </c>
      <c r="B165" s="70" t="str">
        <f t="shared" si="17"/>
        <v/>
      </c>
      <c r="C165" s="65" t="str">
        <f t="shared" si="18"/>
        <v/>
      </c>
      <c r="D165" s="71" t="str">
        <f t="shared" si="19"/>
        <v/>
      </c>
      <c r="E165" s="71" t="str">
        <f t="shared" si="20"/>
        <v/>
      </c>
      <c r="F165" s="71" t="str">
        <f t="shared" si="14"/>
        <v/>
      </c>
      <c r="G165" s="65" t="str">
        <f t="shared" si="15"/>
        <v/>
      </c>
    </row>
    <row r="166" spans="1:7" x14ac:dyDescent="0.25">
      <c r="A166" s="69" t="str">
        <f t="shared" si="16"/>
        <v/>
      </c>
      <c r="B166" s="70" t="str">
        <f t="shared" si="17"/>
        <v/>
      </c>
      <c r="C166" s="65" t="str">
        <f t="shared" si="18"/>
        <v/>
      </c>
      <c r="D166" s="71" t="str">
        <f t="shared" si="19"/>
        <v/>
      </c>
      <c r="E166" s="71" t="str">
        <f t="shared" si="20"/>
        <v/>
      </c>
      <c r="F166" s="71" t="str">
        <f t="shared" si="14"/>
        <v/>
      </c>
      <c r="G166" s="65" t="str">
        <f t="shared" si="15"/>
        <v/>
      </c>
    </row>
    <row r="167" spans="1:7" x14ac:dyDescent="0.25">
      <c r="A167" s="69" t="str">
        <f t="shared" si="16"/>
        <v/>
      </c>
      <c r="B167" s="70" t="str">
        <f t="shared" si="17"/>
        <v/>
      </c>
      <c r="C167" s="65" t="str">
        <f t="shared" si="18"/>
        <v/>
      </c>
      <c r="D167" s="71" t="str">
        <f t="shared" si="19"/>
        <v/>
      </c>
      <c r="E167" s="71" t="str">
        <f t="shared" si="20"/>
        <v/>
      </c>
      <c r="F167" s="71" t="str">
        <f t="shared" si="14"/>
        <v/>
      </c>
      <c r="G167" s="65" t="str">
        <f t="shared" si="15"/>
        <v/>
      </c>
    </row>
    <row r="168" spans="1:7" x14ac:dyDescent="0.25">
      <c r="A168" s="69" t="str">
        <f t="shared" si="16"/>
        <v/>
      </c>
      <c r="B168" s="70" t="str">
        <f t="shared" si="17"/>
        <v/>
      </c>
      <c r="C168" s="65" t="str">
        <f t="shared" si="18"/>
        <v/>
      </c>
      <c r="D168" s="71" t="str">
        <f t="shared" si="19"/>
        <v/>
      </c>
      <c r="E168" s="71" t="str">
        <f t="shared" si="20"/>
        <v/>
      </c>
      <c r="F168" s="71" t="str">
        <f t="shared" si="14"/>
        <v/>
      </c>
      <c r="G168" s="65" t="str">
        <f t="shared" si="15"/>
        <v/>
      </c>
    </row>
    <row r="169" spans="1:7" x14ac:dyDescent="0.25">
      <c r="A169" s="69" t="str">
        <f t="shared" si="16"/>
        <v/>
      </c>
      <c r="B169" s="70" t="str">
        <f t="shared" si="17"/>
        <v/>
      </c>
      <c r="C169" s="65" t="str">
        <f t="shared" si="18"/>
        <v/>
      </c>
      <c r="D169" s="71" t="str">
        <f t="shared" si="19"/>
        <v/>
      </c>
      <c r="E169" s="71" t="str">
        <f t="shared" si="20"/>
        <v/>
      </c>
      <c r="F169" s="71" t="str">
        <f t="shared" si="14"/>
        <v/>
      </c>
      <c r="G169" s="65" t="str">
        <f t="shared" si="15"/>
        <v/>
      </c>
    </row>
    <row r="170" spans="1:7" x14ac:dyDescent="0.25">
      <c r="A170" s="69" t="str">
        <f t="shared" si="16"/>
        <v/>
      </c>
      <c r="B170" s="70" t="str">
        <f t="shared" si="17"/>
        <v/>
      </c>
      <c r="C170" s="65" t="str">
        <f t="shared" si="18"/>
        <v/>
      </c>
      <c r="D170" s="71" t="str">
        <f t="shared" si="19"/>
        <v/>
      </c>
      <c r="E170" s="71" t="str">
        <f t="shared" si="20"/>
        <v/>
      </c>
      <c r="F170" s="71" t="str">
        <f t="shared" si="14"/>
        <v/>
      </c>
      <c r="G170" s="65" t="str">
        <f t="shared" si="15"/>
        <v/>
      </c>
    </row>
    <row r="171" spans="1:7" x14ac:dyDescent="0.25">
      <c r="A171" s="69" t="str">
        <f t="shared" si="16"/>
        <v/>
      </c>
      <c r="B171" s="70" t="str">
        <f t="shared" si="17"/>
        <v/>
      </c>
      <c r="C171" s="65" t="str">
        <f t="shared" si="18"/>
        <v/>
      </c>
      <c r="D171" s="71" t="str">
        <f t="shared" si="19"/>
        <v/>
      </c>
      <c r="E171" s="71" t="str">
        <f t="shared" si="20"/>
        <v/>
      </c>
      <c r="F171" s="71" t="str">
        <f t="shared" si="14"/>
        <v/>
      </c>
      <c r="G171" s="65" t="str">
        <f t="shared" si="15"/>
        <v/>
      </c>
    </row>
    <row r="172" spans="1:7" x14ac:dyDescent="0.25">
      <c r="A172" s="69" t="str">
        <f t="shared" si="16"/>
        <v/>
      </c>
      <c r="B172" s="70" t="str">
        <f t="shared" si="17"/>
        <v/>
      </c>
      <c r="C172" s="65" t="str">
        <f t="shared" si="18"/>
        <v/>
      </c>
      <c r="D172" s="71" t="str">
        <f t="shared" si="19"/>
        <v/>
      </c>
      <c r="E172" s="71" t="str">
        <f t="shared" si="20"/>
        <v/>
      </c>
      <c r="F172" s="71" t="str">
        <f t="shared" si="14"/>
        <v/>
      </c>
      <c r="G172" s="65" t="str">
        <f t="shared" si="15"/>
        <v/>
      </c>
    </row>
    <row r="173" spans="1:7" x14ac:dyDescent="0.25">
      <c r="A173" s="69" t="str">
        <f t="shared" si="16"/>
        <v/>
      </c>
      <c r="B173" s="70" t="str">
        <f t="shared" si="17"/>
        <v/>
      </c>
      <c r="C173" s="65" t="str">
        <f t="shared" si="18"/>
        <v/>
      </c>
      <c r="D173" s="71" t="str">
        <f t="shared" si="19"/>
        <v/>
      </c>
      <c r="E173" s="71" t="str">
        <f t="shared" si="20"/>
        <v/>
      </c>
      <c r="F173" s="71" t="str">
        <f t="shared" si="14"/>
        <v/>
      </c>
      <c r="G173" s="65" t="str">
        <f t="shared" si="15"/>
        <v/>
      </c>
    </row>
    <row r="174" spans="1:7" x14ac:dyDescent="0.25">
      <c r="A174" s="69" t="str">
        <f t="shared" si="16"/>
        <v/>
      </c>
      <c r="B174" s="70" t="str">
        <f t="shared" si="17"/>
        <v/>
      </c>
      <c r="C174" s="65" t="str">
        <f t="shared" si="18"/>
        <v/>
      </c>
      <c r="D174" s="71" t="str">
        <f t="shared" si="19"/>
        <v/>
      </c>
      <c r="E174" s="71" t="str">
        <f t="shared" si="20"/>
        <v/>
      </c>
      <c r="F174" s="71" t="str">
        <f t="shared" si="14"/>
        <v/>
      </c>
      <c r="G174" s="65" t="str">
        <f t="shared" si="15"/>
        <v/>
      </c>
    </row>
    <row r="175" spans="1:7" x14ac:dyDescent="0.25">
      <c r="A175" s="69" t="str">
        <f t="shared" si="16"/>
        <v/>
      </c>
      <c r="B175" s="70" t="str">
        <f t="shared" si="17"/>
        <v/>
      </c>
      <c r="C175" s="65" t="str">
        <f t="shared" si="18"/>
        <v/>
      </c>
      <c r="D175" s="71" t="str">
        <f t="shared" si="19"/>
        <v/>
      </c>
      <c r="E175" s="71" t="str">
        <f t="shared" si="20"/>
        <v/>
      </c>
      <c r="F175" s="71" t="str">
        <f t="shared" si="14"/>
        <v/>
      </c>
      <c r="G175" s="65" t="str">
        <f t="shared" si="15"/>
        <v/>
      </c>
    </row>
    <row r="176" spans="1:7" x14ac:dyDescent="0.25">
      <c r="A176" s="69" t="str">
        <f t="shared" si="16"/>
        <v/>
      </c>
      <c r="B176" s="70" t="str">
        <f t="shared" si="17"/>
        <v/>
      </c>
      <c r="C176" s="65" t="str">
        <f t="shared" si="18"/>
        <v/>
      </c>
      <c r="D176" s="71" t="str">
        <f t="shared" si="19"/>
        <v/>
      </c>
      <c r="E176" s="71" t="str">
        <f t="shared" si="20"/>
        <v/>
      </c>
      <c r="F176" s="71" t="str">
        <f t="shared" si="14"/>
        <v/>
      </c>
      <c r="G176" s="65" t="str">
        <f t="shared" si="15"/>
        <v/>
      </c>
    </row>
    <row r="177" spans="1:7" x14ac:dyDescent="0.25">
      <c r="A177" s="69" t="str">
        <f t="shared" si="16"/>
        <v/>
      </c>
      <c r="B177" s="70" t="str">
        <f t="shared" si="17"/>
        <v/>
      </c>
      <c r="C177" s="65" t="str">
        <f t="shared" si="18"/>
        <v/>
      </c>
      <c r="D177" s="71" t="str">
        <f t="shared" si="19"/>
        <v/>
      </c>
      <c r="E177" s="71" t="str">
        <f t="shared" si="20"/>
        <v/>
      </c>
      <c r="F177" s="71" t="str">
        <f t="shared" si="14"/>
        <v/>
      </c>
      <c r="G177" s="65" t="str">
        <f t="shared" si="15"/>
        <v/>
      </c>
    </row>
    <row r="178" spans="1:7" x14ac:dyDescent="0.25">
      <c r="A178" s="69" t="str">
        <f t="shared" si="16"/>
        <v/>
      </c>
      <c r="B178" s="70" t="str">
        <f t="shared" si="17"/>
        <v/>
      </c>
      <c r="C178" s="65" t="str">
        <f t="shared" si="18"/>
        <v/>
      </c>
      <c r="D178" s="71" t="str">
        <f t="shared" si="19"/>
        <v/>
      </c>
      <c r="E178" s="71" t="str">
        <f t="shared" si="20"/>
        <v/>
      </c>
      <c r="F178" s="71" t="str">
        <f t="shared" si="14"/>
        <v/>
      </c>
      <c r="G178" s="65" t="str">
        <f t="shared" si="15"/>
        <v/>
      </c>
    </row>
    <row r="179" spans="1:7" x14ac:dyDescent="0.25">
      <c r="A179" s="69" t="str">
        <f t="shared" si="16"/>
        <v/>
      </c>
      <c r="B179" s="70" t="str">
        <f t="shared" si="17"/>
        <v/>
      </c>
      <c r="C179" s="65" t="str">
        <f t="shared" si="18"/>
        <v/>
      </c>
      <c r="D179" s="71" t="str">
        <f t="shared" si="19"/>
        <v/>
      </c>
      <c r="E179" s="71" t="str">
        <f t="shared" si="20"/>
        <v/>
      </c>
      <c r="F179" s="71" t="str">
        <f t="shared" si="14"/>
        <v/>
      </c>
      <c r="G179" s="65" t="str">
        <f t="shared" si="15"/>
        <v/>
      </c>
    </row>
    <row r="180" spans="1:7" x14ac:dyDescent="0.25">
      <c r="A180" s="69" t="str">
        <f t="shared" si="16"/>
        <v/>
      </c>
      <c r="B180" s="70" t="str">
        <f t="shared" si="17"/>
        <v/>
      </c>
      <c r="C180" s="65" t="str">
        <f t="shared" si="18"/>
        <v/>
      </c>
      <c r="D180" s="71" t="str">
        <f t="shared" si="19"/>
        <v/>
      </c>
      <c r="E180" s="71" t="str">
        <f t="shared" si="20"/>
        <v/>
      </c>
      <c r="F180" s="71" t="str">
        <f t="shared" si="14"/>
        <v/>
      </c>
      <c r="G180" s="65" t="str">
        <f t="shared" si="15"/>
        <v/>
      </c>
    </row>
    <row r="181" spans="1:7" x14ac:dyDescent="0.25">
      <c r="A181" s="69" t="str">
        <f t="shared" si="16"/>
        <v/>
      </c>
      <c r="B181" s="70" t="str">
        <f t="shared" si="17"/>
        <v/>
      </c>
      <c r="C181" s="65" t="str">
        <f t="shared" si="18"/>
        <v/>
      </c>
      <c r="D181" s="71" t="str">
        <f t="shared" si="19"/>
        <v/>
      </c>
      <c r="E181" s="71" t="str">
        <f t="shared" si="20"/>
        <v/>
      </c>
      <c r="F181" s="71" t="str">
        <f t="shared" si="14"/>
        <v/>
      </c>
      <c r="G181" s="65" t="str">
        <f t="shared" si="15"/>
        <v/>
      </c>
    </row>
    <row r="182" spans="1:7" x14ac:dyDescent="0.25">
      <c r="A182" s="69" t="str">
        <f t="shared" si="16"/>
        <v/>
      </c>
      <c r="B182" s="70" t="str">
        <f t="shared" si="17"/>
        <v/>
      </c>
      <c r="C182" s="65" t="str">
        <f t="shared" si="18"/>
        <v/>
      </c>
      <c r="D182" s="71" t="str">
        <f t="shared" si="19"/>
        <v/>
      </c>
      <c r="E182" s="71" t="str">
        <f t="shared" si="20"/>
        <v/>
      </c>
      <c r="F182" s="71" t="str">
        <f t="shared" si="14"/>
        <v/>
      </c>
      <c r="G182" s="65" t="str">
        <f t="shared" si="15"/>
        <v/>
      </c>
    </row>
    <row r="183" spans="1:7" x14ac:dyDescent="0.25">
      <c r="A183" s="69" t="str">
        <f t="shared" si="16"/>
        <v/>
      </c>
      <c r="B183" s="70" t="str">
        <f t="shared" si="17"/>
        <v/>
      </c>
      <c r="C183" s="65" t="str">
        <f t="shared" si="18"/>
        <v/>
      </c>
      <c r="D183" s="71" t="str">
        <f t="shared" si="19"/>
        <v/>
      </c>
      <c r="E183" s="71" t="str">
        <f t="shared" si="20"/>
        <v/>
      </c>
      <c r="F183" s="71" t="str">
        <f t="shared" si="14"/>
        <v/>
      </c>
      <c r="G183" s="65" t="str">
        <f t="shared" si="15"/>
        <v/>
      </c>
    </row>
    <row r="184" spans="1:7" x14ac:dyDescent="0.25">
      <c r="A184" s="69" t="str">
        <f t="shared" si="16"/>
        <v/>
      </c>
      <c r="B184" s="70" t="str">
        <f t="shared" si="17"/>
        <v/>
      </c>
      <c r="C184" s="65" t="str">
        <f t="shared" si="18"/>
        <v/>
      </c>
      <c r="D184" s="71" t="str">
        <f t="shared" si="19"/>
        <v/>
      </c>
      <c r="E184" s="71" t="str">
        <f t="shared" si="20"/>
        <v/>
      </c>
      <c r="F184" s="71" t="str">
        <f t="shared" si="14"/>
        <v/>
      </c>
      <c r="G184" s="65" t="str">
        <f t="shared" si="15"/>
        <v/>
      </c>
    </row>
    <row r="185" spans="1:7" x14ac:dyDescent="0.25">
      <c r="A185" s="69" t="str">
        <f t="shared" si="16"/>
        <v/>
      </c>
      <c r="B185" s="70" t="str">
        <f t="shared" si="17"/>
        <v/>
      </c>
      <c r="C185" s="65" t="str">
        <f t="shared" si="18"/>
        <v/>
      </c>
      <c r="D185" s="71" t="str">
        <f t="shared" si="19"/>
        <v/>
      </c>
      <c r="E185" s="71" t="str">
        <f t="shared" si="20"/>
        <v/>
      </c>
      <c r="F185" s="71" t="str">
        <f t="shared" si="14"/>
        <v/>
      </c>
      <c r="G185" s="65" t="str">
        <f t="shared" si="15"/>
        <v/>
      </c>
    </row>
    <row r="186" spans="1:7" x14ac:dyDescent="0.25">
      <c r="A186" s="69" t="str">
        <f t="shared" si="16"/>
        <v/>
      </c>
      <c r="B186" s="70" t="str">
        <f t="shared" si="17"/>
        <v/>
      </c>
      <c r="C186" s="65" t="str">
        <f t="shared" si="18"/>
        <v/>
      </c>
      <c r="D186" s="71" t="str">
        <f t="shared" si="19"/>
        <v/>
      </c>
      <c r="E186" s="71" t="str">
        <f t="shared" si="20"/>
        <v/>
      </c>
      <c r="F186" s="71" t="str">
        <f t="shared" si="14"/>
        <v/>
      </c>
      <c r="G186" s="65" t="str">
        <f t="shared" si="15"/>
        <v/>
      </c>
    </row>
    <row r="187" spans="1:7" x14ac:dyDescent="0.25">
      <c r="A187" s="69" t="str">
        <f t="shared" si="16"/>
        <v/>
      </c>
      <c r="B187" s="70" t="str">
        <f t="shared" si="17"/>
        <v/>
      </c>
      <c r="C187" s="65" t="str">
        <f t="shared" si="18"/>
        <v/>
      </c>
      <c r="D187" s="71" t="str">
        <f t="shared" si="19"/>
        <v/>
      </c>
      <c r="E187" s="71" t="str">
        <f t="shared" si="20"/>
        <v/>
      </c>
      <c r="F187" s="71" t="str">
        <f t="shared" si="14"/>
        <v/>
      </c>
      <c r="G187" s="65" t="str">
        <f t="shared" si="15"/>
        <v/>
      </c>
    </row>
    <row r="188" spans="1:7" x14ac:dyDescent="0.25">
      <c r="A188" s="69" t="str">
        <f t="shared" si="16"/>
        <v/>
      </c>
      <c r="B188" s="70" t="str">
        <f t="shared" si="17"/>
        <v/>
      </c>
      <c r="C188" s="65" t="str">
        <f t="shared" si="18"/>
        <v/>
      </c>
      <c r="D188" s="71" t="str">
        <f t="shared" si="19"/>
        <v/>
      </c>
      <c r="E188" s="71" t="str">
        <f t="shared" si="20"/>
        <v/>
      </c>
      <c r="F188" s="71" t="str">
        <f t="shared" si="14"/>
        <v/>
      </c>
      <c r="G188" s="65" t="str">
        <f t="shared" si="15"/>
        <v/>
      </c>
    </row>
    <row r="189" spans="1:7" x14ac:dyDescent="0.25">
      <c r="A189" s="69" t="str">
        <f t="shared" si="16"/>
        <v/>
      </c>
      <c r="B189" s="70" t="str">
        <f t="shared" si="17"/>
        <v/>
      </c>
      <c r="C189" s="65" t="str">
        <f t="shared" si="18"/>
        <v/>
      </c>
      <c r="D189" s="71" t="str">
        <f t="shared" si="19"/>
        <v/>
      </c>
      <c r="E189" s="71" t="str">
        <f t="shared" si="20"/>
        <v/>
      </c>
      <c r="F189" s="71" t="str">
        <f t="shared" si="14"/>
        <v/>
      </c>
      <c r="G189" s="65" t="str">
        <f t="shared" si="15"/>
        <v/>
      </c>
    </row>
    <row r="190" spans="1:7" x14ac:dyDescent="0.25">
      <c r="A190" s="69" t="str">
        <f t="shared" si="16"/>
        <v/>
      </c>
      <c r="B190" s="70" t="str">
        <f t="shared" si="17"/>
        <v/>
      </c>
      <c r="C190" s="65" t="str">
        <f t="shared" si="18"/>
        <v/>
      </c>
      <c r="D190" s="71" t="str">
        <f t="shared" si="19"/>
        <v/>
      </c>
      <c r="E190" s="71" t="str">
        <f t="shared" si="20"/>
        <v/>
      </c>
      <c r="F190" s="71" t="str">
        <f t="shared" si="14"/>
        <v/>
      </c>
      <c r="G190" s="65" t="str">
        <f t="shared" si="15"/>
        <v/>
      </c>
    </row>
    <row r="191" spans="1:7" x14ac:dyDescent="0.25">
      <c r="A191" s="69" t="str">
        <f t="shared" si="16"/>
        <v/>
      </c>
      <c r="B191" s="70" t="str">
        <f t="shared" si="17"/>
        <v/>
      </c>
      <c r="C191" s="65" t="str">
        <f t="shared" si="18"/>
        <v/>
      </c>
      <c r="D191" s="71" t="str">
        <f t="shared" si="19"/>
        <v/>
      </c>
      <c r="E191" s="71" t="str">
        <f t="shared" si="20"/>
        <v/>
      </c>
      <c r="F191" s="71" t="str">
        <f t="shared" si="14"/>
        <v/>
      </c>
      <c r="G191" s="65" t="str">
        <f t="shared" si="15"/>
        <v/>
      </c>
    </row>
    <row r="192" spans="1:7" x14ac:dyDescent="0.25">
      <c r="A192" s="69" t="str">
        <f t="shared" si="16"/>
        <v/>
      </c>
      <c r="B192" s="70" t="str">
        <f t="shared" si="17"/>
        <v/>
      </c>
      <c r="C192" s="65" t="str">
        <f t="shared" si="18"/>
        <v/>
      </c>
      <c r="D192" s="71" t="str">
        <f t="shared" si="19"/>
        <v/>
      </c>
      <c r="E192" s="71" t="str">
        <f t="shared" si="20"/>
        <v/>
      </c>
      <c r="F192" s="71" t="str">
        <f t="shared" si="14"/>
        <v/>
      </c>
      <c r="G192" s="65" t="str">
        <f t="shared" si="15"/>
        <v/>
      </c>
    </row>
    <row r="193" spans="1:7" x14ac:dyDescent="0.25">
      <c r="A193" s="69" t="str">
        <f t="shared" si="16"/>
        <v/>
      </c>
      <c r="B193" s="70" t="str">
        <f t="shared" si="17"/>
        <v/>
      </c>
      <c r="C193" s="65" t="str">
        <f t="shared" si="18"/>
        <v/>
      </c>
      <c r="D193" s="71" t="str">
        <f t="shared" si="19"/>
        <v/>
      </c>
      <c r="E193" s="71" t="str">
        <f t="shared" si="20"/>
        <v/>
      </c>
      <c r="F193" s="71" t="str">
        <f t="shared" si="14"/>
        <v/>
      </c>
      <c r="G193" s="65" t="str">
        <f t="shared" si="15"/>
        <v/>
      </c>
    </row>
    <row r="194" spans="1:7" x14ac:dyDescent="0.25">
      <c r="A194" s="69" t="str">
        <f t="shared" si="16"/>
        <v/>
      </c>
      <c r="B194" s="70" t="str">
        <f t="shared" si="17"/>
        <v/>
      </c>
      <c r="C194" s="65" t="str">
        <f t="shared" si="18"/>
        <v/>
      </c>
      <c r="D194" s="71" t="str">
        <f t="shared" si="19"/>
        <v/>
      </c>
      <c r="E194" s="71" t="str">
        <f t="shared" si="20"/>
        <v/>
      </c>
      <c r="F194" s="71" t="str">
        <f t="shared" si="14"/>
        <v/>
      </c>
      <c r="G194" s="65" t="str">
        <f t="shared" si="15"/>
        <v/>
      </c>
    </row>
    <row r="195" spans="1:7" x14ac:dyDescent="0.25">
      <c r="A195" s="69" t="str">
        <f t="shared" si="16"/>
        <v/>
      </c>
      <c r="B195" s="70" t="str">
        <f t="shared" si="17"/>
        <v/>
      </c>
      <c r="C195" s="65" t="str">
        <f t="shared" si="18"/>
        <v/>
      </c>
      <c r="D195" s="71" t="str">
        <f t="shared" si="19"/>
        <v/>
      </c>
      <c r="E195" s="71" t="str">
        <f t="shared" si="20"/>
        <v/>
      </c>
      <c r="F195" s="71" t="str">
        <f t="shared" si="14"/>
        <v/>
      </c>
      <c r="G195" s="65" t="str">
        <f t="shared" si="15"/>
        <v/>
      </c>
    </row>
    <row r="196" spans="1:7" x14ac:dyDescent="0.25">
      <c r="A196" s="69" t="str">
        <f t="shared" si="16"/>
        <v/>
      </c>
      <c r="B196" s="70" t="str">
        <f t="shared" si="17"/>
        <v/>
      </c>
      <c r="C196" s="65" t="str">
        <f t="shared" si="18"/>
        <v/>
      </c>
      <c r="D196" s="71" t="str">
        <f t="shared" si="19"/>
        <v/>
      </c>
      <c r="E196" s="71" t="str">
        <f t="shared" si="20"/>
        <v/>
      </c>
      <c r="F196" s="71" t="str">
        <f t="shared" si="14"/>
        <v/>
      </c>
      <c r="G196" s="65" t="str">
        <f t="shared" si="15"/>
        <v/>
      </c>
    </row>
    <row r="197" spans="1:7" x14ac:dyDescent="0.25">
      <c r="A197" s="69" t="str">
        <f t="shared" si="16"/>
        <v/>
      </c>
      <c r="B197" s="70" t="str">
        <f t="shared" si="17"/>
        <v/>
      </c>
      <c r="C197" s="65" t="str">
        <f t="shared" si="18"/>
        <v/>
      </c>
      <c r="D197" s="71" t="str">
        <f t="shared" si="19"/>
        <v/>
      </c>
      <c r="E197" s="71" t="str">
        <f t="shared" si="20"/>
        <v/>
      </c>
      <c r="F197" s="71" t="str">
        <f t="shared" si="14"/>
        <v/>
      </c>
      <c r="G197" s="65" t="str">
        <f t="shared" si="15"/>
        <v/>
      </c>
    </row>
    <row r="198" spans="1:7" x14ac:dyDescent="0.25">
      <c r="A198" s="69" t="str">
        <f t="shared" si="16"/>
        <v/>
      </c>
      <c r="B198" s="70" t="str">
        <f t="shared" si="17"/>
        <v/>
      </c>
      <c r="C198" s="65" t="str">
        <f t="shared" si="18"/>
        <v/>
      </c>
      <c r="D198" s="71" t="str">
        <f t="shared" si="19"/>
        <v/>
      </c>
      <c r="E198" s="71" t="str">
        <f t="shared" si="20"/>
        <v/>
      </c>
      <c r="F198" s="71" t="str">
        <f t="shared" si="14"/>
        <v/>
      </c>
      <c r="G198" s="65" t="str">
        <f t="shared" si="15"/>
        <v/>
      </c>
    </row>
    <row r="199" spans="1:7" x14ac:dyDescent="0.25">
      <c r="A199" s="69" t="str">
        <f t="shared" si="16"/>
        <v/>
      </c>
      <c r="B199" s="70" t="str">
        <f t="shared" si="17"/>
        <v/>
      </c>
      <c r="C199" s="65" t="str">
        <f t="shared" si="18"/>
        <v/>
      </c>
      <c r="D199" s="71" t="str">
        <f t="shared" si="19"/>
        <v/>
      </c>
      <c r="E199" s="71" t="str">
        <f t="shared" si="20"/>
        <v/>
      </c>
      <c r="F199" s="71" t="str">
        <f t="shared" si="14"/>
        <v/>
      </c>
      <c r="G199" s="65" t="str">
        <f t="shared" si="15"/>
        <v/>
      </c>
    </row>
    <row r="200" spans="1:7" x14ac:dyDescent="0.25">
      <c r="A200" s="69" t="str">
        <f t="shared" si="16"/>
        <v/>
      </c>
      <c r="B200" s="70" t="str">
        <f t="shared" si="17"/>
        <v/>
      </c>
      <c r="C200" s="65" t="str">
        <f t="shared" si="18"/>
        <v/>
      </c>
      <c r="D200" s="71" t="str">
        <f t="shared" si="19"/>
        <v/>
      </c>
      <c r="E200" s="71" t="str">
        <f t="shared" si="20"/>
        <v/>
      </c>
      <c r="F200" s="71" t="str">
        <f t="shared" si="14"/>
        <v/>
      </c>
      <c r="G200" s="65" t="str">
        <f t="shared" si="15"/>
        <v/>
      </c>
    </row>
    <row r="201" spans="1:7" x14ac:dyDescent="0.25">
      <c r="A201" s="69" t="str">
        <f t="shared" si="16"/>
        <v/>
      </c>
      <c r="B201" s="70" t="str">
        <f t="shared" si="17"/>
        <v/>
      </c>
      <c r="C201" s="65" t="str">
        <f t="shared" si="18"/>
        <v/>
      </c>
      <c r="D201" s="71" t="str">
        <f t="shared" si="19"/>
        <v/>
      </c>
      <c r="E201" s="71" t="str">
        <f t="shared" si="20"/>
        <v/>
      </c>
      <c r="F201" s="71" t="str">
        <f t="shared" si="14"/>
        <v/>
      </c>
      <c r="G201" s="65" t="str">
        <f t="shared" si="15"/>
        <v/>
      </c>
    </row>
    <row r="202" spans="1:7" x14ac:dyDescent="0.25">
      <c r="A202" s="69" t="str">
        <f t="shared" si="16"/>
        <v/>
      </c>
      <c r="B202" s="70" t="str">
        <f t="shared" si="17"/>
        <v/>
      </c>
      <c r="C202" s="65" t="str">
        <f t="shared" si="18"/>
        <v/>
      </c>
      <c r="D202" s="71" t="str">
        <f t="shared" si="19"/>
        <v/>
      </c>
      <c r="E202" s="71" t="str">
        <f t="shared" si="20"/>
        <v/>
      </c>
      <c r="F202" s="71" t="str">
        <f t="shared" si="14"/>
        <v/>
      </c>
      <c r="G202" s="65" t="str">
        <f t="shared" si="15"/>
        <v/>
      </c>
    </row>
    <row r="203" spans="1:7" x14ac:dyDescent="0.25">
      <c r="A203" s="69" t="str">
        <f t="shared" si="16"/>
        <v/>
      </c>
      <c r="B203" s="70" t="str">
        <f t="shared" si="17"/>
        <v/>
      </c>
      <c r="C203" s="65" t="str">
        <f t="shared" si="18"/>
        <v/>
      </c>
      <c r="D203" s="71" t="str">
        <f t="shared" si="19"/>
        <v/>
      </c>
      <c r="E203" s="71" t="str">
        <f t="shared" si="20"/>
        <v/>
      </c>
      <c r="F203" s="71" t="str">
        <f t="shared" si="14"/>
        <v/>
      </c>
      <c r="G203" s="65" t="str">
        <f t="shared" si="15"/>
        <v/>
      </c>
    </row>
    <row r="204" spans="1:7" x14ac:dyDescent="0.25">
      <c r="A204" s="69" t="str">
        <f t="shared" si="16"/>
        <v/>
      </c>
      <c r="B204" s="70" t="str">
        <f t="shared" si="17"/>
        <v/>
      </c>
      <c r="C204" s="65" t="str">
        <f t="shared" si="18"/>
        <v/>
      </c>
      <c r="D204" s="71" t="str">
        <f t="shared" si="19"/>
        <v/>
      </c>
      <c r="E204" s="71" t="str">
        <f t="shared" si="20"/>
        <v/>
      </c>
      <c r="F204" s="71" t="str">
        <f t="shared" si="14"/>
        <v/>
      </c>
      <c r="G204" s="65" t="str">
        <f t="shared" si="15"/>
        <v/>
      </c>
    </row>
    <row r="205" spans="1:7" x14ac:dyDescent="0.25">
      <c r="A205" s="69" t="str">
        <f t="shared" si="16"/>
        <v/>
      </c>
      <c r="B205" s="70" t="str">
        <f t="shared" si="17"/>
        <v/>
      </c>
      <c r="C205" s="65" t="str">
        <f t="shared" si="18"/>
        <v/>
      </c>
      <c r="D205" s="71" t="str">
        <f t="shared" si="19"/>
        <v/>
      </c>
      <c r="E205" s="71" t="str">
        <f t="shared" si="20"/>
        <v/>
      </c>
      <c r="F205" s="71" t="str">
        <f t="shared" si="14"/>
        <v/>
      </c>
      <c r="G205" s="65" t="str">
        <f t="shared" si="15"/>
        <v/>
      </c>
    </row>
    <row r="206" spans="1:7" x14ac:dyDescent="0.25">
      <c r="A206" s="69" t="str">
        <f t="shared" si="16"/>
        <v/>
      </c>
      <c r="B206" s="70" t="str">
        <f t="shared" si="17"/>
        <v/>
      </c>
      <c r="C206" s="65" t="str">
        <f t="shared" si="18"/>
        <v/>
      </c>
      <c r="D206" s="71" t="str">
        <f t="shared" si="19"/>
        <v/>
      </c>
      <c r="E206" s="71" t="str">
        <f t="shared" si="20"/>
        <v/>
      </c>
      <c r="F206" s="71" t="str">
        <f t="shared" si="14"/>
        <v/>
      </c>
      <c r="G206" s="65" t="str">
        <f t="shared" si="15"/>
        <v/>
      </c>
    </row>
    <row r="207" spans="1:7" x14ac:dyDescent="0.25">
      <c r="A207" s="69" t="str">
        <f t="shared" si="16"/>
        <v/>
      </c>
      <c r="B207" s="70" t="str">
        <f t="shared" si="17"/>
        <v/>
      </c>
      <c r="C207" s="65" t="str">
        <f t="shared" si="18"/>
        <v/>
      </c>
      <c r="D207" s="71" t="str">
        <f t="shared" si="19"/>
        <v/>
      </c>
      <c r="E207" s="71" t="str">
        <f t="shared" si="20"/>
        <v/>
      </c>
      <c r="F207" s="71" t="str">
        <f t="shared" si="14"/>
        <v/>
      </c>
      <c r="G207" s="65" t="str">
        <f t="shared" si="15"/>
        <v/>
      </c>
    </row>
    <row r="208" spans="1:7" x14ac:dyDescent="0.25">
      <c r="A208" s="69" t="str">
        <f t="shared" si="16"/>
        <v/>
      </c>
      <c r="B208" s="70" t="str">
        <f t="shared" si="17"/>
        <v/>
      </c>
      <c r="C208" s="65" t="str">
        <f t="shared" si="18"/>
        <v/>
      </c>
      <c r="D208" s="71" t="str">
        <f t="shared" si="19"/>
        <v/>
      </c>
      <c r="E208" s="71" t="str">
        <f t="shared" si="20"/>
        <v/>
      </c>
      <c r="F208" s="71" t="str">
        <f t="shared" ref="F208:F271" si="21">IF(B208="","",SUM(D208:E208))</f>
        <v/>
      </c>
      <c r="G208" s="65" t="str">
        <f t="shared" ref="G208:G271" si="22">IF(B208="","",SUM(C208)-SUM(E208))</f>
        <v/>
      </c>
    </row>
    <row r="209" spans="1:7" x14ac:dyDescent="0.25">
      <c r="A209" s="69" t="str">
        <f t="shared" ref="A209:A272" si="23">IF(B209="","",EDATE(A208,1))</f>
        <v/>
      </c>
      <c r="B209" s="70" t="str">
        <f t="shared" ref="B209:B272" si="24">IF(B208="","",IF(SUM(B208)+1&lt;=$E$7,SUM(B208)+1,""))</f>
        <v/>
      </c>
      <c r="C209" s="65" t="str">
        <f t="shared" ref="C209:C272" si="25">IF(B209="","",G208)</f>
        <v/>
      </c>
      <c r="D209" s="71" t="str">
        <f t="shared" ref="D209:D272" si="26">IF(B209="","",IPMT($E$11/12,B209-1,$E$7-1,-$C$16,$E$9,0))</f>
        <v/>
      </c>
      <c r="E209" s="71" t="str">
        <f t="shared" ref="E209:E272" si="27">IF(B209="","",PPMT($E$11/12,B209-1,$E$7-1,-$C$16,$E$9,0))</f>
        <v/>
      </c>
      <c r="F209" s="71" t="str">
        <f t="shared" si="21"/>
        <v/>
      </c>
      <c r="G209" s="65" t="str">
        <f t="shared" si="22"/>
        <v/>
      </c>
    </row>
    <row r="210" spans="1:7" x14ac:dyDescent="0.25">
      <c r="A210" s="69" t="str">
        <f t="shared" si="23"/>
        <v/>
      </c>
      <c r="B210" s="70" t="str">
        <f t="shared" si="24"/>
        <v/>
      </c>
      <c r="C210" s="65" t="str">
        <f t="shared" si="25"/>
        <v/>
      </c>
      <c r="D210" s="71" t="str">
        <f t="shared" si="26"/>
        <v/>
      </c>
      <c r="E210" s="71" t="str">
        <f t="shared" si="27"/>
        <v/>
      </c>
      <c r="F210" s="71" t="str">
        <f t="shared" si="21"/>
        <v/>
      </c>
      <c r="G210" s="65" t="str">
        <f t="shared" si="22"/>
        <v/>
      </c>
    </row>
    <row r="211" spans="1:7" x14ac:dyDescent="0.25">
      <c r="A211" s="69" t="str">
        <f t="shared" si="23"/>
        <v/>
      </c>
      <c r="B211" s="70" t="str">
        <f t="shared" si="24"/>
        <v/>
      </c>
      <c r="C211" s="65" t="str">
        <f t="shared" si="25"/>
        <v/>
      </c>
      <c r="D211" s="71" t="str">
        <f t="shared" si="26"/>
        <v/>
      </c>
      <c r="E211" s="71" t="str">
        <f t="shared" si="27"/>
        <v/>
      </c>
      <c r="F211" s="71" t="str">
        <f t="shared" si="21"/>
        <v/>
      </c>
      <c r="G211" s="65" t="str">
        <f t="shared" si="22"/>
        <v/>
      </c>
    </row>
    <row r="212" spans="1:7" x14ac:dyDescent="0.25">
      <c r="A212" s="69" t="str">
        <f t="shared" si="23"/>
        <v/>
      </c>
      <c r="B212" s="70" t="str">
        <f t="shared" si="24"/>
        <v/>
      </c>
      <c r="C212" s="65" t="str">
        <f t="shared" si="25"/>
        <v/>
      </c>
      <c r="D212" s="71" t="str">
        <f t="shared" si="26"/>
        <v/>
      </c>
      <c r="E212" s="71" t="str">
        <f t="shared" si="27"/>
        <v/>
      </c>
      <c r="F212" s="71" t="str">
        <f t="shared" si="21"/>
        <v/>
      </c>
      <c r="G212" s="65" t="str">
        <f t="shared" si="22"/>
        <v/>
      </c>
    </row>
    <row r="213" spans="1:7" x14ac:dyDescent="0.25">
      <c r="A213" s="69" t="str">
        <f t="shared" si="23"/>
        <v/>
      </c>
      <c r="B213" s="70" t="str">
        <f t="shared" si="24"/>
        <v/>
      </c>
      <c r="C213" s="65" t="str">
        <f t="shared" si="25"/>
        <v/>
      </c>
      <c r="D213" s="71" t="str">
        <f t="shared" si="26"/>
        <v/>
      </c>
      <c r="E213" s="71" t="str">
        <f t="shared" si="27"/>
        <v/>
      </c>
      <c r="F213" s="71" t="str">
        <f t="shared" si="21"/>
        <v/>
      </c>
      <c r="G213" s="65" t="str">
        <f t="shared" si="22"/>
        <v/>
      </c>
    </row>
    <row r="214" spans="1:7" x14ac:dyDescent="0.25">
      <c r="A214" s="69" t="str">
        <f t="shared" si="23"/>
        <v/>
      </c>
      <c r="B214" s="70" t="str">
        <f t="shared" si="24"/>
        <v/>
      </c>
      <c r="C214" s="65" t="str">
        <f t="shared" si="25"/>
        <v/>
      </c>
      <c r="D214" s="71" t="str">
        <f t="shared" si="26"/>
        <v/>
      </c>
      <c r="E214" s="71" t="str">
        <f t="shared" si="27"/>
        <v/>
      </c>
      <c r="F214" s="71" t="str">
        <f t="shared" si="21"/>
        <v/>
      </c>
      <c r="G214" s="65" t="str">
        <f t="shared" si="22"/>
        <v/>
      </c>
    </row>
    <row r="215" spans="1:7" x14ac:dyDescent="0.25">
      <c r="A215" s="69" t="str">
        <f t="shared" si="23"/>
        <v/>
      </c>
      <c r="B215" s="70" t="str">
        <f t="shared" si="24"/>
        <v/>
      </c>
      <c r="C215" s="65" t="str">
        <f t="shared" si="25"/>
        <v/>
      </c>
      <c r="D215" s="71" t="str">
        <f t="shared" si="26"/>
        <v/>
      </c>
      <c r="E215" s="71" t="str">
        <f t="shared" si="27"/>
        <v/>
      </c>
      <c r="F215" s="71" t="str">
        <f t="shared" si="21"/>
        <v/>
      </c>
      <c r="G215" s="65" t="str">
        <f t="shared" si="22"/>
        <v/>
      </c>
    </row>
    <row r="216" spans="1:7" x14ac:dyDescent="0.25">
      <c r="A216" s="69" t="str">
        <f t="shared" si="23"/>
        <v/>
      </c>
      <c r="B216" s="70" t="str">
        <f t="shared" si="24"/>
        <v/>
      </c>
      <c r="C216" s="65" t="str">
        <f t="shared" si="25"/>
        <v/>
      </c>
      <c r="D216" s="71" t="str">
        <f t="shared" si="26"/>
        <v/>
      </c>
      <c r="E216" s="71" t="str">
        <f t="shared" si="27"/>
        <v/>
      </c>
      <c r="F216" s="71" t="str">
        <f t="shared" si="21"/>
        <v/>
      </c>
      <c r="G216" s="65" t="str">
        <f t="shared" si="22"/>
        <v/>
      </c>
    </row>
    <row r="217" spans="1:7" x14ac:dyDescent="0.25">
      <c r="A217" s="69" t="str">
        <f t="shared" si="23"/>
        <v/>
      </c>
      <c r="B217" s="70" t="str">
        <f t="shared" si="24"/>
        <v/>
      </c>
      <c r="C217" s="65" t="str">
        <f t="shared" si="25"/>
        <v/>
      </c>
      <c r="D217" s="71" t="str">
        <f t="shared" si="26"/>
        <v/>
      </c>
      <c r="E217" s="71" t="str">
        <f t="shared" si="27"/>
        <v/>
      </c>
      <c r="F217" s="71" t="str">
        <f t="shared" si="21"/>
        <v/>
      </c>
      <c r="G217" s="65" t="str">
        <f t="shared" si="22"/>
        <v/>
      </c>
    </row>
    <row r="218" spans="1:7" x14ac:dyDescent="0.25">
      <c r="A218" s="69" t="str">
        <f t="shared" si="23"/>
        <v/>
      </c>
      <c r="B218" s="70" t="str">
        <f t="shared" si="24"/>
        <v/>
      </c>
      <c r="C218" s="65" t="str">
        <f t="shared" si="25"/>
        <v/>
      </c>
      <c r="D218" s="71" t="str">
        <f t="shared" si="26"/>
        <v/>
      </c>
      <c r="E218" s="71" t="str">
        <f t="shared" si="27"/>
        <v/>
      </c>
      <c r="F218" s="71" t="str">
        <f t="shared" si="21"/>
        <v/>
      </c>
      <c r="G218" s="65" t="str">
        <f t="shared" si="22"/>
        <v/>
      </c>
    </row>
    <row r="219" spans="1:7" x14ac:dyDescent="0.25">
      <c r="A219" s="69" t="str">
        <f t="shared" si="23"/>
        <v/>
      </c>
      <c r="B219" s="70" t="str">
        <f t="shared" si="24"/>
        <v/>
      </c>
      <c r="C219" s="65" t="str">
        <f t="shared" si="25"/>
        <v/>
      </c>
      <c r="D219" s="71" t="str">
        <f t="shared" si="26"/>
        <v/>
      </c>
      <c r="E219" s="71" t="str">
        <f t="shared" si="27"/>
        <v/>
      </c>
      <c r="F219" s="71" t="str">
        <f t="shared" si="21"/>
        <v/>
      </c>
      <c r="G219" s="65" t="str">
        <f t="shared" si="22"/>
        <v/>
      </c>
    </row>
    <row r="220" spans="1:7" x14ac:dyDescent="0.25">
      <c r="A220" s="69" t="str">
        <f t="shared" si="23"/>
        <v/>
      </c>
      <c r="B220" s="70" t="str">
        <f t="shared" si="24"/>
        <v/>
      </c>
      <c r="C220" s="65" t="str">
        <f t="shared" si="25"/>
        <v/>
      </c>
      <c r="D220" s="71" t="str">
        <f t="shared" si="26"/>
        <v/>
      </c>
      <c r="E220" s="71" t="str">
        <f t="shared" si="27"/>
        <v/>
      </c>
      <c r="F220" s="71" t="str">
        <f t="shared" si="21"/>
        <v/>
      </c>
      <c r="G220" s="65" t="str">
        <f t="shared" si="22"/>
        <v/>
      </c>
    </row>
    <row r="221" spans="1:7" x14ac:dyDescent="0.25">
      <c r="A221" s="69" t="str">
        <f t="shared" si="23"/>
        <v/>
      </c>
      <c r="B221" s="70" t="str">
        <f t="shared" si="24"/>
        <v/>
      </c>
      <c r="C221" s="65" t="str">
        <f t="shared" si="25"/>
        <v/>
      </c>
      <c r="D221" s="71" t="str">
        <f t="shared" si="26"/>
        <v/>
      </c>
      <c r="E221" s="71" t="str">
        <f t="shared" si="27"/>
        <v/>
      </c>
      <c r="F221" s="71" t="str">
        <f t="shared" si="21"/>
        <v/>
      </c>
      <c r="G221" s="65" t="str">
        <f t="shared" si="22"/>
        <v/>
      </c>
    </row>
    <row r="222" spans="1:7" x14ac:dyDescent="0.25">
      <c r="A222" s="69" t="str">
        <f t="shared" si="23"/>
        <v/>
      </c>
      <c r="B222" s="70" t="str">
        <f t="shared" si="24"/>
        <v/>
      </c>
      <c r="C222" s="65" t="str">
        <f t="shared" si="25"/>
        <v/>
      </c>
      <c r="D222" s="71" t="str">
        <f t="shared" si="26"/>
        <v/>
      </c>
      <c r="E222" s="71" t="str">
        <f t="shared" si="27"/>
        <v/>
      </c>
      <c r="F222" s="71" t="str">
        <f t="shared" si="21"/>
        <v/>
      </c>
      <c r="G222" s="65" t="str">
        <f t="shared" si="22"/>
        <v/>
      </c>
    </row>
    <row r="223" spans="1:7" x14ac:dyDescent="0.25">
      <c r="A223" s="69" t="str">
        <f t="shared" si="23"/>
        <v/>
      </c>
      <c r="B223" s="70" t="str">
        <f t="shared" si="24"/>
        <v/>
      </c>
      <c r="C223" s="65" t="str">
        <f t="shared" si="25"/>
        <v/>
      </c>
      <c r="D223" s="71" t="str">
        <f t="shared" si="26"/>
        <v/>
      </c>
      <c r="E223" s="71" t="str">
        <f t="shared" si="27"/>
        <v/>
      </c>
      <c r="F223" s="71" t="str">
        <f t="shared" si="21"/>
        <v/>
      </c>
      <c r="G223" s="65" t="str">
        <f t="shared" si="22"/>
        <v/>
      </c>
    </row>
    <row r="224" spans="1:7" x14ac:dyDescent="0.25">
      <c r="A224" s="69" t="str">
        <f t="shared" si="23"/>
        <v/>
      </c>
      <c r="B224" s="70" t="str">
        <f t="shared" si="24"/>
        <v/>
      </c>
      <c r="C224" s="65" t="str">
        <f t="shared" si="25"/>
        <v/>
      </c>
      <c r="D224" s="71" t="str">
        <f t="shared" si="26"/>
        <v/>
      </c>
      <c r="E224" s="71" t="str">
        <f t="shared" si="27"/>
        <v/>
      </c>
      <c r="F224" s="71" t="str">
        <f t="shared" si="21"/>
        <v/>
      </c>
      <c r="G224" s="65" t="str">
        <f t="shared" si="22"/>
        <v/>
      </c>
    </row>
    <row r="225" spans="1:7" x14ac:dyDescent="0.25">
      <c r="A225" s="69" t="str">
        <f t="shared" si="23"/>
        <v/>
      </c>
      <c r="B225" s="70" t="str">
        <f t="shared" si="24"/>
        <v/>
      </c>
      <c r="C225" s="65" t="str">
        <f t="shared" si="25"/>
        <v/>
      </c>
      <c r="D225" s="71" t="str">
        <f t="shared" si="26"/>
        <v/>
      </c>
      <c r="E225" s="71" t="str">
        <f t="shared" si="27"/>
        <v/>
      </c>
      <c r="F225" s="71" t="str">
        <f t="shared" si="21"/>
        <v/>
      </c>
      <c r="G225" s="65" t="str">
        <f t="shared" si="22"/>
        <v/>
      </c>
    </row>
    <row r="226" spans="1:7" x14ac:dyDescent="0.25">
      <c r="A226" s="69" t="str">
        <f t="shared" si="23"/>
        <v/>
      </c>
      <c r="B226" s="70" t="str">
        <f t="shared" si="24"/>
        <v/>
      </c>
      <c r="C226" s="65" t="str">
        <f t="shared" si="25"/>
        <v/>
      </c>
      <c r="D226" s="71" t="str">
        <f t="shared" si="26"/>
        <v/>
      </c>
      <c r="E226" s="71" t="str">
        <f t="shared" si="27"/>
        <v/>
      </c>
      <c r="F226" s="71" t="str">
        <f t="shared" si="21"/>
        <v/>
      </c>
      <c r="G226" s="65" t="str">
        <f t="shared" si="22"/>
        <v/>
      </c>
    </row>
    <row r="227" spans="1:7" x14ac:dyDescent="0.25">
      <c r="A227" s="69" t="str">
        <f t="shared" si="23"/>
        <v/>
      </c>
      <c r="B227" s="70" t="str">
        <f t="shared" si="24"/>
        <v/>
      </c>
      <c r="C227" s="65" t="str">
        <f t="shared" si="25"/>
        <v/>
      </c>
      <c r="D227" s="71" t="str">
        <f t="shared" si="26"/>
        <v/>
      </c>
      <c r="E227" s="71" t="str">
        <f t="shared" si="27"/>
        <v/>
      </c>
      <c r="F227" s="71" t="str">
        <f t="shared" si="21"/>
        <v/>
      </c>
      <c r="G227" s="65" t="str">
        <f t="shared" si="22"/>
        <v/>
      </c>
    </row>
    <row r="228" spans="1:7" x14ac:dyDescent="0.25">
      <c r="A228" s="69" t="str">
        <f t="shared" si="23"/>
        <v/>
      </c>
      <c r="B228" s="70" t="str">
        <f t="shared" si="24"/>
        <v/>
      </c>
      <c r="C228" s="65" t="str">
        <f t="shared" si="25"/>
        <v/>
      </c>
      <c r="D228" s="71" t="str">
        <f t="shared" si="26"/>
        <v/>
      </c>
      <c r="E228" s="71" t="str">
        <f t="shared" si="27"/>
        <v/>
      </c>
      <c r="F228" s="71" t="str">
        <f t="shared" si="21"/>
        <v/>
      </c>
      <c r="G228" s="65" t="str">
        <f t="shared" si="22"/>
        <v/>
      </c>
    </row>
    <row r="229" spans="1:7" x14ac:dyDescent="0.25">
      <c r="A229" s="69" t="str">
        <f t="shared" si="23"/>
        <v/>
      </c>
      <c r="B229" s="70" t="str">
        <f t="shared" si="24"/>
        <v/>
      </c>
      <c r="C229" s="65" t="str">
        <f t="shared" si="25"/>
        <v/>
      </c>
      <c r="D229" s="71" t="str">
        <f t="shared" si="26"/>
        <v/>
      </c>
      <c r="E229" s="71" t="str">
        <f t="shared" si="27"/>
        <v/>
      </c>
      <c r="F229" s="71" t="str">
        <f t="shared" si="21"/>
        <v/>
      </c>
      <c r="G229" s="65" t="str">
        <f t="shared" si="22"/>
        <v/>
      </c>
    </row>
    <row r="230" spans="1:7" x14ac:dyDescent="0.25">
      <c r="A230" s="69" t="str">
        <f t="shared" si="23"/>
        <v/>
      </c>
      <c r="B230" s="70" t="str">
        <f t="shared" si="24"/>
        <v/>
      </c>
      <c r="C230" s="65" t="str">
        <f t="shared" si="25"/>
        <v/>
      </c>
      <c r="D230" s="71" t="str">
        <f t="shared" si="26"/>
        <v/>
      </c>
      <c r="E230" s="71" t="str">
        <f t="shared" si="27"/>
        <v/>
      </c>
      <c r="F230" s="71" t="str">
        <f t="shared" si="21"/>
        <v/>
      </c>
      <c r="G230" s="65" t="str">
        <f t="shared" si="22"/>
        <v/>
      </c>
    </row>
    <row r="231" spans="1:7" x14ac:dyDescent="0.25">
      <c r="A231" s="69" t="str">
        <f t="shared" si="23"/>
        <v/>
      </c>
      <c r="B231" s="70" t="str">
        <f t="shared" si="24"/>
        <v/>
      </c>
      <c r="C231" s="65" t="str">
        <f t="shared" si="25"/>
        <v/>
      </c>
      <c r="D231" s="71" t="str">
        <f t="shared" si="26"/>
        <v/>
      </c>
      <c r="E231" s="71" t="str">
        <f t="shared" si="27"/>
        <v/>
      </c>
      <c r="F231" s="71" t="str">
        <f t="shared" si="21"/>
        <v/>
      </c>
      <c r="G231" s="65" t="str">
        <f t="shared" si="22"/>
        <v/>
      </c>
    </row>
    <row r="232" spans="1:7" x14ac:dyDescent="0.25">
      <c r="A232" s="69" t="str">
        <f t="shared" si="23"/>
        <v/>
      </c>
      <c r="B232" s="70" t="str">
        <f t="shared" si="24"/>
        <v/>
      </c>
      <c r="C232" s="65" t="str">
        <f t="shared" si="25"/>
        <v/>
      </c>
      <c r="D232" s="71" t="str">
        <f t="shared" si="26"/>
        <v/>
      </c>
      <c r="E232" s="71" t="str">
        <f t="shared" si="27"/>
        <v/>
      </c>
      <c r="F232" s="71" t="str">
        <f t="shared" si="21"/>
        <v/>
      </c>
      <c r="G232" s="65" t="str">
        <f t="shared" si="22"/>
        <v/>
      </c>
    </row>
    <row r="233" spans="1:7" x14ac:dyDescent="0.25">
      <c r="A233" s="69" t="str">
        <f t="shared" si="23"/>
        <v/>
      </c>
      <c r="B233" s="70" t="str">
        <f t="shared" si="24"/>
        <v/>
      </c>
      <c r="C233" s="65" t="str">
        <f t="shared" si="25"/>
        <v/>
      </c>
      <c r="D233" s="71" t="str">
        <f t="shared" si="26"/>
        <v/>
      </c>
      <c r="E233" s="71" t="str">
        <f t="shared" si="27"/>
        <v/>
      </c>
      <c r="F233" s="71" t="str">
        <f t="shared" si="21"/>
        <v/>
      </c>
      <c r="G233" s="65" t="str">
        <f t="shared" si="22"/>
        <v/>
      </c>
    </row>
    <row r="234" spans="1:7" x14ac:dyDescent="0.25">
      <c r="A234" s="69" t="str">
        <f t="shared" si="23"/>
        <v/>
      </c>
      <c r="B234" s="70" t="str">
        <f t="shared" si="24"/>
        <v/>
      </c>
      <c r="C234" s="65" t="str">
        <f t="shared" si="25"/>
        <v/>
      </c>
      <c r="D234" s="71" t="str">
        <f t="shared" si="26"/>
        <v/>
      </c>
      <c r="E234" s="71" t="str">
        <f t="shared" si="27"/>
        <v/>
      </c>
      <c r="F234" s="71" t="str">
        <f t="shared" si="21"/>
        <v/>
      </c>
      <c r="G234" s="65" t="str">
        <f t="shared" si="22"/>
        <v/>
      </c>
    </row>
    <row r="235" spans="1:7" x14ac:dyDescent="0.25">
      <c r="A235" s="69" t="str">
        <f t="shared" si="23"/>
        <v/>
      </c>
      <c r="B235" s="70" t="str">
        <f t="shared" si="24"/>
        <v/>
      </c>
      <c r="C235" s="65" t="str">
        <f t="shared" si="25"/>
        <v/>
      </c>
      <c r="D235" s="71" t="str">
        <f t="shared" si="26"/>
        <v/>
      </c>
      <c r="E235" s="71" t="str">
        <f t="shared" si="27"/>
        <v/>
      </c>
      <c r="F235" s="71" t="str">
        <f t="shared" si="21"/>
        <v/>
      </c>
      <c r="G235" s="65" t="str">
        <f t="shared" si="22"/>
        <v/>
      </c>
    </row>
    <row r="236" spans="1:7" x14ac:dyDescent="0.25">
      <c r="A236" s="69" t="str">
        <f t="shared" si="23"/>
        <v/>
      </c>
      <c r="B236" s="70" t="str">
        <f t="shared" si="24"/>
        <v/>
      </c>
      <c r="C236" s="65" t="str">
        <f t="shared" si="25"/>
        <v/>
      </c>
      <c r="D236" s="71" t="str">
        <f t="shared" si="26"/>
        <v/>
      </c>
      <c r="E236" s="71" t="str">
        <f t="shared" si="27"/>
        <v/>
      </c>
      <c r="F236" s="71" t="str">
        <f t="shared" si="21"/>
        <v/>
      </c>
      <c r="G236" s="65" t="str">
        <f t="shared" si="22"/>
        <v/>
      </c>
    </row>
    <row r="237" spans="1:7" x14ac:dyDescent="0.25">
      <c r="A237" s="69" t="str">
        <f t="shared" si="23"/>
        <v/>
      </c>
      <c r="B237" s="70" t="str">
        <f t="shared" si="24"/>
        <v/>
      </c>
      <c r="C237" s="65" t="str">
        <f t="shared" si="25"/>
        <v/>
      </c>
      <c r="D237" s="71" t="str">
        <f t="shared" si="26"/>
        <v/>
      </c>
      <c r="E237" s="71" t="str">
        <f t="shared" si="27"/>
        <v/>
      </c>
      <c r="F237" s="71" t="str">
        <f t="shared" si="21"/>
        <v/>
      </c>
      <c r="G237" s="65" t="str">
        <f t="shared" si="22"/>
        <v/>
      </c>
    </row>
    <row r="238" spans="1:7" x14ac:dyDescent="0.25">
      <c r="A238" s="69" t="str">
        <f t="shared" si="23"/>
        <v/>
      </c>
      <c r="B238" s="70" t="str">
        <f t="shared" si="24"/>
        <v/>
      </c>
      <c r="C238" s="65" t="str">
        <f t="shared" si="25"/>
        <v/>
      </c>
      <c r="D238" s="71" t="str">
        <f t="shared" si="26"/>
        <v/>
      </c>
      <c r="E238" s="71" t="str">
        <f t="shared" si="27"/>
        <v/>
      </c>
      <c r="F238" s="71" t="str">
        <f t="shared" si="21"/>
        <v/>
      </c>
      <c r="G238" s="65" t="str">
        <f t="shared" si="22"/>
        <v/>
      </c>
    </row>
    <row r="239" spans="1:7" x14ac:dyDescent="0.25">
      <c r="A239" s="69" t="str">
        <f t="shared" si="23"/>
        <v/>
      </c>
      <c r="B239" s="70" t="str">
        <f t="shared" si="24"/>
        <v/>
      </c>
      <c r="C239" s="65" t="str">
        <f t="shared" si="25"/>
        <v/>
      </c>
      <c r="D239" s="71" t="str">
        <f t="shared" si="26"/>
        <v/>
      </c>
      <c r="E239" s="71" t="str">
        <f t="shared" si="27"/>
        <v/>
      </c>
      <c r="F239" s="71" t="str">
        <f t="shared" si="21"/>
        <v/>
      </c>
      <c r="G239" s="65" t="str">
        <f t="shared" si="22"/>
        <v/>
      </c>
    </row>
    <row r="240" spans="1:7" x14ac:dyDescent="0.25">
      <c r="A240" s="69" t="str">
        <f t="shared" si="23"/>
        <v/>
      </c>
      <c r="B240" s="70" t="str">
        <f t="shared" si="24"/>
        <v/>
      </c>
      <c r="C240" s="65" t="str">
        <f t="shared" si="25"/>
        <v/>
      </c>
      <c r="D240" s="71" t="str">
        <f t="shared" si="26"/>
        <v/>
      </c>
      <c r="E240" s="71" t="str">
        <f t="shared" si="27"/>
        <v/>
      </c>
      <c r="F240" s="71" t="str">
        <f t="shared" si="21"/>
        <v/>
      </c>
      <c r="G240" s="65" t="str">
        <f t="shared" si="22"/>
        <v/>
      </c>
    </row>
    <row r="241" spans="1:7" x14ac:dyDescent="0.25">
      <c r="A241" s="69" t="str">
        <f t="shared" si="23"/>
        <v/>
      </c>
      <c r="B241" s="70" t="str">
        <f t="shared" si="24"/>
        <v/>
      </c>
      <c r="C241" s="65" t="str">
        <f t="shared" si="25"/>
        <v/>
      </c>
      <c r="D241" s="71" t="str">
        <f t="shared" si="26"/>
        <v/>
      </c>
      <c r="E241" s="71" t="str">
        <f t="shared" si="27"/>
        <v/>
      </c>
      <c r="F241" s="71" t="str">
        <f t="shared" si="21"/>
        <v/>
      </c>
      <c r="G241" s="65" t="str">
        <f t="shared" si="22"/>
        <v/>
      </c>
    </row>
    <row r="242" spans="1:7" x14ac:dyDescent="0.25">
      <c r="A242" s="69" t="str">
        <f t="shared" si="23"/>
        <v/>
      </c>
      <c r="B242" s="70" t="str">
        <f t="shared" si="24"/>
        <v/>
      </c>
      <c r="C242" s="65" t="str">
        <f t="shared" si="25"/>
        <v/>
      </c>
      <c r="D242" s="71" t="str">
        <f t="shared" si="26"/>
        <v/>
      </c>
      <c r="E242" s="71" t="str">
        <f t="shared" si="27"/>
        <v/>
      </c>
      <c r="F242" s="71" t="str">
        <f t="shared" si="21"/>
        <v/>
      </c>
      <c r="G242" s="65" t="str">
        <f t="shared" si="22"/>
        <v/>
      </c>
    </row>
    <row r="243" spans="1:7" x14ac:dyDescent="0.25">
      <c r="A243" s="69" t="str">
        <f t="shared" si="23"/>
        <v/>
      </c>
      <c r="B243" s="70" t="str">
        <f t="shared" si="24"/>
        <v/>
      </c>
      <c r="C243" s="65" t="str">
        <f t="shared" si="25"/>
        <v/>
      </c>
      <c r="D243" s="71" t="str">
        <f t="shared" si="26"/>
        <v/>
      </c>
      <c r="E243" s="71" t="str">
        <f t="shared" si="27"/>
        <v/>
      </c>
      <c r="F243" s="71" t="str">
        <f t="shared" si="21"/>
        <v/>
      </c>
      <c r="G243" s="65" t="str">
        <f t="shared" si="22"/>
        <v/>
      </c>
    </row>
    <row r="244" spans="1:7" x14ac:dyDescent="0.25">
      <c r="A244" s="69" t="str">
        <f t="shared" si="23"/>
        <v/>
      </c>
      <c r="B244" s="70" t="str">
        <f t="shared" si="24"/>
        <v/>
      </c>
      <c r="C244" s="65" t="str">
        <f t="shared" si="25"/>
        <v/>
      </c>
      <c r="D244" s="71" t="str">
        <f t="shared" si="26"/>
        <v/>
      </c>
      <c r="E244" s="71" t="str">
        <f t="shared" si="27"/>
        <v/>
      </c>
      <c r="F244" s="71" t="str">
        <f t="shared" si="21"/>
        <v/>
      </c>
      <c r="G244" s="65" t="str">
        <f t="shared" si="22"/>
        <v/>
      </c>
    </row>
    <row r="245" spans="1:7" x14ac:dyDescent="0.25">
      <c r="A245" s="69" t="str">
        <f t="shared" si="23"/>
        <v/>
      </c>
      <c r="B245" s="70" t="str">
        <f t="shared" si="24"/>
        <v/>
      </c>
      <c r="C245" s="65" t="str">
        <f t="shared" si="25"/>
        <v/>
      </c>
      <c r="D245" s="71" t="str">
        <f t="shared" si="26"/>
        <v/>
      </c>
      <c r="E245" s="71" t="str">
        <f t="shared" si="27"/>
        <v/>
      </c>
      <c r="F245" s="71" t="str">
        <f t="shared" si="21"/>
        <v/>
      </c>
      <c r="G245" s="65" t="str">
        <f t="shared" si="22"/>
        <v/>
      </c>
    </row>
    <row r="246" spans="1:7" x14ac:dyDescent="0.25">
      <c r="A246" s="69" t="str">
        <f t="shared" si="23"/>
        <v/>
      </c>
      <c r="B246" s="70" t="str">
        <f t="shared" si="24"/>
        <v/>
      </c>
      <c r="C246" s="65" t="str">
        <f t="shared" si="25"/>
        <v/>
      </c>
      <c r="D246" s="71" t="str">
        <f t="shared" si="26"/>
        <v/>
      </c>
      <c r="E246" s="71" t="str">
        <f t="shared" si="27"/>
        <v/>
      </c>
      <c r="F246" s="71" t="str">
        <f t="shared" si="21"/>
        <v/>
      </c>
      <c r="G246" s="65" t="str">
        <f t="shared" si="22"/>
        <v/>
      </c>
    </row>
    <row r="247" spans="1:7" x14ac:dyDescent="0.25">
      <c r="A247" s="69" t="str">
        <f t="shared" si="23"/>
        <v/>
      </c>
      <c r="B247" s="70" t="str">
        <f t="shared" si="24"/>
        <v/>
      </c>
      <c r="C247" s="65" t="str">
        <f t="shared" si="25"/>
        <v/>
      </c>
      <c r="D247" s="71" t="str">
        <f t="shared" si="26"/>
        <v/>
      </c>
      <c r="E247" s="71" t="str">
        <f t="shared" si="27"/>
        <v/>
      </c>
      <c r="F247" s="71" t="str">
        <f t="shared" si="21"/>
        <v/>
      </c>
      <c r="G247" s="65" t="str">
        <f t="shared" si="22"/>
        <v/>
      </c>
    </row>
    <row r="248" spans="1:7" x14ac:dyDescent="0.25">
      <c r="A248" s="69" t="str">
        <f t="shared" si="23"/>
        <v/>
      </c>
      <c r="B248" s="70" t="str">
        <f t="shared" si="24"/>
        <v/>
      </c>
      <c r="C248" s="65" t="str">
        <f t="shared" si="25"/>
        <v/>
      </c>
      <c r="D248" s="71" t="str">
        <f t="shared" si="26"/>
        <v/>
      </c>
      <c r="E248" s="71" t="str">
        <f t="shared" si="27"/>
        <v/>
      </c>
      <c r="F248" s="71" t="str">
        <f t="shared" si="21"/>
        <v/>
      </c>
      <c r="G248" s="65" t="str">
        <f t="shared" si="22"/>
        <v/>
      </c>
    </row>
    <row r="249" spans="1:7" x14ac:dyDescent="0.25">
      <c r="A249" s="69" t="str">
        <f t="shared" si="23"/>
        <v/>
      </c>
      <c r="B249" s="70" t="str">
        <f t="shared" si="24"/>
        <v/>
      </c>
      <c r="C249" s="65" t="str">
        <f t="shared" si="25"/>
        <v/>
      </c>
      <c r="D249" s="71" t="str">
        <f t="shared" si="26"/>
        <v/>
      </c>
      <c r="E249" s="71" t="str">
        <f t="shared" si="27"/>
        <v/>
      </c>
      <c r="F249" s="71" t="str">
        <f t="shared" si="21"/>
        <v/>
      </c>
      <c r="G249" s="65" t="str">
        <f t="shared" si="22"/>
        <v/>
      </c>
    </row>
    <row r="250" spans="1:7" x14ac:dyDescent="0.25">
      <c r="A250" s="69" t="str">
        <f t="shared" si="23"/>
        <v/>
      </c>
      <c r="B250" s="70" t="str">
        <f t="shared" si="24"/>
        <v/>
      </c>
      <c r="C250" s="65" t="str">
        <f t="shared" si="25"/>
        <v/>
      </c>
      <c r="D250" s="71" t="str">
        <f t="shared" si="26"/>
        <v/>
      </c>
      <c r="E250" s="71" t="str">
        <f t="shared" si="27"/>
        <v/>
      </c>
      <c r="F250" s="71" t="str">
        <f t="shared" si="21"/>
        <v/>
      </c>
      <c r="G250" s="65" t="str">
        <f t="shared" si="22"/>
        <v/>
      </c>
    </row>
    <row r="251" spans="1:7" x14ac:dyDescent="0.25">
      <c r="A251" s="69" t="str">
        <f t="shared" si="23"/>
        <v/>
      </c>
      <c r="B251" s="70" t="str">
        <f t="shared" si="24"/>
        <v/>
      </c>
      <c r="C251" s="65" t="str">
        <f t="shared" si="25"/>
        <v/>
      </c>
      <c r="D251" s="71" t="str">
        <f t="shared" si="26"/>
        <v/>
      </c>
      <c r="E251" s="71" t="str">
        <f t="shared" si="27"/>
        <v/>
      </c>
      <c r="F251" s="71" t="str">
        <f t="shared" si="21"/>
        <v/>
      </c>
      <c r="G251" s="65" t="str">
        <f t="shared" si="22"/>
        <v/>
      </c>
    </row>
    <row r="252" spans="1:7" x14ac:dyDescent="0.25">
      <c r="A252" s="69" t="str">
        <f t="shared" si="23"/>
        <v/>
      </c>
      <c r="B252" s="70" t="str">
        <f t="shared" si="24"/>
        <v/>
      </c>
      <c r="C252" s="65" t="str">
        <f t="shared" si="25"/>
        <v/>
      </c>
      <c r="D252" s="71" t="str">
        <f t="shared" si="26"/>
        <v/>
      </c>
      <c r="E252" s="71" t="str">
        <f t="shared" si="27"/>
        <v/>
      </c>
      <c r="F252" s="71" t="str">
        <f t="shared" si="21"/>
        <v/>
      </c>
      <c r="G252" s="65" t="str">
        <f t="shared" si="22"/>
        <v/>
      </c>
    </row>
    <row r="253" spans="1:7" x14ac:dyDescent="0.25">
      <c r="A253" s="69" t="str">
        <f t="shared" si="23"/>
        <v/>
      </c>
      <c r="B253" s="70" t="str">
        <f t="shared" si="24"/>
        <v/>
      </c>
      <c r="C253" s="65" t="str">
        <f t="shared" si="25"/>
        <v/>
      </c>
      <c r="D253" s="71" t="str">
        <f t="shared" si="26"/>
        <v/>
      </c>
      <c r="E253" s="71" t="str">
        <f t="shared" si="27"/>
        <v/>
      </c>
      <c r="F253" s="71" t="str">
        <f t="shared" si="21"/>
        <v/>
      </c>
      <c r="G253" s="65" t="str">
        <f t="shared" si="22"/>
        <v/>
      </c>
    </row>
    <row r="254" spans="1:7" x14ac:dyDescent="0.25">
      <c r="A254" s="69" t="str">
        <f t="shared" si="23"/>
        <v/>
      </c>
      <c r="B254" s="70" t="str">
        <f t="shared" si="24"/>
        <v/>
      </c>
      <c r="C254" s="65" t="str">
        <f t="shared" si="25"/>
        <v/>
      </c>
      <c r="D254" s="71" t="str">
        <f t="shared" si="26"/>
        <v/>
      </c>
      <c r="E254" s="71" t="str">
        <f t="shared" si="27"/>
        <v/>
      </c>
      <c r="F254" s="71" t="str">
        <f t="shared" si="21"/>
        <v/>
      </c>
      <c r="G254" s="65" t="str">
        <f t="shared" si="22"/>
        <v/>
      </c>
    </row>
    <row r="255" spans="1:7" x14ac:dyDescent="0.25">
      <c r="A255" s="69" t="str">
        <f t="shared" si="23"/>
        <v/>
      </c>
      <c r="B255" s="70" t="str">
        <f t="shared" si="24"/>
        <v/>
      </c>
      <c r="C255" s="65" t="str">
        <f t="shared" si="25"/>
        <v/>
      </c>
      <c r="D255" s="71" t="str">
        <f t="shared" si="26"/>
        <v/>
      </c>
      <c r="E255" s="71" t="str">
        <f t="shared" si="27"/>
        <v/>
      </c>
      <c r="F255" s="71" t="str">
        <f t="shared" si="21"/>
        <v/>
      </c>
      <c r="G255" s="65" t="str">
        <f t="shared" si="22"/>
        <v/>
      </c>
    </row>
    <row r="256" spans="1:7" x14ac:dyDescent="0.25">
      <c r="A256" s="69" t="str">
        <f t="shared" si="23"/>
        <v/>
      </c>
      <c r="B256" s="70" t="str">
        <f t="shared" si="24"/>
        <v/>
      </c>
      <c r="C256" s="65" t="str">
        <f t="shared" si="25"/>
        <v/>
      </c>
      <c r="D256" s="71" t="str">
        <f t="shared" si="26"/>
        <v/>
      </c>
      <c r="E256" s="71" t="str">
        <f t="shared" si="27"/>
        <v/>
      </c>
      <c r="F256" s="71" t="str">
        <f t="shared" si="21"/>
        <v/>
      </c>
      <c r="G256" s="65" t="str">
        <f t="shared" si="22"/>
        <v/>
      </c>
    </row>
    <row r="257" spans="1:7" x14ac:dyDescent="0.25">
      <c r="A257" s="69" t="str">
        <f t="shared" si="23"/>
        <v/>
      </c>
      <c r="B257" s="70" t="str">
        <f t="shared" si="24"/>
        <v/>
      </c>
      <c r="C257" s="65" t="str">
        <f t="shared" si="25"/>
        <v/>
      </c>
      <c r="D257" s="71" t="str">
        <f t="shared" si="26"/>
        <v/>
      </c>
      <c r="E257" s="71" t="str">
        <f t="shared" si="27"/>
        <v/>
      </c>
      <c r="F257" s="71" t="str">
        <f t="shared" si="21"/>
        <v/>
      </c>
      <c r="G257" s="65" t="str">
        <f t="shared" si="22"/>
        <v/>
      </c>
    </row>
    <row r="258" spans="1:7" x14ac:dyDescent="0.25">
      <c r="A258" s="69" t="str">
        <f t="shared" si="23"/>
        <v/>
      </c>
      <c r="B258" s="70" t="str">
        <f t="shared" si="24"/>
        <v/>
      </c>
      <c r="C258" s="65" t="str">
        <f t="shared" si="25"/>
        <v/>
      </c>
      <c r="D258" s="71" t="str">
        <f t="shared" si="26"/>
        <v/>
      </c>
      <c r="E258" s="71" t="str">
        <f t="shared" si="27"/>
        <v/>
      </c>
      <c r="F258" s="71" t="str">
        <f t="shared" si="21"/>
        <v/>
      </c>
      <c r="G258" s="65" t="str">
        <f t="shared" si="22"/>
        <v/>
      </c>
    </row>
    <row r="259" spans="1:7" x14ac:dyDescent="0.25">
      <c r="A259" s="69" t="str">
        <f t="shared" si="23"/>
        <v/>
      </c>
      <c r="B259" s="70" t="str">
        <f t="shared" si="24"/>
        <v/>
      </c>
      <c r="C259" s="65" t="str">
        <f t="shared" si="25"/>
        <v/>
      </c>
      <c r="D259" s="71" t="str">
        <f t="shared" si="26"/>
        <v/>
      </c>
      <c r="E259" s="71" t="str">
        <f t="shared" si="27"/>
        <v/>
      </c>
      <c r="F259" s="71" t="str">
        <f t="shared" si="21"/>
        <v/>
      </c>
      <c r="G259" s="65" t="str">
        <f t="shared" si="22"/>
        <v/>
      </c>
    </row>
    <row r="260" spans="1:7" x14ac:dyDescent="0.25">
      <c r="A260" s="69" t="str">
        <f t="shared" si="23"/>
        <v/>
      </c>
      <c r="B260" s="70" t="str">
        <f t="shared" si="24"/>
        <v/>
      </c>
      <c r="C260" s="65" t="str">
        <f t="shared" si="25"/>
        <v/>
      </c>
      <c r="D260" s="71" t="str">
        <f t="shared" si="26"/>
        <v/>
      </c>
      <c r="E260" s="71" t="str">
        <f t="shared" si="27"/>
        <v/>
      </c>
      <c r="F260" s="71" t="str">
        <f t="shared" si="21"/>
        <v/>
      </c>
      <c r="G260" s="65" t="str">
        <f t="shared" si="22"/>
        <v/>
      </c>
    </row>
    <row r="261" spans="1:7" x14ac:dyDescent="0.25">
      <c r="A261" s="69" t="str">
        <f t="shared" si="23"/>
        <v/>
      </c>
      <c r="B261" s="70" t="str">
        <f t="shared" si="24"/>
        <v/>
      </c>
      <c r="C261" s="65" t="str">
        <f t="shared" si="25"/>
        <v/>
      </c>
      <c r="D261" s="71" t="str">
        <f t="shared" si="26"/>
        <v/>
      </c>
      <c r="E261" s="71" t="str">
        <f t="shared" si="27"/>
        <v/>
      </c>
      <c r="F261" s="71" t="str">
        <f t="shared" si="21"/>
        <v/>
      </c>
      <c r="G261" s="65" t="str">
        <f t="shared" si="22"/>
        <v/>
      </c>
    </row>
    <row r="262" spans="1:7" x14ac:dyDescent="0.25">
      <c r="A262" s="69" t="str">
        <f t="shared" si="23"/>
        <v/>
      </c>
      <c r="B262" s="70" t="str">
        <f t="shared" si="24"/>
        <v/>
      </c>
      <c r="C262" s="65" t="str">
        <f t="shared" si="25"/>
        <v/>
      </c>
      <c r="D262" s="71" t="str">
        <f t="shared" si="26"/>
        <v/>
      </c>
      <c r="E262" s="71" t="str">
        <f t="shared" si="27"/>
        <v/>
      </c>
      <c r="F262" s="71" t="str">
        <f t="shared" si="21"/>
        <v/>
      </c>
      <c r="G262" s="65" t="str">
        <f t="shared" si="22"/>
        <v/>
      </c>
    </row>
    <row r="263" spans="1:7" x14ac:dyDescent="0.25">
      <c r="A263" s="69" t="str">
        <f t="shared" si="23"/>
        <v/>
      </c>
      <c r="B263" s="70" t="str">
        <f t="shared" si="24"/>
        <v/>
      </c>
      <c r="C263" s="65" t="str">
        <f t="shared" si="25"/>
        <v/>
      </c>
      <c r="D263" s="71" t="str">
        <f t="shared" si="26"/>
        <v/>
      </c>
      <c r="E263" s="71" t="str">
        <f t="shared" si="27"/>
        <v/>
      </c>
      <c r="F263" s="71" t="str">
        <f t="shared" si="21"/>
        <v/>
      </c>
      <c r="G263" s="65" t="str">
        <f t="shared" si="22"/>
        <v/>
      </c>
    </row>
    <row r="264" spans="1:7" x14ac:dyDescent="0.25">
      <c r="A264" s="69" t="str">
        <f t="shared" si="23"/>
        <v/>
      </c>
      <c r="B264" s="70" t="str">
        <f t="shared" si="24"/>
        <v/>
      </c>
      <c r="C264" s="65" t="str">
        <f t="shared" si="25"/>
        <v/>
      </c>
      <c r="D264" s="71" t="str">
        <f t="shared" si="26"/>
        <v/>
      </c>
      <c r="E264" s="71" t="str">
        <f t="shared" si="27"/>
        <v/>
      </c>
      <c r="F264" s="71" t="str">
        <f t="shared" si="21"/>
        <v/>
      </c>
      <c r="G264" s="65" t="str">
        <f t="shared" si="22"/>
        <v/>
      </c>
    </row>
    <row r="265" spans="1:7" x14ac:dyDescent="0.25">
      <c r="A265" s="69" t="str">
        <f t="shared" si="23"/>
        <v/>
      </c>
      <c r="B265" s="70" t="str">
        <f t="shared" si="24"/>
        <v/>
      </c>
      <c r="C265" s="65" t="str">
        <f t="shared" si="25"/>
        <v/>
      </c>
      <c r="D265" s="71" t="str">
        <f t="shared" si="26"/>
        <v/>
      </c>
      <c r="E265" s="71" t="str">
        <f t="shared" si="27"/>
        <v/>
      </c>
      <c r="F265" s="71" t="str">
        <f t="shared" si="21"/>
        <v/>
      </c>
      <c r="G265" s="65" t="str">
        <f t="shared" si="22"/>
        <v/>
      </c>
    </row>
    <row r="266" spans="1:7" x14ac:dyDescent="0.25">
      <c r="A266" s="69" t="str">
        <f t="shared" si="23"/>
        <v/>
      </c>
      <c r="B266" s="70" t="str">
        <f t="shared" si="24"/>
        <v/>
      </c>
      <c r="C266" s="65" t="str">
        <f t="shared" si="25"/>
        <v/>
      </c>
      <c r="D266" s="71" t="str">
        <f t="shared" si="26"/>
        <v/>
      </c>
      <c r="E266" s="71" t="str">
        <f t="shared" si="27"/>
        <v/>
      </c>
      <c r="F266" s="71" t="str">
        <f t="shared" si="21"/>
        <v/>
      </c>
      <c r="G266" s="65" t="str">
        <f t="shared" si="22"/>
        <v/>
      </c>
    </row>
    <row r="267" spans="1:7" x14ac:dyDescent="0.25">
      <c r="A267" s="69" t="str">
        <f t="shared" si="23"/>
        <v/>
      </c>
      <c r="B267" s="70" t="str">
        <f t="shared" si="24"/>
        <v/>
      </c>
      <c r="C267" s="65" t="str">
        <f t="shared" si="25"/>
        <v/>
      </c>
      <c r="D267" s="71" t="str">
        <f t="shared" si="26"/>
        <v/>
      </c>
      <c r="E267" s="71" t="str">
        <f t="shared" si="27"/>
        <v/>
      </c>
      <c r="F267" s="71" t="str">
        <f t="shared" si="21"/>
        <v/>
      </c>
      <c r="G267" s="65" t="str">
        <f t="shared" si="22"/>
        <v/>
      </c>
    </row>
    <row r="268" spans="1:7" x14ac:dyDescent="0.25">
      <c r="A268" s="69" t="str">
        <f t="shared" si="23"/>
        <v/>
      </c>
      <c r="B268" s="70" t="str">
        <f t="shared" si="24"/>
        <v/>
      </c>
      <c r="C268" s="65" t="str">
        <f t="shared" si="25"/>
        <v/>
      </c>
      <c r="D268" s="71" t="str">
        <f t="shared" si="26"/>
        <v/>
      </c>
      <c r="E268" s="71" t="str">
        <f t="shared" si="27"/>
        <v/>
      </c>
      <c r="F268" s="71" t="str">
        <f t="shared" si="21"/>
        <v/>
      </c>
      <c r="G268" s="65" t="str">
        <f t="shared" si="22"/>
        <v/>
      </c>
    </row>
    <row r="269" spans="1:7" x14ac:dyDescent="0.25">
      <c r="A269" s="69" t="str">
        <f t="shared" si="23"/>
        <v/>
      </c>
      <c r="B269" s="70" t="str">
        <f t="shared" si="24"/>
        <v/>
      </c>
      <c r="C269" s="65" t="str">
        <f t="shared" si="25"/>
        <v/>
      </c>
      <c r="D269" s="71" t="str">
        <f t="shared" si="26"/>
        <v/>
      </c>
      <c r="E269" s="71" t="str">
        <f t="shared" si="27"/>
        <v/>
      </c>
      <c r="F269" s="71" t="str">
        <f t="shared" si="21"/>
        <v/>
      </c>
      <c r="G269" s="65" t="str">
        <f t="shared" si="22"/>
        <v/>
      </c>
    </row>
    <row r="270" spans="1:7" x14ac:dyDescent="0.25">
      <c r="A270" s="69" t="str">
        <f t="shared" si="23"/>
        <v/>
      </c>
      <c r="B270" s="70" t="str">
        <f t="shared" si="24"/>
        <v/>
      </c>
      <c r="C270" s="65" t="str">
        <f t="shared" si="25"/>
        <v/>
      </c>
      <c r="D270" s="71" t="str">
        <f t="shared" si="26"/>
        <v/>
      </c>
      <c r="E270" s="71" t="str">
        <f t="shared" si="27"/>
        <v/>
      </c>
      <c r="F270" s="71" t="str">
        <f t="shared" si="21"/>
        <v/>
      </c>
      <c r="G270" s="65" t="str">
        <f t="shared" si="22"/>
        <v/>
      </c>
    </row>
    <row r="271" spans="1:7" x14ac:dyDescent="0.25">
      <c r="A271" s="69" t="str">
        <f t="shared" si="23"/>
        <v/>
      </c>
      <c r="B271" s="70" t="str">
        <f t="shared" si="24"/>
        <v/>
      </c>
      <c r="C271" s="65" t="str">
        <f t="shared" si="25"/>
        <v/>
      </c>
      <c r="D271" s="71" t="str">
        <f t="shared" si="26"/>
        <v/>
      </c>
      <c r="E271" s="71" t="str">
        <f t="shared" si="27"/>
        <v/>
      </c>
      <c r="F271" s="71" t="str">
        <f t="shared" si="21"/>
        <v/>
      </c>
      <c r="G271" s="65" t="str">
        <f t="shared" si="22"/>
        <v/>
      </c>
    </row>
    <row r="272" spans="1:7" x14ac:dyDescent="0.25">
      <c r="A272" s="69" t="str">
        <f t="shared" si="23"/>
        <v/>
      </c>
      <c r="B272" s="70" t="str">
        <f t="shared" si="24"/>
        <v/>
      </c>
      <c r="C272" s="65" t="str">
        <f t="shared" si="25"/>
        <v/>
      </c>
      <c r="D272" s="71" t="str">
        <f t="shared" si="26"/>
        <v/>
      </c>
      <c r="E272" s="71" t="str">
        <f t="shared" si="27"/>
        <v/>
      </c>
      <c r="F272" s="71" t="str">
        <f t="shared" ref="F272:F335" si="28">IF(B272="","",SUM(D272:E272))</f>
        <v/>
      </c>
      <c r="G272" s="65" t="str">
        <f t="shared" ref="G272:G335" si="29">IF(B272="","",SUM(C272)-SUM(E272))</f>
        <v/>
      </c>
    </row>
    <row r="273" spans="1:7" x14ac:dyDescent="0.25">
      <c r="A273" s="69" t="str">
        <f t="shared" ref="A273:A336" si="30">IF(B273="","",EDATE(A272,1))</f>
        <v/>
      </c>
      <c r="B273" s="70" t="str">
        <f t="shared" ref="B273:B336" si="31">IF(B272="","",IF(SUM(B272)+1&lt;=$E$7,SUM(B272)+1,""))</f>
        <v/>
      </c>
      <c r="C273" s="65" t="str">
        <f t="shared" ref="C273:C336" si="32">IF(B273="","",G272)</f>
        <v/>
      </c>
      <c r="D273" s="71" t="str">
        <f t="shared" ref="D273:D336" si="33">IF(B273="","",IPMT($E$11/12,B273-1,$E$7-1,-$C$16,$E$9,0))</f>
        <v/>
      </c>
      <c r="E273" s="71" t="str">
        <f t="shared" ref="E273:E336" si="34">IF(B273="","",PPMT($E$11/12,B273-1,$E$7-1,-$C$16,$E$9,0))</f>
        <v/>
      </c>
      <c r="F273" s="71" t="str">
        <f t="shared" si="28"/>
        <v/>
      </c>
      <c r="G273" s="65" t="str">
        <f t="shared" si="29"/>
        <v/>
      </c>
    </row>
    <row r="274" spans="1:7" x14ac:dyDescent="0.25">
      <c r="A274" s="69" t="str">
        <f t="shared" si="30"/>
        <v/>
      </c>
      <c r="B274" s="70" t="str">
        <f t="shared" si="31"/>
        <v/>
      </c>
      <c r="C274" s="65" t="str">
        <f t="shared" si="32"/>
        <v/>
      </c>
      <c r="D274" s="71" t="str">
        <f t="shared" si="33"/>
        <v/>
      </c>
      <c r="E274" s="71" t="str">
        <f t="shared" si="34"/>
        <v/>
      </c>
      <c r="F274" s="71" t="str">
        <f t="shared" si="28"/>
        <v/>
      </c>
      <c r="G274" s="65" t="str">
        <f t="shared" si="29"/>
        <v/>
      </c>
    </row>
    <row r="275" spans="1:7" x14ac:dyDescent="0.25">
      <c r="A275" s="69" t="str">
        <f t="shared" si="30"/>
        <v/>
      </c>
      <c r="B275" s="70" t="str">
        <f t="shared" si="31"/>
        <v/>
      </c>
      <c r="C275" s="65" t="str">
        <f t="shared" si="32"/>
        <v/>
      </c>
      <c r="D275" s="71" t="str">
        <f t="shared" si="33"/>
        <v/>
      </c>
      <c r="E275" s="71" t="str">
        <f t="shared" si="34"/>
        <v/>
      </c>
      <c r="F275" s="71" t="str">
        <f t="shared" si="28"/>
        <v/>
      </c>
      <c r="G275" s="65" t="str">
        <f t="shared" si="29"/>
        <v/>
      </c>
    </row>
    <row r="276" spans="1:7" x14ac:dyDescent="0.25">
      <c r="A276" s="69" t="str">
        <f t="shared" si="30"/>
        <v/>
      </c>
      <c r="B276" s="70" t="str">
        <f t="shared" si="31"/>
        <v/>
      </c>
      <c r="C276" s="65" t="str">
        <f t="shared" si="32"/>
        <v/>
      </c>
      <c r="D276" s="71" t="str">
        <f t="shared" si="33"/>
        <v/>
      </c>
      <c r="E276" s="71" t="str">
        <f t="shared" si="34"/>
        <v/>
      </c>
      <c r="F276" s="71" t="str">
        <f t="shared" si="28"/>
        <v/>
      </c>
      <c r="G276" s="65" t="str">
        <f t="shared" si="29"/>
        <v/>
      </c>
    </row>
    <row r="277" spans="1:7" x14ac:dyDescent="0.25">
      <c r="A277" s="69" t="str">
        <f t="shared" si="30"/>
        <v/>
      </c>
      <c r="B277" s="70" t="str">
        <f t="shared" si="31"/>
        <v/>
      </c>
      <c r="C277" s="65" t="str">
        <f t="shared" si="32"/>
        <v/>
      </c>
      <c r="D277" s="71" t="str">
        <f t="shared" si="33"/>
        <v/>
      </c>
      <c r="E277" s="71" t="str">
        <f t="shared" si="34"/>
        <v/>
      </c>
      <c r="F277" s="71" t="str">
        <f t="shared" si="28"/>
        <v/>
      </c>
      <c r="G277" s="65" t="str">
        <f t="shared" si="29"/>
        <v/>
      </c>
    </row>
    <row r="278" spans="1:7" x14ac:dyDescent="0.25">
      <c r="A278" s="69" t="str">
        <f t="shared" si="30"/>
        <v/>
      </c>
      <c r="B278" s="70" t="str">
        <f t="shared" si="31"/>
        <v/>
      </c>
      <c r="C278" s="65" t="str">
        <f t="shared" si="32"/>
        <v/>
      </c>
      <c r="D278" s="71" t="str">
        <f t="shared" si="33"/>
        <v/>
      </c>
      <c r="E278" s="71" t="str">
        <f t="shared" si="34"/>
        <v/>
      </c>
      <c r="F278" s="71" t="str">
        <f t="shared" si="28"/>
        <v/>
      </c>
      <c r="G278" s="65" t="str">
        <f t="shared" si="29"/>
        <v/>
      </c>
    </row>
    <row r="279" spans="1:7" x14ac:dyDescent="0.25">
      <c r="A279" s="69" t="str">
        <f t="shared" si="30"/>
        <v/>
      </c>
      <c r="B279" s="70" t="str">
        <f t="shared" si="31"/>
        <v/>
      </c>
      <c r="C279" s="65" t="str">
        <f t="shared" si="32"/>
        <v/>
      </c>
      <c r="D279" s="71" t="str">
        <f t="shared" si="33"/>
        <v/>
      </c>
      <c r="E279" s="71" t="str">
        <f t="shared" si="34"/>
        <v/>
      </c>
      <c r="F279" s="71" t="str">
        <f t="shared" si="28"/>
        <v/>
      </c>
      <c r="G279" s="65" t="str">
        <f t="shared" si="29"/>
        <v/>
      </c>
    </row>
    <row r="280" spans="1:7" x14ac:dyDescent="0.25">
      <c r="A280" s="69" t="str">
        <f t="shared" si="30"/>
        <v/>
      </c>
      <c r="B280" s="70" t="str">
        <f t="shared" si="31"/>
        <v/>
      </c>
      <c r="C280" s="65" t="str">
        <f t="shared" si="32"/>
        <v/>
      </c>
      <c r="D280" s="71" t="str">
        <f t="shared" si="33"/>
        <v/>
      </c>
      <c r="E280" s="71" t="str">
        <f t="shared" si="34"/>
        <v/>
      </c>
      <c r="F280" s="71" t="str">
        <f t="shared" si="28"/>
        <v/>
      </c>
      <c r="G280" s="65" t="str">
        <f t="shared" si="29"/>
        <v/>
      </c>
    </row>
    <row r="281" spans="1:7" x14ac:dyDescent="0.25">
      <c r="A281" s="69" t="str">
        <f t="shared" si="30"/>
        <v/>
      </c>
      <c r="B281" s="70" t="str">
        <f t="shared" si="31"/>
        <v/>
      </c>
      <c r="C281" s="65" t="str">
        <f t="shared" si="32"/>
        <v/>
      </c>
      <c r="D281" s="71" t="str">
        <f t="shared" si="33"/>
        <v/>
      </c>
      <c r="E281" s="71" t="str">
        <f t="shared" si="34"/>
        <v/>
      </c>
      <c r="F281" s="71" t="str">
        <f t="shared" si="28"/>
        <v/>
      </c>
      <c r="G281" s="65" t="str">
        <f t="shared" si="29"/>
        <v/>
      </c>
    </row>
    <row r="282" spans="1:7" x14ac:dyDescent="0.25">
      <c r="A282" s="69" t="str">
        <f t="shared" si="30"/>
        <v/>
      </c>
      <c r="B282" s="70" t="str">
        <f t="shared" si="31"/>
        <v/>
      </c>
      <c r="C282" s="65" t="str">
        <f t="shared" si="32"/>
        <v/>
      </c>
      <c r="D282" s="71" t="str">
        <f t="shared" si="33"/>
        <v/>
      </c>
      <c r="E282" s="71" t="str">
        <f t="shared" si="34"/>
        <v/>
      </c>
      <c r="F282" s="71" t="str">
        <f t="shared" si="28"/>
        <v/>
      </c>
      <c r="G282" s="65" t="str">
        <f t="shared" si="29"/>
        <v/>
      </c>
    </row>
    <row r="283" spans="1:7" x14ac:dyDescent="0.25">
      <c r="A283" s="69" t="str">
        <f t="shared" si="30"/>
        <v/>
      </c>
      <c r="B283" s="70" t="str">
        <f t="shared" si="31"/>
        <v/>
      </c>
      <c r="C283" s="65" t="str">
        <f t="shared" si="32"/>
        <v/>
      </c>
      <c r="D283" s="71" t="str">
        <f t="shared" si="33"/>
        <v/>
      </c>
      <c r="E283" s="71" t="str">
        <f t="shared" si="34"/>
        <v/>
      </c>
      <c r="F283" s="71" t="str">
        <f t="shared" si="28"/>
        <v/>
      </c>
      <c r="G283" s="65" t="str">
        <f t="shared" si="29"/>
        <v/>
      </c>
    </row>
    <row r="284" spans="1:7" x14ac:dyDescent="0.25">
      <c r="A284" s="69" t="str">
        <f t="shared" si="30"/>
        <v/>
      </c>
      <c r="B284" s="70" t="str">
        <f t="shared" si="31"/>
        <v/>
      </c>
      <c r="C284" s="65" t="str">
        <f t="shared" si="32"/>
        <v/>
      </c>
      <c r="D284" s="71" t="str">
        <f t="shared" si="33"/>
        <v/>
      </c>
      <c r="E284" s="71" t="str">
        <f t="shared" si="34"/>
        <v/>
      </c>
      <c r="F284" s="71" t="str">
        <f t="shared" si="28"/>
        <v/>
      </c>
      <c r="G284" s="65" t="str">
        <f t="shared" si="29"/>
        <v/>
      </c>
    </row>
    <row r="285" spans="1:7" x14ac:dyDescent="0.25">
      <c r="A285" s="69" t="str">
        <f t="shared" si="30"/>
        <v/>
      </c>
      <c r="B285" s="70" t="str">
        <f t="shared" si="31"/>
        <v/>
      </c>
      <c r="C285" s="65" t="str">
        <f t="shared" si="32"/>
        <v/>
      </c>
      <c r="D285" s="71" t="str">
        <f t="shared" si="33"/>
        <v/>
      </c>
      <c r="E285" s="71" t="str">
        <f t="shared" si="34"/>
        <v/>
      </c>
      <c r="F285" s="71" t="str">
        <f t="shared" si="28"/>
        <v/>
      </c>
      <c r="G285" s="65" t="str">
        <f t="shared" si="29"/>
        <v/>
      </c>
    </row>
    <row r="286" spans="1:7" x14ac:dyDescent="0.25">
      <c r="A286" s="69" t="str">
        <f t="shared" si="30"/>
        <v/>
      </c>
      <c r="B286" s="70" t="str">
        <f t="shared" si="31"/>
        <v/>
      </c>
      <c r="C286" s="65" t="str">
        <f t="shared" si="32"/>
        <v/>
      </c>
      <c r="D286" s="71" t="str">
        <f t="shared" si="33"/>
        <v/>
      </c>
      <c r="E286" s="71" t="str">
        <f t="shared" si="34"/>
        <v/>
      </c>
      <c r="F286" s="71" t="str">
        <f t="shared" si="28"/>
        <v/>
      </c>
      <c r="G286" s="65" t="str">
        <f t="shared" si="29"/>
        <v/>
      </c>
    </row>
    <row r="287" spans="1:7" x14ac:dyDescent="0.25">
      <c r="A287" s="69" t="str">
        <f t="shared" si="30"/>
        <v/>
      </c>
      <c r="B287" s="70" t="str">
        <f t="shared" si="31"/>
        <v/>
      </c>
      <c r="C287" s="65" t="str">
        <f t="shared" si="32"/>
        <v/>
      </c>
      <c r="D287" s="71" t="str">
        <f t="shared" si="33"/>
        <v/>
      </c>
      <c r="E287" s="71" t="str">
        <f t="shared" si="34"/>
        <v/>
      </c>
      <c r="F287" s="71" t="str">
        <f t="shared" si="28"/>
        <v/>
      </c>
      <c r="G287" s="65" t="str">
        <f t="shared" si="29"/>
        <v/>
      </c>
    </row>
    <row r="288" spans="1:7" x14ac:dyDescent="0.25">
      <c r="A288" s="69" t="str">
        <f t="shared" si="30"/>
        <v/>
      </c>
      <c r="B288" s="70" t="str">
        <f t="shared" si="31"/>
        <v/>
      </c>
      <c r="C288" s="65" t="str">
        <f t="shared" si="32"/>
        <v/>
      </c>
      <c r="D288" s="71" t="str">
        <f t="shared" si="33"/>
        <v/>
      </c>
      <c r="E288" s="71" t="str">
        <f t="shared" si="34"/>
        <v/>
      </c>
      <c r="F288" s="71" t="str">
        <f t="shared" si="28"/>
        <v/>
      </c>
      <c r="G288" s="65" t="str">
        <f t="shared" si="29"/>
        <v/>
      </c>
    </row>
    <row r="289" spans="1:7" x14ac:dyDescent="0.25">
      <c r="A289" s="69" t="str">
        <f t="shared" si="30"/>
        <v/>
      </c>
      <c r="B289" s="70" t="str">
        <f t="shared" si="31"/>
        <v/>
      </c>
      <c r="C289" s="65" t="str">
        <f t="shared" si="32"/>
        <v/>
      </c>
      <c r="D289" s="71" t="str">
        <f t="shared" si="33"/>
        <v/>
      </c>
      <c r="E289" s="71" t="str">
        <f t="shared" si="34"/>
        <v/>
      </c>
      <c r="F289" s="71" t="str">
        <f t="shared" si="28"/>
        <v/>
      </c>
      <c r="G289" s="65" t="str">
        <f t="shared" si="29"/>
        <v/>
      </c>
    </row>
    <row r="290" spans="1:7" x14ac:dyDescent="0.25">
      <c r="A290" s="69" t="str">
        <f t="shared" si="30"/>
        <v/>
      </c>
      <c r="B290" s="70" t="str">
        <f t="shared" si="31"/>
        <v/>
      </c>
      <c r="C290" s="65" t="str">
        <f t="shared" si="32"/>
        <v/>
      </c>
      <c r="D290" s="71" t="str">
        <f t="shared" si="33"/>
        <v/>
      </c>
      <c r="E290" s="71" t="str">
        <f t="shared" si="34"/>
        <v/>
      </c>
      <c r="F290" s="71" t="str">
        <f t="shared" si="28"/>
        <v/>
      </c>
      <c r="G290" s="65" t="str">
        <f t="shared" si="29"/>
        <v/>
      </c>
    </row>
    <row r="291" spans="1:7" x14ac:dyDescent="0.25">
      <c r="A291" s="69" t="str">
        <f t="shared" si="30"/>
        <v/>
      </c>
      <c r="B291" s="70" t="str">
        <f t="shared" si="31"/>
        <v/>
      </c>
      <c r="C291" s="65" t="str">
        <f t="shared" si="32"/>
        <v/>
      </c>
      <c r="D291" s="71" t="str">
        <f t="shared" si="33"/>
        <v/>
      </c>
      <c r="E291" s="71" t="str">
        <f t="shared" si="34"/>
        <v/>
      </c>
      <c r="F291" s="71" t="str">
        <f t="shared" si="28"/>
        <v/>
      </c>
      <c r="G291" s="65" t="str">
        <f t="shared" si="29"/>
        <v/>
      </c>
    </row>
    <row r="292" spans="1:7" x14ac:dyDescent="0.25">
      <c r="A292" s="69" t="str">
        <f t="shared" si="30"/>
        <v/>
      </c>
      <c r="B292" s="70" t="str">
        <f t="shared" si="31"/>
        <v/>
      </c>
      <c r="C292" s="65" t="str">
        <f t="shared" si="32"/>
        <v/>
      </c>
      <c r="D292" s="71" t="str">
        <f t="shared" si="33"/>
        <v/>
      </c>
      <c r="E292" s="71" t="str">
        <f t="shared" si="34"/>
        <v/>
      </c>
      <c r="F292" s="71" t="str">
        <f t="shared" si="28"/>
        <v/>
      </c>
      <c r="G292" s="65" t="str">
        <f t="shared" si="29"/>
        <v/>
      </c>
    </row>
    <row r="293" spans="1:7" x14ac:dyDescent="0.25">
      <c r="A293" s="69" t="str">
        <f t="shared" si="30"/>
        <v/>
      </c>
      <c r="B293" s="70" t="str">
        <f t="shared" si="31"/>
        <v/>
      </c>
      <c r="C293" s="65" t="str">
        <f t="shared" si="32"/>
        <v/>
      </c>
      <c r="D293" s="71" t="str">
        <f t="shared" si="33"/>
        <v/>
      </c>
      <c r="E293" s="71" t="str">
        <f t="shared" si="34"/>
        <v/>
      </c>
      <c r="F293" s="71" t="str">
        <f t="shared" si="28"/>
        <v/>
      </c>
      <c r="G293" s="65" t="str">
        <f t="shared" si="29"/>
        <v/>
      </c>
    </row>
    <row r="294" spans="1:7" x14ac:dyDescent="0.25">
      <c r="A294" s="69" t="str">
        <f t="shared" si="30"/>
        <v/>
      </c>
      <c r="B294" s="70" t="str">
        <f t="shared" si="31"/>
        <v/>
      </c>
      <c r="C294" s="65" t="str">
        <f t="shared" si="32"/>
        <v/>
      </c>
      <c r="D294" s="71" t="str">
        <f t="shared" si="33"/>
        <v/>
      </c>
      <c r="E294" s="71" t="str">
        <f t="shared" si="34"/>
        <v/>
      </c>
      <c r="F294" s="71" t="str">
        <f t="shared" si="28"/>
        <v/>
      </c>
      <c r="G294" s="65" t="str">
        <f t="shared" si="29"/>
        <v/>
      </c>
    </row>
    <row r="295" spans="1:7" x14ac:dyDescent="0.25">
      <c r="A295" s="69" t="str">
        <f t="shared" si="30"/>
        <v/>
      </c>
      <c r="B295" s="70" t="str">
        <f t="shared" si="31"/>
        <v/>
      </c>
      <c r="C295" s="65" t="str">
        <f t="shared" si="32"/>
        <v/>
      </c>
      <c r="D295" s="71" t="str">
        <f t="shared" si="33"/>
        <v/>
      </c>
      <c r="E295" s="71" t="str">
        <f t="shared" si="34"/>
        <v/>
      </c>
      <c r="F295" s="71" t="str">
        <f t="shared" si="28"/>
        <v/>
      </c>
      <c r="G295" s="65" t="str">
        <f t="shared" si="29"/>
        <v/>
      </c>
    </row>
    <row r="296" spans="1:7" x14ac:dyDescent="0.25">
      <c r="A296" s="69" t="str">
        <f t="shared" si="30"/>
        <v/>
      </c>
      <c r="B296" s="70" t="str">
        <f t="shared" si="31"/>
        <v/>
      </c>
      <c r="C296" s="65" t="str">
        <f t="shared" si="32"/>
        <v/>
      </c>
      <c r="D296" s="71" t="str">
        <f t="shared" si="33"/>
        <v/>
      </c>
      <c r="E296" s="71" t="str">
        <f t="shared" si="34"/>
        <v/>
      </c>
      <c r="F296" s="71" t="str">
        <f t="shared" si="28"/>
        <v/>
      </c>
      <c r="G296" s="65" t="str">
        <f t="shared" si="29"/>
        <v/>
      </c>
    </row>
    <row r="297" spans="1:7" x14ac:dyDescent="0.25">
      <c r="A297" s="69" t="str">
        <f t="shared" si="30"/>
        <v/>
      </c>
      <c r="B297" s="70" t="str">
        <f t="shared" si="31"/>
        <v/>
      </c>
      <c r="C297" s="65" t="str">
        <f t="shared" si="32"/>
        <v/>
      </c>
      <c r="D297" s="71" t="str">
        <f t="shared" si="33"/>
        <v/>
      </c>
      <c r="E297" s="71" t="str">
        <f t="shared" si="34"/>
        <v/>
      </c>
      <c r="F297" s="71" t="str">
        <f t="shared" si="28"/>
        <v/>
      </c>
      <c r="G297" s="65" t="str">
        <f t="shared" si="29"/>
        <v/>
      </c>
    </row>
    <row r="298" spans="1:7" x14ac:dyDescent="0.25">
      <c r="A298" s="69" t="str">
        <f t="shared" si="30"/>
        <v/>
      </c>
      <c r="B298" s="70" t="str">
        <f t="shared" si="31"/>
        <v/>
      </c>
      <c r="C298" s="65" t="str">
        <f t="shared" si="32"/>
        <v/>
      </c>
      <c r="D298" s="71" t="str">
        <f t="shared" si="33"/>
        <v/>
      </c>
      <c r="E298" s="71" t="str">
        <f t="shared" si="34"/>
        <v/>
      </c>
      <c r="F298" s="71" t="str">
        <f t="shared" si="28"/>
        <v/>
      </c>
      <c r="G298" s="65" t="str">
        <f t="shared" si="29"/>
        <v/>
      </c>
    </row>
    <row r="299" spans="1:7" x14ac:dyDescent="0.25">
      <c r="A299" s="69" t="str">
        <f t="shared" si="30"/>
        <v/>
      </c>
      <c r="B299" s="70" t="str">
        <f t="shared" si="31"/>
        <v/>
      </c>
      <c r="C299" s="65" t="str">
        <f t="shared" si="32"/>
        <v/>
      </c>
      <c r="D299" s="71" t="str">
        <f t="shared" si="33"/>
        <v/>
      </c>
      <c r="E299" s="71" t="str">
        <f t="shared" si="34"/>
        <v/>
      </c>
      <c r="F299" s="71" t="str">
        <f t="shared" si="28"/>
        <v/>
      </c>
      <c r="G299" s="65" t="str">
        <f t="shared" si="29"/>
        <v/>
      </c>
    </row>
    <row r="300" spans="1:7" x14ac:dyDescent="0.25">
      <c r="A300" s="69" t="str">
        <f t="shared" si="30"/>
        <v/>
      </c>
      <c r="B300" s="70" t="str">
        <f t="shared" si="31"/>
        <v/>
      </c>
      <c r="C300" s="65" t="str">
        <f t="shared" si="32"/>
        <v/>
      </c>
      <c r="D300" s="71" t="str">
        <f t="shared" si="33"/>
        <v/>
      </c>
      <c r="E300" s="71" t="str">
        <f t="shared" si="34"/>
        <v/>
      </c>
      <c r="F300" s="71" t="str">
        <f t="shared" si="28"/>
        <v/>
      </c>
      <c r="G300" s="65" t="str">
        <f t="shared" si="29"/>
        <v/>
      </c>
    </row>
    <row r="301" spans="1:7" x14ac:dyDescent="0.25">
      <c r="A301" s="69" t="str">
        <f t="shared" si="30"/>
        <v/>
      </c>
      <c r="B301" s="70" t="str">
        <f t="shared" si="31"/>
        <v/>
      </c>
      <c r="C301" s="65" t="str">
        <f t="shared" si="32"/>
        <v/>
      </c>
      <c r="D301" s="71" t="str">
        <f t="shared" si="33"/>
        <v/>
      </c>
      <c r="E301" s="71" t="str">
        <f t="shared" si="34"/>
        <v/>
      </c>
      <c r="F301" s="71" t="str">
        <f t="shared" si="28"/>
        <v/>
      </c>
      <c r="G301" s="65" t="str">
        <f t="shared" si="29"/>
        <v/>
      </c>
    </row>
    <row r="302" spans="1:7" x14ac:dyDescent="0.25">
      <c r="A302" s="69" t="str">
        <f t="shared" si="30"/>
        <v/>
      </c>
      <c r="B302" s="70" t="str">
        <f t="shared" si="31"/>
        <v/>
      </c>
      <c r="C302" s="65" t="str">
        <f t="shared" si="32"/>
        <v/>
      </c>
      <c r="D302" s="71" t="str">
        <f t="shared" si="33"/>
        <v/>
      </c>
      <c r="E302" s="71" t="str">
        <f t="shared" si="34"/>
        <v/>
      </c>
      <c r="F302" s="71" t="str">
        <f t="shared" si="28"/>
        <v/>
      </c>
      <c r="G302" s="65" t="str">
        <f t="shared" si="29"/>
        <v/>
      </c>
    </row>
    <row r="303" spans="1:7" x14ac:dyDescent="0.25">
      <c r="A303" s="69" t="str">
        <f t="shared" si="30"/>
        <v/>
      </c>
      <c r="B303" s="70" t="str">
        <f t="shared" si="31"/>
        <v/>
      </c>
      <c r="C303" s="65" t="str">
        <f t="shared" si="32"/>
        <v/>
      </c>
      <c r="D303" s="71" t="str">
        <f t="shared" si="33"/>
        <v/>
      </c>
      <c r="E303" s="71" t="str">
        <f t="shared" si="34"/>
        <v/>
      </c>
      <c r="F303" s="71" t="str">
        <f t="shared" si="28"/>
        <v/>
      </c>
      <c r="G303" s="65" t="str">
        <f t="shared" si="29"/>
        <v/>
      </c>
    </row>
    <row r="304" spans="1:7" x14ac:dyDescent="0.25">
      <c r="A304" s="69" t="str">
        <f t="shared" si="30"/>
        <v/>
      </c>
      <c r="B304" s="70" t="str">
        <f t="shared" si="31"/>
        <v/>
      </c>
      <c r="C304" s="65" t="str">
        <f t="shared" si="32"/>
        <v/>
      </c>
      <c r="D304" s="71" t="str">
        <f t="shared" si="33"/>
        <v/>
      </c>
      <c r="E304" s="71" t="str">
        <f t="shared" si="34"/>
        <v/>
      </c>
      <c r="F304" s="71" t="str">
        <f t="shared" si="28"/>
        <v/>
      </c>
      <c r="G304" s="65" t="str">
        <f t="shared" si="29"/>
        <v/>
      </c>
    </row>
    <row r="305" spans="1:7" x14ac:dyDescent="0.25">
      <c r="A305" s="69" t="str">
        <f t="shared" si="30"/>
        <v/>
      </c>
      <c r="B305" s="70" t="str">
        <f t="shared" si="31"/>
        <v/>
      </c>
      <c r="C305" s="65" t="str">
        <f t="shared" si="32"/>
        <v/>
      </c>
      <c r="D305" s="71" t="str">
        <f t="shared" si="33"/>
        <v/>
      </c>
      <c r="E305" s="71" t="str">
        <f t="shared" si="34"/>
        <v/>
      </c>
      <c r="F305" s="71" t="str">
        <f t="shared" si="28"/>
        <v/>
      </c>
      <c r="G305" s="65" t="str">
        <f t="shared" si="29"/>
        <v/>
      </c>
    </row>
    <row r="306" spans="1:7" x14ac:dyDescent="0.25">
      <c r="A306" s="69" t="str">
        <f t="shared" si="30"/>
        <v/>
      </c>
      <c r="B306" s="70" t="str">
        <f t="shared" si="31"/>
        <v/>
      </c>
      <c r="C306" s="65" t="str">
        <f t="shared" si="32"/>
        <v/>
      </c>
      <c r="D306" s="71" t="str">
        <f t="shared" si="33"/>
        <v/>
      </c>
      <c r="E306" s="71" t="str">
        <f t="shared" si="34"/>
        <v/>
      </c>
      <c r="F306" s="71" t="str">
        <f t="shared" si="28"/>
        <v/>
      </c>
      <c r="G306" s="65" t="str">
        <f t="shared" si="29"/>
        <v/>
      </c>
    </row>
    <row r="307" spans="1:7" x14ac:dyDescent="0.25">
      <c r="A307" s="69" t="str">
        <f t="shared" si="30"/>
        <v/>
      </c>
      <c r="B307" s="70" t="str">
        <f t="shared" si="31"/>
        <v/>
      </c>
      <c r="C307" s="65" t="str">
        <f t="shared" si="32"/>
        <v/>
      </c>
      <c r="D307" s="71" t="str">
        <f t="shared" si="33"/>
        <v/>
      </c>
      <c r="E307" s="71" t="str">
        <f t="shared" si="34"/>
        <v/>
      </c>
      <c r="F307" s="71" t="str">
        <f t="shared" si="28"/>
        <v/>
      </c>
      <c r="G307" s="65" t="str">
        <f t="shared" si="29"/>
        <v/>
      </c>
    </row>
    <row r="308" spans="1:7" x14ac:dyDescent="0.25">
      <c r="A308" s="69" t="str">
        <f t="shared" si="30"/>
        <v/>
      </c>
      <c r="B308" s="70" t="str">
        <f t="shared" si="31"/>
        <v/>
      </c>
      <c r="C308" s="65" t="str">
        <f t="shared" si="32"/>
        <v/>
      </c>
      <c r="D308" s="71" t="str">
        <f t="shared" si="33"/>
        <v/>
      </c>
      <c r="E308" s="71" t="str">
        <f t="shared" si="34"/>
        <v/>
      </c>
      <c r="F308" s="71" t="str">
        <f t="shared" si="28"/>
        <v/>
      </c>
      <c r="G308" s="65" t="str">
        <f t="shared" si="29"/>
        <v/>
      </c>
    </row>
    <row r="309" spans="1:7" x14ac:dyDescent="0.25">
      <c r="A309" s="69" t="str">
        <f t="shared" si="30"/>
        <v/>
      </c>
      <c r="B309" s="70" t="str">
        <f t="shared" si="31"/>
        <v/>
      </c>
      <c r="C309" s="65" t="str">
        <f t="shared" si="32"/>
        <v/>
      </c>
      <c r="D309" s="71" t="str">
        <f t="shared" si="33"/>
        <v/>
      </c>
      <c r="E309" s="71" t="str">
        <f t="shared" si="34"/>
        <v/>
      </c>
      <c r="F309" s="71" t="str">
        <f t="shared" si="28"/>
        <v/>
      </c>
      <c r="G309" s="65" t="str">
        <f t="shared" si="29"/>
        <v/>
      </c>
    </row>
    <row r="310" spans="1:7" x14ac:dyDescent="0.25">
      <c r="A310" s="69" t="str">
        <f t="shared" si="30"/>
        <v/>
      </c>
      <c r="B310" s="70" t="str">
        <f t="shared" si="31"/>
        <v/>
      </c>
      <c r="C310" s="65" t="str">
        <f t="shared" si="32"/>
        <v/>
      </c>
      <c r="D310" s="71" t="str">
        <f t="shared" si="33"/>
        <v/>
      </c>
      <c r="E310" s="71" t="str">
        <f t="shared" si="34"/>
        <v/>
      </c>
      <c r="F310" s="71" t="str">
        <f t="shared" si="28"/>
        <v/>
      </c>
      <c r="G310" s="65" t="str">
        <f t="shared" si="29"/>
        <v/>
      </c>
    </row>
    <row r="311" spans="1:7" x14ac:dyDescent="0.25">
      <c r="A311" s="69" t="str">
        <f t="shared" si="30"/>
        <v/>
      </c>
      <c r="B311" s="70" t="str">
        <f t="shared" si="31"/>
        <v/>
      </c>
      <c r="C311" s="65" t="str">
        <f t="shared" si="32"/>
        <v/>
      </c>
      <c r="D311" s="71" t="str">
        <f t="shared" si="33"/>
        <v/>
      </c>
      <c r="E311" s="71" t="str">
        <f t="shared" si="34"/>
        <v/>
      </c>
      <c r="F311" s="71" t="str">
        <f t="shared" si="28"/>
        <v/>
      </c>
      <c r="G311" s="65" t="str">
        <f t="shared" si="29"/>
        <v/>
      </c>
    </row>
    <row r="312" spans="1:7" x14ac:dyDescent="0.25">
      <c r="A312" s="69" t="str">
        <f t="shared" si="30"/>
        <v/>
      </c>
      <c r="B312" s="70" t="str">
        <f t="shared" si="31"/>
        <v/>
      </c>
      <c r="C312" s="65" t="str">
        <f t="shared" si="32"/>
        <v/>
      </c>
      <c r="D312" s="71" t="str">
        <f t="shared" si="33"/>
        <v/>
      </c>
      <c r="E312" s="71" t="str">
        <f t="shared" si="34"/>
        <v/>
      </c>
      <c r="F312" s="71" t="str">
        <f t="shared" si="28"/>
        <v/>
      </c>
      <c r="G312" s="65" t="str">
        <f t="shared" si="29"/>
        <v/>
      </c>
    </row>
    <row r="313" spans="1:7" x14ac:dyDescent="0.25">
      <c r="A313" s="69" t="str">
        <f t="shared" si="30"/>
        <v/>
      </c>
      <c r="B313" s="70" t="str">
        <f t="shared" si="31"/>
        <v/>
      </c>
      <c r="C313" s="65" t="str">
        <f t="shared" si="32"/>
        <v/>
      </c>
      <c r="D313" s="71" t="str">
        <f t="shared" si="33"/>
        <v/>
      </c>
      <c r="E313" s="71" t="str">
        <f t="shared" si="34"/>
        <v/>
      </c>
      <c r="F313" s="71" t="str">
        <f t="shared" si="28"/>
        <v/>
      </c>
      <c r="G313" s="65" t="str">
        <f t="shared" si="29"/>
        <v/>
      </c>
    </row>
    <row r="314" spans="1:7" x14ac:dyDescent="0.25">
      <c r="A314" s="69" t="str">
        <f t="shared" si="30"/>
        <v/>
      </c>
      <c r="B314" s="70" t="str">
        <f t="shared" si="31"/>
        <v/>
      </c>
      <c r="C314" s="65" t="str">
        <f t="shared" si="32"/>
        <v/>
      </c>
      <c r="D314" s="71" t="str">
        <f t="shared" si="33"/>
        <v/>
      </c>
      <c r="E314" s="71" t="str">
        <f t="shared" si="34"/>
        <v/>
      </c>
      <c r="F314" s="71" t="str">
        <f t="shared" si="28"/>
        <v/>
      </c>
      <c r="G314" s="65" t="str">
        <f t="shared" si="29"/>
        <v/>
      </c>
    </row>
    <row r="315" spans="1:7" x14ac:dyDescent="0.25">
      <c r="A315" s="69" t="str">
        <f t="shared" si="30"/>
        <v/>
      </c>
      <c r="B315" s="70" t="str">
        <f t="shared" si="31"/>
        <v/>
      </c>
      <c r="C315" s="65" t="str">
        <f t="shared" si="32"/>
        <v/>
      </c>
      <c r="D315" s="71" t="str">
        <f t="shared" si="33"/>
        <v/>
      </c>
      <c r="E315" s="71" t="str">
        <f t="shared" si="34"/>
        <v/>
      </c>
      <c r="F315" s="71" t="str">
        <f t="shared" si="28"/>
        <v/>
      </c>
      <c r="G315" s="65" t="str">
        <f t="shared" si="29"/>
        <v/>
      </c>
    </row>
    <row r="316" spans="1:7" x14ac:dyDescent="0.25">
      <c r="A316" s="69" t="str">
        <f t="shared" si="30"/>
        <v/>
      </c>
      <c r="B316" s="70" t="str">
        <f t="shared" si="31"/>
        <v/>
      </c>
      <c r="C316" s="65" t="str">
        <f t="shared" si="32"/>
        <v/>
      </c>
      <c r="D316" s="71" t="str">
        <f t="shared" si="33"/>
        <v/>
      </c>
      <c r="E316" s="71" t="str">
        <f t="shared" si="34"/>
        <v/>
      </c>
      <c r="F316" s="71" t="str">
        <f t="shared" si="28"/>
        <v/>
      </c>
      <c r="G316" s="65" t="str">
        <f t="shared" si="29"/>
        <v/>
      </c>
    </row>
    <row r="317" spans="1:7" x14ac:dyDescent="0.25">
      <c r="A317" s="69" t="str">
        <f t="shared" si="30"/>
        <v/>
      </c>
      <c r="B317" s="70" t="str">
        <f t="shared" si="31"/>
        <v/>
      </c>
      <c r="C317" s="65" t="str">
        <f t="shared" si="32"/>
        <v/>
      </c>
      <c r="D317" s="71" t="str">
        <f t="shared" si="33"/>
        <v/>
      </c>
      <c r="E317" s="71" t="str">
        <f t="shared" si="34"/>
        <v/>
      </c>
      <c r="F317" s="71" t="str">
        <f t="shared" si="28"/>
        <v/>
      </c>
      <c r="G317" s="65" t="str">
        <f t="shared" si="29"/>
        <v/>
      </c>
    </row>
    <row r="318" spans="1:7" x14ac:dyDescent="0.25">
      <c r="A318" s="69" t="str">
        <f t="shared" si="30"/>
        <v/>
      </c>
      <c r="B318" s="70" t="str">
        <f t="shared" si="31"/>
        <v/>
      </c>
      <c r="C318" s="65" t="str">
        <f t="shared" si="32"/>
        <v/>
      </c>
      <c r="D318" s="71" t="str">
        <f t="shared" si="33"/>
        <v/>
      </c>
      <c r="E318" s="71" t="str">
        <f t="shared" si="34"/>
        <v/>
      </c>
      <c r="F318" s="71" t="str">
        <f t="shared" si="28"/>
        <v/>
      </c>
      <c r="G318" s="65" t="str">
        <f t="shared" si="29"/>
        <v/>
      </c>
    </row>
    <row r="319" spans="1:7" x14ac:dyDescent="0.25">
      <c r="A319" s="69" t="str">
        <f t="shared" si="30"/>
        <v/>
      </c>
      <c r="B319" s="70" t="str">
        <f t="shared" si="31"/>
        <v/>
      </c>
      <c r="C319" s="65" t="str">
        <f t="shared" si="32"/>
        <v/>
      </c>
      <c r="D319" s="71" t="str">
        <f t="shared" si="33"/>
        <v/>
      </c>
      <c r="E319" s="71" t="str">
        <f t="shared" si="34"/>
        <v/>
      </c>
      <c r="F319" s="71" t="str">
        <f t="shared" si="28"/>
        <v/>
      </c>
      <c r="G319" s="65" t="str">
        <f t="shared" si="29"/>
        <v/>
      </c>
    </row>
    <row r="320" spans="1:7" x14ac:dyDescent="0.25">
      <c r="A320" s="69" t="str">
        <f t="shared" si="30"/>
        <v/>
      </c>
      <c r="B320" s="70" t="str">
        <f t="shared" si="31"/>
        <v/>
      </c>
      <c r="C320" s="65" t="str">
        <f t="shared" si="32"/>
        <v/>
      </c>
      <c r="D320" s="71" t="str">
        <f t="shared" si="33"/>
        <v/>
      </c>
      <c r="E320" s="71" t="str">
        <f t="shared" si="34"/>
        <v/>
      </c>
      <c r="F320" s="71" t="str">
        <f t="shared" si="28"/>
        <v/>
      </c>
      <c r="G320" s="65" t="str">
        <f t="shared" si="29"/>
        <v/>
      </c>
    </row>
    <row r="321" spans="1:7" x14ac:dyDescent="0.25">
      <c r="A321" s="69" t="str">
        <f t="shared" si="30"/>
        <v/>
      </c>
      <c r="B321" s="70" t="str">
        <f t="shared" si="31"/>
        <v/>
      </c>
      <c r="C321" s="65" t="str">
        <f t="shared" si="32"/>
        <v/>
      </c>
      <c r="D321" s="71" t="str">
        <f t="shared" si="33"/>
        <v/>
      </c>
      <c r="E321" s="71" t="str">
        <f t="shared" si="34"/>
        <v/>
      </c>
      <c r="F321" s="71" t="str">
        <f t="shared" si="28"/>
        <v/>
      </c>
      <c r="G321" s="65" t="str">
        <f t="shared" si="29"/>
        <v/>
      </c>
    </row>
    <row r="322" spans="1:7" x14ac:dyDescent="0.25">
      <c r="A322" s="69" t="str">
        <f t="shared" si="30"/>
        <v/>
      </c>
      <c r="B322" s="70" t="str">
        <f t="shared" si="31"/>
        <v/>
      </c>
      <c r="C322" s="65" t="str">
        <f t="shared" si="32"/>
        <v/>
      </c>
      <c r="D322" s="71" t="str">
        <f t="shared" si="33"/>
        <v/>
      </c>
      <c r="E322" s="71" t="str">
        <f t="shared" si="34"/>
        <v/>
      </c>
      <c r="F322" s="71" t="str">
        <f t="shared" si="28"/>
        <v/>
      </c>
      <c r="G322" s="65" t="str">
        <f t="shared" si="29"/>
        <v/>
      </c>
    </row>
    <row r="323" spans="1:7" x14ac:dyDescent="0.25">
      <c r="A323" s="69" t="str">
        <f t="shared" si="30"/>
        <v/>
      </c>
      <c r="B323" s="70" t="str">
        <f t="shared" si="31"/>
        <v/>
      </c>
      <c r="C323" s="65" t="str">
        <f t="shared" si="32"/>
        <v/>
      </c>
      <c r="D323" s="71" t="str">
        <f t="shared" si="33"/>
        <v/>
      </c>
      <c r="E323" s="71" t="str">
        <f t="shared" si="34"/>
        <v/>
      </c>
      <c r="F323" s="71" t="str">
        <f t="shared" si="28"/>
        <v/>
      </c>
      <c r="G323" s="65" t="str">
        <f t="shared" si="29"/>
        <v/>
      </c>
    </row>
    <row r="324" spans="1:7" x14ac:dyDescent="0.25">
      <c r="A324" s="69" t="str">
        <f t="shared" si="30"/>
        <v/>
      </c>
      <c r="B324" s="70" t="str">
        <f t="shared" si="31"/>
        <v/>
      </c>
      <c r="C324" s="65" t="str">
        <f t="shared" si="32"/>
        <v/>
      </c>
      <c r="D324" s="71" t="str">
        <f t="shared" si="33"/>
        <v/>
      </c>
      <c r="E324" s="71" t="str">
        <f t="shared" si="34"/>
        <v/>
      </c>
      <c r="F324" s="71" t="str">
        <f t="shared" si="28"/>
        <v/>
      </c>
      <c r="G324" s="65" t="str">
        <f t="shared" si="29"/>
        <v/>
      </c>
    </row>
    <row r="325" spans="1:7" x14ac:dyDescent="0.25">
      <c r="A325" s="69" t="str">
        <f t="shared" si="30"/>
        <v/>
      </c>
      <c r="B325" s="70" t="str">
        <f t="shared" si="31"/>
        <v/>
      </c>
      <c r="C325" s="65" t="str">
        <f t="shared" si="32"/>
        <v/>
      </c>
      <c r="D325" s="71" t="str">
        <f t="shared" si="33"/>
        <v/>
      </c>
      <c r="E325" s="71" t="str">
        <f t="shared" si="34"/>
        <v/>
      </c>
      <c r="F325" s="71" t="str">
        <f t="shared" si="28"/>
        <v/>
      </c>
      <c r="G325" s="65" t="str">
        <f t="shared" si="29"/>
        <v/>
      </c>
    </row>
    <row r="326" spans="1:7" x14ac:dyDescent="0.25">
      <c r="A326" s="69" t="str">
        <f t="shared" si="30"/>
        <v/>
      </c>
      <c r="B326" s="70" t="str">
        <f t="shared" si="31"/>
        <v/>
      </c>
      <c r="C326" s="65" t="str">
        <f t="shared" si="32"/>
        <v/>
      </c>
      <c r="D326" s="71" t="str">
        <f t="shared" si="33"/>
        <v/>
      </c>
      <c r="E326" s="71" t="str">
        <f t="shared" si="34"/>
        <v/>
      </c>
      <c r="F326" s="71" t="str">
        <f t="shared" si="28"/>
        <v/>
      </c>
      <c r="G326" s="65" t="str">
        <f t="shared" si="29"/>
        <v/>
      </c>
    </row>
    <row r="327" spans="1:7" x14ac:dyDescent="0.25">
      <c r="A327" s="69" t="str">
        <f t="shared" si="30"/>
        <v/>
      </c>
      <c r="B327" s="70" t="str">
        <f t="shared" si="31"/>
        <v/>
      </c>
      <c r="C327" s="65" t="str">
        <f t="shared" si="32"/>
        <v/>
      </c>
      <c r="D327" s="71" t="str">
        <f t="shared" si="33"/>
        <v/>
      </c>
      <c r="E327" s="71" t="str">
        <f t="shared" si="34"/>
        <v/>
      </c>
      <c r="F327" s="71" t="str">
        <f t="shared" si="28"/>
        <v/>
      </c>
      <c r="G327" s="65" t="str">
        <f t="shared" si="29"/>
        <v/>
      </c>
    </row>
    <row r="328" spans="1:7" x14ac:dyDescent="0.25">
      <c r="A328" s="69" t="str">
        <f t="shared" si="30"/>
        <v/>
      </c>
      <c r="B328" s="70" t="str">
        <f t="shared" si="31"/>
        <v/>
      </c>
      <c r="C328" s="65" t="str">
        <f t="shared" si="32"/>
        <v/>
      </c>
      <c r="D328" s="71" t="str">
        <f t="shared" si="33"/>
        <v/>
      </c>
      <c r="E328" s="71" t="str">
        <f t="shared" si="34"/>
        <v/>
      </c>
      <c r="F328" s="71" t="str">
        <f t="shared" si="28"/>
        <v/>
      </c>
      <c r="G328" s="65" t="str">
        <f t="shared" si="29"/>
        <v/>
      </c>
    </row>
    <row r="329" spans="1:7" x14ac:dyDescent="0.25">
      <c r="A329" s="69" t="str">
        <f t="shared" si="30"/>
        <v/>
      </c>
      <c r="B329" s="70" t="str">
        <f t="shared" si="31"/>
        <v/>
      </c>
      <c r="C329" s="65" t="str">
        <f t="shared" si="32"/>
        <v/>
      </c>
      <c r="D329" s="71" t="str">
        <f t="shared" si="33"/>
        <v/>
      </c>
      <c r="E329" s="71" t="str">
        <f t="shared" si="34"/>
        <v/>
      </c>
      <c r="F329" s="71" t="str">
        <f t="shared" si="28"/>
        <v/>
      </c>
      <c r="G329" s="65" t="str">
        <f t="shared" si="29"/>
        <v/>
      </c>
    </row>
    <row r="330" spans="1:7" x14ac:dyDescent="0.25">
      <c r="A330" s="69" t="str">
        <f t="shared" si="30"/>
        <v/>
      </c>
      <c r="B330" s="70" t="str">
        <f t="shared" si="31"/>
        <v/>
      </c>
      <c r="C330" s="65" t="str">
        <f t="shared" si="32"/>
        <v/>
      </c>
      <c r="D330" s="71" t="str">
        <f t="shared" si="33"/>
        <v/>
      </c>
      <c r="E330" s="71" t="str">
        <f t="shared" si="34"/>
        <v/>
      </c>
      <c r="F330" s="71" t="str">
        <f t="shared" si="28"/>
        <v/>
      </c>
      <c r="G330" s="65" t="str">
        <f t="shared" si="29"/>
        <v/>
      </c>
    </row>
    <row r="331" spans="1:7" x14ac:dyDescent="0.25">
      <c r="A331" s="69" t="str">
        <f t="shared" si="30"/>
        <v/>
      </c>
      <c r="B331" s="70" t="str">
        <f t="shared" si="31"/>
        <v/>
      </c>
      <c r="C331" s="65" t="str">
        <f t="shared" si="32"/>
        <v/>
      </c>
      <c r="D331" s="71" t="str">
        <f t="shared" si="33"/>
        <v/>
      </c>
      <c r="E331" s="71" t="str">
        <f t="shared" si="34"/>
        <v/>
      </c>
      <c r="F331" s="71" t="str">
        <f t="shared" si="28"/>
        <v/>
      </c>
      <c r="G331" s="65" t="str">
        <f t="shared" si="29"/>
        <v/>
      </c>
    </row>
    <row r="332" spans="1:7" x14ac:dyDescent="0.25">
      <c r="A332" s="69" t="str">
        <f t="shared" si="30"/>
        <v/>
      </c>
      <c r="B332" s="70" t="str">
        <f t="shared" si="31"/>
        <v/>
      </c>
      <c r="C332" s="65" t="str">
        <f t="shared" si="32"/>
        <v/>
      </c>
      <c r="D332" s="71" t="str">
        <f t="shared" si="33"/>
        <v/>
      </c>
      <c r="E332" s="71" t="str">
        <f t="shared" si="34"/>
        <v/>
      </c>
      <c r="F332" s="71" t="str">
        <f t="shared" si="28"/>
        <v/>
      </c>
      <c r="G332" s="65" t="str">
        <f t="shared" si="29"/>
        <v/>
      </c>
    </row>
    <row r="333" spans="1:7" x14ac:dyDescent="0.25">
      <c r="A333" s="69" t="str">
        <f t="shared" si="30"/>
        <v/>
      </c>
      <c r="B333" s="70" t="str">
        <f t="shared" si="31"/>
        <v/>
      </c>
      <c r="C333" s="65" t="str">
        <f t="shared" si="32"/>
        <v/>
      </c>
      <c r="D333" s="71" t="str">
        <f t="shared" si="33"/>
        <v/>
      </c>
      <c r="E333" s="71" t="str">
        <f t="shared" si="34"/>
        <v/>
      </c>
      <c r="F333" s="71" t="str">
        <f t="shared" si="28"/>
        <v/>
      </c>
      <c r="G333" s="65" t="str">
        <f t="shared" si="29"/>
        <v/>
      </c>
    </row>
    <row r="334" spans="1:7" x14ac:dyDescent="0.25">
      <c r="A334" s="69" t="str">
        <f t="shared" si="30"/>
        <v/>
      </c>
      <c r="B334" s="70" t="str">
        <f t="shared" si="31"/>
        <v/>
      </c>
      <c r="C334" s="65" t="str">
        <f t="shared" si="32"/>
        <v/>
      </c>
      <c r="D334" s="71" t="str">
        <f t="shared" si="33"/>
        <v/>
      </c>
      <c r="E334" s="71" t="str">
        <f t="shared" si="34"/>
        <v/>
      </c>
      <c r="F334" s="71" t="str">
        <f t="shared" si="28"/>
        <v/>
      </c>
      <c r="G334" s="65" t="str">
        <f t="shared" si="29"/>
        <v/>
      </c>
    </row>
    <row r="335" spans="1:7" x14ac:dyDescent="0.25">
      <c r="A335" s="69" t="str">
        <f t="shared" si="30"/>
        <v/>
      </c>
      <c r="B335" s="70" t="str">
        <f t="shared" si="31"/>
        <v/>
      </c>
      <c r="C335" s="65" t="str">
        <f t="shared" si="32"/>
        <v/>
      </c>
      <c r="D335" s="71" t="str">
        <f t="shared" si="33"/>
        <v/>
      </c>
      <c r="E335" s="71" t="str">
        <f t="shared" si="34"/>
        <v/>
      </c>
      <c r="F335" s="71" t="str">
        <f t="shared" si="28"/>
        <v/>
      </c>
      <c r="G335" s="65" t="str">
        <f t="shared" si="29"/>
        <v/>
      </c>
    </row>
    <row r="336" spans="1:7" x14ac:dyDescent="0.25">
      <c r="A336" s="69" t="str">
        <f t="shared" si="30"/>
        <v/>
      </c>
      <c r="B336" s="70" t="str">
        <f t="shared" si="31"/>
        <v/>
      </c>
      <c r="C336" s="65" t="str">
        <f t="shared" si="32"/>
        <v/>
      </c>
      <c r="D336" s="71" t="str">
        <f t="shared" si="33"/>
        <v/>
      </c>
      <c r="E336" s="71" t="str">
        <f t="shared" si="34"/>
        <v/>
      </c>
      <c r="F336" s="71" t="str">
        <f t="shared" ref="F336:F399" si="35">IF(B336="","",SUM(D336:E336))</f>
        <v/>
      </c>
      <c r="G336" s="65" t="str">
        <f t="shared" ref="G336:G399" si="36">IF(B336="","",SUM(C336)-SUM(E336))</f>
        <v/>
      </c>
    </row>
    <row r="337" spans="1:7" x14ac:dyDescent="0.25">
      <c r="A337" s="69" t="str">
        <f t="shared" ref="A337:A400" si="37">IF(B337="","",EDATE(A336,1))</f>
        <v/>
      </c>
      <c r="B337" s="70" t="str">
        <f t="shared" ref="B337:B400" si="38">IF(B336="","",IF(SUM(B336)+1&lt;=$E$7,SUM(B336)+1,""))</f>
        <v/>
      </c>
      <c r="C337" s="65" t="str">
        <f t="shared" ref="C337:C400" si="39">IF(B337="","",G336)</f>
        <v/>
      </c>
      <c r="D337" s="71" t="str">
        <f t="shared" ref="D337:D400" si="40">IF(B337="","",IPMT($E$11/12,B337-1,$E$7-1,-$C$16,$E$9,0))</f>
        <v/>
      </c>
      <c r="E337" s="71" t="str">
        <f t="shared" ref="E337:E400" si="41">IF(B337="","",PPMT($E$11/12,B337-1,$E$7-1,-$C$16,$E$9,0))</f>
        <v/>
      </c>
      <c r="F337" s="71" t="str">
        <f t="shared" si="35"/>
        <v/>
      </c>
      <c r="G337" s="65" t="str">
        <f t="shared" si="36"/>
        <v/>
      </c>
    </row>
    <row r="338" spans="1:7" x14ac:dyDescent="0.25">
      <c r="A338" s="69" t="str">
        <f t="shared" si="37"/>
        <v/>
      </c>
      <c r="B338" s="70" t="str">
        <f t="shared" si="38"/>
        <v/>
      </c>
      <c r="C338" s="65" t="str">
        <f t="shared" si="39"/>
        <v/>
      </c>
      <c r="D338" s="71" t="str">
        <f t="shared" si="40"/>
        <v/>
      </c>
      <c r="E338" s="71" t="str">
        <f t="shared" si="41"/>
        <v/>
      </c>
      <c r="F338" s="71" t="str">
        <f t="shared" si="35"/>
        <v/>
      </c>
      <c r="G338" s="65" t="str">
        <f t="shared" si="36"/>
        <v/>
      </c>
    </row>
    <row r="339" spans="1:7" x14ac:dyDescent="0.25">
      <c r="A339" s="69" t="str">
        <f t="shared" si="37"/>
        <v/>
      </c>
      <c r="B339" s="70" t="str">
        <f t="shared" si="38"/>
        <v/>
      </c>
      <c r="C339" s="65" t="str">
        <f t="shared" si="39"/>
        <v/>
      </c>
      <c r="D339" s="71" t="str">
        <f t="shared" si="40"/>
        <v/>
      </c>
      <c r="E339" s="71" t="str">
        <f t="shared" si="41"/>
        <v/>
      </c>
      <c r="F339" s="71" t="str">
        <f t="shared" si="35"/>
        <v/>
      </c>
      <c r="G339" s="65" t="str">
        <f t="shared" si="36"/>
        <v/>
      </c>
    </row>
    <row r="340" spans="1:7" x14ac:dyDescent="0.25">
      <c r="A340" s="69" t="str">
        <f t="shared" si="37"/>
        <v/>
      </c>
      <c r="B340" s="70" t="str">
        <f t="shared" si="38"/>
        <v/>
      </c>
      <c r="C340" s="65" t="str">
        <f t="shared" si="39"/>
        <v/>
      </c>
      <c r="D340" s="71" t="str">
        <f t="shared" si="40"/>
        <v/>
      </c>
      <c r="E340" s="71" t="str">
        <f t="shared" si="41"/>
        <v/>
      </c>
      <c r="F340" s="71" t="str">
        <f t="shared" si="35"/>
        <v/>
      </c>
      <c r="G340" s="65" t="str">
        <f t="shared" si="36"/>
        <v/>
      </c>
    </row>
    <row r="341" spans="1:7" x14ac:dyDescent="0.25">
      <c r="A341" s="69" t="str">
        <f t="shared" si="37"/>
        <v/>
      </c>
      <c r="B341" s="70" t="str">
        <f t="shared" si="38"/>
        <v/>
      </c>
      <c r="C341" s="65" t="str">
        <f t="shared" si="39"/>
        <v/>
      </c>
      <c r="D341" s="71" t="str">
        <f t="shared" si="40"/>
        <v/>
      </c>
      <c r="E341" s="71" t="str">
        <f t="shared" si="41"/>
        <v/>
      </c>
      <c r="F341" s="71" t="str">
        <f t="shared" si="35"/>
        <v/>
      </c>
      <c r="G341" s="65" t="str">
        <f t="shared" si="36"/>
        <v/>
      </c>
    </row>
    <row r="342" spans="1:7" x14ac:dyDescent="0.25">
      <c r="A342" s="69" t="str">
        <f t="shared" si="37"/>
        <v/>
      </c>
      <c r="B342" s="70" t="str">
        <f t="shared" si="38"/>
        <v/>
      </c>
      <c r="C342" s="65" t="str">
        <f t="shared" si="39"/>
        <v/>
      </c>
      <c r="D342" s="71" t="str">
        <f t="shared" si="40"/>
        <v/>
      </c>
      <c r="E342" s="71" t="str">
        <f t="shared" si="41"/>
        <v/>
      </c>
      <c r="F342" s="71" t="str">
        <f t="shared" si="35"/>
        <v/>
      </c>
      <c r="G342" s="65" t="str">
        <f t="shared" si="36"/>
        <v/>
      </c>
    </row>
    <row r="343" spans="1:7" x14ac:dyDescent="0.25">
      <c r="A343" s="69" t="str">
        <f t="shared" si="37"/>
        <v/>
      </c>
      <c r="B343" s="70" t="str">
        <f t="shared" si="38"/>
        <v/>
      </c>
      <c r="C343" s="65" t="str">
        <f t="shared" si="39"/>
        <v/>
      </c>
      <c r="D343" s="71" t="str">
        <f t="shared" si="40"/>
        <v/>
      </c>
      <c r="E343" s="71" t="str">
        <f t="shared" si="41"/>
        <v/>
      </c>
      <c r="F343" s="71" t="str">
        <f t="shared" si="35"/>
        <v/>
      </c>
      <c r="G343" s="65" t="str">
        <f t="shared" si="36"/>
        <v/>
      </c>
    </row>
    <row r="344" spans="1:7" x14ac:dyDescent="0.25">
      <c r="A344" s="69" t="str">
        <f t="shared" si="37"/>
        <v/>
      </c>
      <c r="B344" s="70" t="str">
        <f t="shared" si="38"/>
        <v/>
      </c>
      <c r="C344" s="65" t="str">
        <f t="shared" si="39"/>
        <v/>
      </c>
      <c r="D344" s="71" t="str">
        <f t="shared" si="40"/>
        <v/>
      </c>
      <c r="E344" s="71" t="str">
        <f t="shared" si="41"/>
        <v/>
      </c>
      <c r="F344" s="71" t="str">
        <f t="shared" si="35"/>
        <v/>
      </c>
      <c r="G344" s="65" t="str">
        <f t="shared" si="36"/>
        <v/>
      </c>
    </row>
    <row r="345" spans="1:7" x14ac:dyDescent="0.25">
      <c r="A345" s="69" t="str">
        <f t="shared" si="37"/>
        <v/>
      </c>
      <c r="B345" s="70" t="str">
        <f t="shared" si="38"/>
        <v/>
      </c>
      <c r="C345" s="65" t="str">
        <f t="shared" si="39"/>
        <v/>
      </c>
      <c r="D345" s="71" t="str">
        <f t="shared" si="40"/>
        <v/>
      </c>
      <c r="E345" s="71" t="str">
        <f t="shared" si="41"/>
        <v/>
      </c>
      <c r="F345" s="71" t="str">
        <f t="shared" si="35"/>
        <v/>
      </c>
      <c r="G345" s="65" t="str">
        <f t="shared" si="36"/>
        <v/>
      </c>
    </row>
    <row r="346" spans="1:7" x14ac:dyDescent="0.25">
      <c r="A346" s="69" t="str">
        <f t="shared" si="37"/>
        <v/>
      </c>
      <c r="B346" s="70" t="str">
        <f t="shared" si="38"/>
        <v/>
      </c>
      <c r="C346" s="65" t="str">
        <f t="shared" si="39"/>
        <v/>
      </c>
      <c r="D346" s="71" t="str">
        <f t="shared" si="40"/>
        <v/>
      </c>
      <c r="E346" s="71" t="str">
        <f t="shared" si="41"/>
        <v/>
      </c>
      <c r="F346" s="71" t="str">
        <f t="shared" si="35"/>
        <v/>
      </c>
      <c r="G346" s="65" t="str">
        <f t="shared" si="36"/>
        <v/>
      </c>
    </row>
    <row r="347" spans="1:7" x14ac:dyDescent="0.25">
      <c r="A347" s="69" t="str">
        <f t="shared" si="37"/>
        <v/>
      </c>
      <c r="B347" s="70" t="str">
        <f t="shared" si="38"/>
        <v/>
      </c>
      <c r="C347" s="65" t="str">
        <f t="shared" si="39"/>
        <v/>
      </c>
      <c r="D347" s="71" t="str">
        <f t="shared" si="40"/>
        <v/>
      </c>
      <c r="E347" s="71" t="str">
        <f t="shared" si="41"/>
        <v/>
      </c>
      <c r="F347" s="71" t="str">
        <f t="shared" si="35"/>
        <v/>
      </c>
      <c r="G347" s="65" t="str">
        <f t="shared" si="36"/>
        <v/>
      </c>
    </row>
    <row r="348" spans="1:7" x14ac:dyDescent="0.25">
      <c r="A348" s="69" t="str">
        <f t="shared" si="37"/>
        <v/>
      </c>
      <c r="B348" s="70" t="str">
        <f t="shared" si="38"/>
        <v/>
      </c>
      <c r="C348" s="65" t="str">
        <f t="shared" si="39"/>
        <v/>
      </c>
      <c r="D348" s="71" t="str">
        <f t="shared" si="40"/>
        <v/>
      </c>
      <c r="E348" s="71" t="str">
        <f t="shared" si="41"/>
        <v/>
      </c>
      <c r="F348" s="71" t="str">
        <f t="shared" si="35"/>
        <v/>
      </c>
      <c r="G348" s="65" t="str">
        <f t="shared" si="36"/>
        <v/>
      </c>
    </row>
    <row r="349" spans="1:7" x14ac:dyDescent="0.25">
      <c r="A349" s="69" t="str">
        <f t="shared" si="37"/>
        <v/>
      </c>
      <c r="B349" s="70" t="str">
        <f t="shared" si="38"/>
        <v/>
      </c>
      <c r="C349" s="65" t="str">
        <f t="shared" si="39"/>
        <v/>
      </c>
      <c r="D349" s="71" t="str">
        <f t="shared" si="40"/>
        <v/>
      </c>
      <c r="E349" s="71" t="str">
        <f t="shared" si="41"/>
        <v/>
      </c>
      <c r="F349" s="71" t="str">
        <f t="shared" si="35"/>
        <v/>
      </c>
      <c r="G349" s="65" t="str">
        <f t="shared" si="36"/>
        <v/>
      </c>
    </row>
    <row r="350" spans="1:7" x14ac:dyDescent="0.25">
      <c r="A350" s="69" t="str">
        <f t="shared" si="37"/>
        <v/>
      </c>
      <c r="B350" s="70" t="str">
        <f t="shared" si="38"/>
        <v/>
      </c>
      <c r="C350" s="65" t="str">
        <f t="shared" si="39"/>
        <v/>
      </c>
      <c r="D350" s="71" t="str">
        <f t="shared" si="40"/>
        <v/>
      </c>
      <c r="E350" s="71" t="str">
        <f t="shared" si="41"/>
        <v/>
      </c>
      <c r="F350" s="71" t="str">
        <f t="shared" si="35"/>
        <v/>
      </c>
      <c r="G350" s="65" t="str">
        <f t="shared" si="36"/>
        <v/>
      </c>
    </row>
    <row r="351" spans="1:7" x14ac:dyDescent="0.25">
      <c r="A351" s="69" t="str">
        <f t="shared" si="37"/>
        <v/>
      </c>
      <c r="B351" s="70" t="str">
        <f t="shared" si="38"/>
        <v/>
      </c>
      <c r="C351" s="65" t="str">
        <f t="shared" si="39"/>
        <v/>
      </c>
      <c r="D351" s="71" t="str">
        <f t="shared" si="40"/>
        <v/>
      </c>
      <c r="E351" s="71" t="str">
        <f t="shared" si="41"/>
        <v/>
      </c>
      <c r="F351" s="71" t="str">
        <f t="shared" si="35"/>
        <v/>
      </c>
      <c r="G351" s="65" t="str">
        <f t="shared" si="36"/>
        <v/>
      </c>
    </row>
    <row r="352" spans="1:7" x14ac:dyDescent="0.25">
      <c r="A352" s="69" t="str">
        <f t="shared" si="37"/>
        <v/>
      </c>
      <c r="B352" s="70" t="str">
        <f t="shared" si="38"/>
        <v/>
      </c>
      <c r="C352" s="65" t="str">
        <f t="shared" si="39"/>
        <v/>
      </c>
      <c r="D352" s="71" t="str">
        <f t="shared" si="40"/>
        <v/>
      </c>
      <c r="E352" s="71" t="str">
        <f t="shared" si="41"/>
        <v/>
      </c>
      <c r="F352" s="71" t="str">
        <f t="shared" si="35"/>
        <v/>
      </c>
      <c r="G352" s="65" t="str">
        <f t="shared" si="36"/>
        <v/>
      </c>
    </row>
    <row r="353" spans="1:7" x14ac:dyDescent="0.25">
      <c r="A353" s="69" t="str">
        <f t="shared" si="37"/>
        <v/>
      </c>
      <c r="B353" s="70" t="str">
        <f t="shared" si="38"/>
        <v/>
      </c>
      <c r="C353" s="65" t="str">
        <f t="shared" si="39"/>
        <v/>
      </c>
      <c r="D353" s="71" t="str">
        <f t="shared" si="40"/>
        <v/>
      </c>
      <c r="E353" s="71" t="str">
        <f t="shared" si="41"/>
        <v/>
      </c>
      <c r="F353" s="71" t="str">
        <f t="shared" si="35"/>
        <v/>
      </c>
      <c r="G353" s="65" t="str">
        <f t="shared" si="36"/>
        <v/>
      </c>
    </row>
    <row r="354" spans="1:7" x14ac:dyDescent="0.25">
      <c r="A354" s="69" t="str">
        <f t="shared" si="37"/>
        <v/>
      </c>
      <c r="B354" s="70" t="str">
        <f t="shared" si="38"/>
        <v/>
      </c>
      <c r="C354" s="65" t="str">
        <f t="shared" si="39"/>
        <v/>
      </c>
      <c r="D354" s="71" t="str">
        <f t="shared" si="40"/>
        <v/>
      </c>
      <c r="E354" s="71" t="str">
        <f t="shared" si="41"/>
        <v/>
      </c>
      <c r="F354" s="71" t="str">
        <f t="shared" si="35"/>
        <v/>
      </c>
      <c r="G354" s="65" t="str">
        <f t="shared" si="36"/>
        <v/>
      </c>
    </row>
    <row r="355" spans="1:7" x14ac:dyDescent="0.25">
      <c r="A355" s="69" t="str">
        <f t="shared" si="37"/>
        <v/>
      </c>
      <c r="B355" s="70" t="str">
        <f t="shared" si="38"/>
        <v/>
      </c>
      <c r="C355" s="65" t="str">
        <f t="shared" si="39"/>
        <v/>
      </c>
      <c r="D355" s="71" t="str">
        <f t="shared" si="40"/>
        <v/>
      </c>
      <c r="E355" s="71" t="str">
        <f t="shared" si="41"/>
        <v/>
      </c>
      <c r="F355" s="71" t="str">
        <f t="shared" si="35"/>
        <v/>
      </c>
      <c r="G355" s="65" t="str">
        <f t="shared" si="36"/>
        <v/>
      </c>
    </row>
    <row r="356" spans="1:7" x14ac:dyDescent="0.25">
      <c r="A356" s="69" t="str">
        <f t="shared" si="37"/>
        <v/>
      </c>
      <c r="B356" s="70" t="str">
        <f t="shared" si="38"/>
        <v/>
      </c>
      <c r="C356" s="65" t="str">
        <f t="shared" si="39"/>
        <v/>
      </c>
      <c r="D356" s="71" t="str">
        <f t="shared" si="40"/>
        <v/>
      </c>
      <c r="E356" s="71" t="str">
        <f t="shared" si="41"/>
        <v/>
      </c>
      <c r="F356" s="71" t="str">
        <f t="shared" si="35"/>
        <v/>
      </c>
      <c r="G356" s="65" t="str">
        <f t="shared" si="36"/>
        <v/>
      </c>
    </row>
    <row r="357" spans="1:7" x14ac:dyDescent="0.25">
      <c r="A357" s="69" t="str">
        <f t="shared" si="37"/>
        <v/>
      </c>
      <c r="B357" s="70" t="str">
        <f t="shared" si="38"/>
        <v/>
      </c>
      <c r="C357" s="65" t="str">
        <f t="shared" si="39"/>
        <v/>
      </c>
      <c r="D357" s="71" t="str">
        <f t="shared" si="40"/>
        <v/>
      </c>
      <c r="E357" s="71" t="str">
        <f t="shared" si="41"/>
        <v/>
      </c>
      <c r="F357" s="71" t="str">
        <f t="shared" si="35"/>
        <v/>
      </c>
      <c r="G357" s="65" t="str">
        <f t="shared" si="36"/>
        <v/>
      </c>
    </row>
    <row r="358" spans="1:7" x14ac:dyDescent="0.25">
      <c r="A358" s="69" t="str">
        <f t="shared" si="37"/>
        <v/>
      </c>
      <c r="B358" s="70" t="str">
        <f t="shared" si="38"/>
        <v/>
      </c>
      <c r="C358" s="65" t="str">
        <f t="shared" si="39"/>
        <v/>
      </c>
      <c r="D358" s="71" t="str">
        <f t="shared" si="40"/>
        <v/>
      </c>
      <c r="E358" s="71" t="str">
        <f t="shared" si="41"/>
        <v/>
      </c>
      <c r="F358" s="71" t="str">
        <f t="shared" si="35"/>
        <v/>
      </c>
      <c r="G358" s="65" t="str">
        <f t="shared" si="36"/>
        <v/>
      </c>
    </row>
    <row r="359" spans="1:7" x14ac:dyDescent="0.25">
      <c r="A359" s="69" t="str">
        <f t="shared" si="37"/>
        <v/>
      </c>
      <c r="B359" s="70" t="str">
        <f t="shared" si="38"/>
        <v/>
      </c>
      <c r="C359" s="65" t="str">
        <f t="shared" si="39"/>
        <v/>
      </c>
      <c r="D359" s="71" t="str">
        <f t="shared" si="40"/>
        <v/>
      </c>
      <c r="E359" s="71" t="str">
        <f t="shared" si="41"/>
        <v/>
      </c>
      <c r="F359" s="71" t="str">
        <f t="shared" si="35"/>
        <v/>
      </c>
      <c r="G359" s="65" t="str">
        <f t="shared" si="36"/>
        <v/>
      </c>
    </row>
    <row r="360" spans="1:7" x14ac:dyDescent="0.25">
      <c r="A360" s="69" t="str">
        <f t="shared" si="37"/>
        <v/>
      </c>
      <c r="B360" s="70" t="str">
        <f t="shared" si="38"/>
        <v/>
      </c>
      <c r="C360" s="65" t="str">
        <f t="shared" si="39"/>
        <v/>
      </c>
      <c r="D360" s="71" t="str">
        <f t="shared" si="40"/>
        <v/>
      </c>
      <c r="E360" s="71" t="str">
        <f t="shared" si="41"/>
        <v/>
      </c>
      <c r="F360" s="71" t="str">
        <f t="shared" si="35"/>
        <v/>
      </c>
      <c r="G360" s="65" t="str">
        <f t="shared" si="36"/>
        <v/>
      </c>
    </row>
    <row r="361" spans="1:7" x14ac:dyDescent="0.25">
      <c r="A361" s="69" t="str">
        <f t="shared" si="37"/>
        <v/>
      </c>
      <c r="B361" s="70" t="str">
        <f t="shared" si="38"/>
        <v/>
      </c>
      <c r="C361" s="65" t="str">
        <f t="shared" si="39"/>
        <v/>
      </c>
      <c r="D361" s="71" t="str">
        <f t="shared" si="40"/>
        <v/>
      </c>
      <c r="E361" s="71" t="str">
        <f t="shared" si="41"/>
        <v/>
      </c>
      <c r="F361" s="71" t="str">
        <f t="shared" si="35"/>
        <v/>
      </c>
      <c r="G361" s="65" t="str">
        <f t="shared" si="36"/>
        <v/>
      </c>
    </row>
    <row r="362" spans="1:7" x14ac:dyDescent="0.25">
      <c r="A362" s="69" t="str">
        <f t="shared" si="37"/>
        <v/>
      </c>
      <c r="B362" s="70" t="str">
        <f t="shared" si="38"/>
        <v/>
      </c>
      <c r="C362" s="65" t="str">
        <f t="shared" si="39"/>
        <v/>
      </c>
      <c r="D362" s="71" t="str">
        <f t="shared" si="40"/>
        <v/>
      </c>
      <c r="E362" s="71" t="str">
        <f t="shared" si="41"/>
        <v/>
      </c>
      <c r="F362" s="71" t="str">
        <f t="shared" si="35"/>
        <v/>
      </c>
      <c r="G362" s="65" t="str">
        <f t="shared" si="36"/>
        <v/>
      </c>
    </row>
    <row r="363" spans="1:7" x14ac:dyDescent="0.25">
      <c r="A363" s="69" t="str">
        <f t="shared" si="37"/>
        <v/>
      </c>
      <c r="B363" s="70" t="str">
        <f t="shared" si="38"/>
        <v/>
      </c>
      <c r="C363" s="65" t="str">
        <f t="shared" si="39"/>
        <v/>
      </c>
      <c r="D363" s="71" t="str">
        <f t="shared" si="40"/>
        <v/>
      </c>
      <c r="E363" s="71" t="str">
        <f t="shared" si="41"/>
        <v/>
      </c>
      <c r="F363" s="71" t="str">
        <f t="shared" si="35"/>
        <v/>
      </c>
      <c r="G363" s="65" t="str">
        <f t="shared" si="36"/>
        <v/>
      </c>
    </row>
    <row r="364" spans="1:7" x14ac:dyDescent="0.25">
      <c r="A364" s="69" t="str">
        <f t="shared" si="37"/>
        <v/>
      </c>
      <c r="B364" s="70" t="str">
        <f t="shared" si="38"/>
        <v/>
      </c>
      <c r="C364" s="65" t="str">
        <f t="shared" si="39"/>
        <v/>
      </c>
      <c r="D364" s="71" t="str">
        <f t="shared" si="40"/>
        <v/>
      </c>
      <c r="E364" s="71" t="str">
        <f t="shared" si="41"/>
        <v/>
      </c>
      <c r="F364" s="71" t="str">
        <f t="shared" si="35"/>
        <v/>
      </c>
      <c r="G364" s="65" t="str">
        <f t="shared" si="36"/>
        <v/>
      </c>
    </row>
    <row r="365" spans="1:7" x14ac:dyDescent="0.25">
      <c r="A365" s="69" t="str">
        <f t="shared" si="37"/>
        <v/>
      </c>
      <c r="B365" s="70" t="str">
        <f t="shared" si="38"/>
        <v/>
      </c>
      <c r="C365" s="65" t="str">
        <f t="shared" si="39"/>
        <v/>
      </c>
      <c r="D365" s="71" t="str">
        <f t="shared" si="40"/>
        <v/>
      </c>
      <c r="E365" s="71" t="str">
        <f t="shared" si="41"/>
        <v/>
      </c>
      <c r="F365" s="71" t="str">
        <f t="shared" si="35"/>
        <v/>
      </c>
      <c r="G365" s="65" t="str">
        <f t="shared" si="36"/>
        <v/>
      </c>
    </row>
    <row r="366" spans="1:7" x14ac:dyDescent="0.25">
      <c r="A366" s="69" t="str">
        <f t="shared" si="37"/>
        <v/>
      </c>
      <c r="B366" s="70" t="str">
        <f t="shared" si="38"/>
        <v/>
      </c>
      <c r="C366" s="65" t="str">
        <f t="shared" si="39"/>
        <v/>
      </c>
      <c r="D366" s="71" t="str">
        <f t="shared" si="40"/>
        <v/>
      </c>
      <c r="E366" s="71" t="str">
        <f t="shared" si="41"/>
        <v/>
      </c>
      <c r="F366" s="71" t="str">
        <f t="shared" si="35"/>
        <v/>
      </c>
      <c r="G366" s="65" t="str">
        <f t="shared" si="36"/>
        <v/>
      </c>
    </row>
    <row r="367" spans="1:7" x14ac:dyDescent="0.25">
      <c r="A367" s="69" t="str">
        <f t="shared" si="37"/>
        <v/>
      </c>
      <c r="B367" s="70" t="str">
        <f t="shared" si="38"/>
        <v/>
      </c>
      <c r="C367" s="65" t="str">
        <f t="shared" si="39"/>
        <v/>
      </c>
      <c r="D367" s="71" t="str">
        <f t="shared" si="40"/>
        <v/>
      </c>
      <c r="E367" s="71" t="str">
        <f t="shared" si="41"/>
        <v/>
      </c>
      <c r="F367" s="71" t="str">
        <f t="shared" si="35"/>
        <v/>
      </c>
      <c r="G367" s="65" t="str">
        <f t="shared" si="36"/>
        <v/>
      </c>
    </row>
    <row r="368" spans="1:7" x14ac:dyDescent="0.25">
      <c r="A368" s="69" t="str">
        <f t="shared" si="37"/>
        <v/>
      </c>
      <c r="B368" s="70" t="str">
        <f t="shared" si="38"/>
        <v/>
      </c>
      <c r="C368" s="65" t="str">
        <f t="shared" si="39"/>
        <v/>
      </c>
      <c r="D368" s="71" t="str">
        <f t="shared" si="40"/>
        <v/>
      </c>
      <c r="E368" s="71" t="str">
        <f t="shared" si="41"/>
        <v/>
      </c>
      <c r="F368" s="71" t="str">
        <f t="shared" si="35"/>
        <v/>
      </c>
      <c r="G368" s="65" t="str">
        <f t="shared" si="36"/>
        <v/>
      </c>
    </row>
    <row r="369" spans="1:7" x14ac:dyDescent="0.25">
      <c r="A369" s="69" t="str">
        <f t="shared" si="37"/>
        <v/>
      </c>
      <c r="B369" s="70" t="str">
        <f t="shared" si="38"/>
        <v/>
      </c>
      <c r="C369" s="65" t="str">
        <f t="shared" si="39"/>
        <v/>
      </c>
      <c r="D369" s="71" t="str">
        <f t="shared" si="40"/>
        <v/>
      </c>
      <c r="E369" s="71" t="str">
        <f t="shared" si="41"/>
        <v/>
      </c>
      <c r="F369" s="71" t="str">
        <f t="shared" si="35"/>
        <v/>
      </c>
      <c r="G369" s="65" t="str">
        <f t="shared" si="36"/>
        <v/>
      </c>
    </row>
    <row r="370" spans="1:7" x14ac:dyDescent="0.25">
      <c r="A370" s="69" t="str">
        <f t="shared" si="37"/>
        <v/>
      </c>
      <c r="B370" s="70" t="str">
        <f t="shared" si="38"/>
        <v/>
      </c>
      <c r="C370" s="65" t="str">
        <f t="shared" si="39"/>
        <v/>
      </c>
      <c r="D370" s="71" t="str">
        <f t="shared" si="40"/>
        <v/>
      </c>
      <c r="E370" s="71" t="str">
        <f t="shared" si="41"/>
        <v/>
      </c>
      <c r="F370" s="71" t="str">
        <f t="shared" si="35"/>
        <v/>
      </c>
      <c r="G370" s="65" t="str">
        <f t="shared" si="36"/>
        <v/>
      </c>
    </row>
    <row r="371" spans="1:7" x14ac:dyDescent="0.25">
      <c r="A371" s="69" t="str">
        <f t="shared" si="37"/>
        <v/>
      </c>
      <c r="B371" s="70" t="str">
        <f t="shared" si="38"/>
        <v/>
      </c>
      <c r="C371" s="65" t="str">
        <f t="shared" si="39"/>
        <v/>
      </c>
      <c r="D371" s="71" t="str">
        <f t="shared" si="40"/>
        <v/>
      </c>
      <c r="E371" s="71" t="str">
        <f t="shared" si="41"/>
        <v/>
      </c>
      <c r="F371" s="71" t="str">
        <f t="shared" si="35"/>
        <v/>
      </c>
      <c r="G371" s="65" t="str">
        <f t="shared" si="36"/>
        <v/>
      </c>
    </row>
    <row r="372" spans="1:7" x14ac:dyDescent="0.25">
      <c r="A372" s="69" t="str">
        <f t="shared" si="37"/>
        <v/>
      </c>
      <c r="B372" s="70" t="str">
        <f t="shared" si="38"/>
        <v/>
      </c>
      <c r="C372" s="65" t="str">
        <f t="shared" si="39"/>
        <v/>
      </c>
      <c r="D372" s="71" t="str">
        <f t="shared" si="40"/>
        <v/>
      </c>
      <c r="E372" s="71" t="str">
        <f t="shared" si="41"/>
        <v/>
      </c>
      <c r="F372" s="71" t="str">
        <f t="shared" si="35"/>
        <v/>
      </c>
      <c r="G372" s="65" t="str">
        <f t="shared" si="36"/>
        <v/>
      </c>
    </row>
    <row r="373" spans="1:7" x14ac:dyDescent="0.25">
      <c r="A373" s="69" t="str">
        <f t="shared" si="37"/>
        <v/>
      </c>
      <c r="B373" s="70" t="str">
        <f t="shared" si="38"/>
        <v/>
      </c>
      <c r="C373" s="65" t="str">
        <f t="shared" si="39"/>
        <v/>
      </c>
      <c r="D373" s="71" t="str">
        <f t="shared" si="40"/>
        <v/>
      </c>
      <c r="E373" s="71" t="str">
        <f t="shared" si="41"/>
        <v/>
      </c>
      <c r="F373" s="71" t="str">
        <f t="shared" si="35"/>
        <v/>
      </c>
      <c r="G373" s="65" t="str">
        <f t="shared" si="36"/>
        <v/>
      </c>
    </row>
    <row r="374" spans="1:7" x14ac:dyDescent="0.25">
      <c r="A374" s="69" t="str">
        <f t="shared" si="37"/>
        <v/>
      </c>
      <c r="B374" s="70" t="str">
        <f t="shared" si="38"/>
        <v/>
      </c>
      <c r="C374" s="65" t="str">
        <f t="shared" si="39"/>
        <v/>
      </c>
      <c r="D374" s="71" t="str">
        <f t="shared" si="40"/>
        <v/>
      </c>
      <c r="E374" s="71" t="str">
        <f t="shared" si="41"/>
        <v/>
      </c>
      <c r="F374" s="71" t="str">
        <f t="shared" si="35"/>
        <v/>
      </c>
      <c r="G374" s="65" t="str">
        <f t="shared" si="36"/>
        <v/>
      </c>
    </row>
    <row r="375" spans="1:7" x14ac:dyDescent="0.25">
      <c r="A375" s="69" t="str">
        <f t="shared" si="37"/>
        <v/>
      </c>
      <c r="B375" s="70" t="str">
        <f t="shared" si="38"/>
        <v/>
      </c>
      <c r="C375" s="65" t="str">
        <f t="shared" si="39"/>
        <v/>
      </c>
      <c r="D375" s="71" t="str">
        <f t="shared" si="40"/>
        <v/>
      </c>
      <c r="E375" s="71" t="str">
        <f t="shared" si="41"/>
        <v/>
      </c>
      <c r="F375" s="71" t="str">
        <f t="shared" si="35"/>
        <v/>
      </c>
      <c r="G375" s="65" t="str">
        <f t="shared" si="36"/>
        <v/>
      </c>
    </row>
    <row r="376" spans="1:7" x14ac:dyDescent="0.25">
      <c r="A376" s="69" t="str">
        <f t="shared" si="37"/>
        <v/>
      </c>
      <c r="B376" s="70" t="str">
        <f t="shared" si="38"/>
        <v/>
      </c>
      <c r="C376" s="65" t="str">
        <f t="shared" si="39"/>
        <v/>
      </c>
      <c r="D376" s="71" t="str">
        <f t="shared" si="40"/>
        <v/>
      </c>
      <c r="E376" s="71" t="str">
        <f t="shared" si="41"/>
        <v/>
      </c>
      <c r="F376" s="71" t="str">
        <f t="shared" si="35"/>
        <v/>
      </c>
      <c r="G376" s="65" t="str">
        <f t="shared" si="36"/>
        <v/>
      </c>
    </row>
    <row r="377" spans="1:7" x14ac:dyDescent="0.25">
      <c r="A377" s="69" t="str">
        <f t="shared" si="37"/>
        <v/>
      </c>
      <c r="B377" s="70" t="str">
        <f t="shared" si="38"/>
        <v/>
      </c>
      <c r="C377" s="65" t="str">
        <f t="shared" si="39"/>
        <v/>
      </c>
      <c r="D377" s="71" t="str">
        <f t="shared" si="40"/>
        <v/>
      </c>
      <c r="E377" s="71" t="str">
        <f t="shared" si="41"/>
        <v/>
      </c>
      <c r="F377" s="71" t="str">
        <f t="shared" si="35"/>
        <v/>
      </c>
      <c r="G377" s="65" t="str">
        <f t="shared" si="36"/>
        <v/>
      </c>
    </row>
    <row r="378" spans="1:7" x14ac:dyDescent="0.25">
      <c r="A378" s="69" t="str">
        <f t="shared" si="37"/>
        <v/>
      </c>
      <c r="B378" s="70" t="str">
        <f t="shared" si="38"/>
        <v/>
      </c>
      <c r="C378" s="65" t="str">
        <f t="shared" si="39"/>
        <v/>
      </c>
      <c r="D378" s="71" t="str">
        <f t="shared" si="40"/>
        <v/>
      </c>
      <c r="E378" s="71" t="str">
        <f t="shared" si="41"/>
        <v/>
      </c>
      <c r="F378" s="71" t="str">
        <f t="shared" si="35"/>
        <v/>
      </c>
      <c r="G378" s="65" t="str">
        <f t="shared" si="36"/>
        <v/>
      </c>
    </row>
    <row r="379" spans="1:7" x14ac:dyDescent="0.25">
      <c r="A379" s="69" t="str">
        <f t="shared" si="37"/>
        <v/>
      </c>
      <c r="B379" s="70" t="str">
        <f t="shared" si="38"/>
        <v/>
      </c>
      <c r="C379" s="65" t="str">
        <f t="shared" si="39"/>
        <v/>
      </c>
      <c r="D379" s="71" t="str">
        <f t="shared" si="40"/>
        <v/>
      </c>
      <c r="E379" s="71" t="str">
        <f t="shared" si="41"/>
        <v/>
      </c>
      <c r="F379" s="71" t="str">
        <f t="shared" si="35"/>
        <v/>
      </c>
      <c r="G379" s="65" t="str">
        <f t="shared" si="36"/>
        <v/>
      </c>
    </row>
    <row r="380" spans="1:7" x14ac:dyDescent="0.25">
      <c r="A380" s="69" t="str">
        <f t="shared" si="37"/>
        <v/>
      </c>
      <c r="B380" s="70" t="str">
        <f t="shared" si="38"/>
        <v/>
      </c>
      <c r="C380" s="65" t="str">
        <f t="shared" si="39"/>
        <v/>
      </c>
      <c r="D380" s="71" t="str">
        <f t="shared" si="40"/>
        <v/>
      </c>
      <c r="E380" s="71" t="str">
        <f t="shared" si="41"/>
        <v/>
      </c>
      <c r="F380" s="71" t="str">
        <f t="shared" si="35"/>
        <v/>
      </c>
      <c r="G380" s="65" t="str">
        <f t="shared" si="36"/>
        <v/>
      </c>
    </row>
    <row r="381" spans="1:7" x14ac:dyDescent="0.25">
      <c r="A381" s="69" t="str">
        <f t="shared" si="37"/>
        <v/>
      </c>
      <c r="B381" s="70" t="str">
        <f t="shared" si="38"/>
        <v/>
      </c>
      <c r="C381" s="65" t="str">
        <f t="shared" si="39"/>
        <v/>
      </c>
      <c r="D381" s="71" t="str">
        <f t="shared" si="40"/>
        <v/>
      </c>
      <c r="E381" s="71" t="str">
        <f t="shared" si="41"/>
        <v/>
      </c>
      <c r="F381" s="71" t="str">
        <f t="shared" si="35"/>
        <v/>
      </c>
      <c r="G381" s="65" t="str">
        <f t="shared" si="36"/>
        <v/>
      </c>
    </row>
    <row r="382" spans="1:7" x14ac:dyDescent="0.25">
      <c r="A382" s="69" t="str">
        <f t="shared" si="37"/>
        <v/>
      </c>
      <c r="B382" s="70" t="str">
        <f t="shared" si="38"/>
        <v/>
      </c>
      <c r="C382" s="65" t="str">
        <f t="shared" si="39"/>
        <v/>
      </c>
      <c r="D382" s="71" t="str">
        <f t="shared" si="40"/>
        <v/>
      </c>
      <c r="E382" s="71" t="str">
        <f t="shared" si="41"/>
        <v/>
      </c>
      <c r="F382" s="71" t="str">
        <f t="shared" si="35"/>
        <v/>
      </c>
      <c r="G382" s="65" t="str">
        <f t="shared" si="36"/>
        <v/>
      </c>
    </row>
    <row r="383" spans="1:7" x14ac:dyDescent="0.25">
      <c r="A383" s="69" t="str">
        <f t="shared" si="37"/>
        <v/>
      </c>
      <c r="B383" s="70" t="str">
        <f t="shared" si="38"/>
        <v/>
      </c>
      <c r="C383" s="65" t="str">
        <f t="shared" si="39"/>
        <v/>
      </c>
      <c r="D383" s="71" t="str">
        <f t="shared" si="40"/>
        <v/>
      </c>
      <c r="E383" s="71" t="str">
        <f t="shared" si="41"/>
        <v/>
      </c>
      <c r="F383" s="71" t="str">
        <f t="shared" si="35"/>
        <v/>
      </c>
      <c r="G383" s="65" t="str">
        <f t="shared" si="36"/>
        <v/>
      </c>
    </row>
    <row r="384" spans="1:7" x14ac:dyDescent="0.25">
      <c r="A384" s="69" t="str">
        <f t="shared" si="37"/>
        <v/>
      </c>
      <c r="B384" s="70" t="str">
        <f t="shared" si="38"/>
        <v/>
      </c>
      <c r="C384" s="65" t="str">
        <f t="shared" si="39"/>
        <v/>
      </c>
      <c r="D384" s="71" t="str">
        <f t="shared" si="40"/>
        <v/>
      </c>
      <c r="E384" s="71" t="str">
        <f t="shared" si="41"/>
        <v/>
      </c>
      <c r="F384" s="71" t="str">
        <f t="shared" si="35"/>
        <v/>
      </c>
      <c r="G384" s="65" t="str">
        <f t="shared" si="36"/>
        <v/>
      </c>
    </row>
    <row r="385" spans="1:7" x14ac:dyDescent="0.25">
      <c r="A385" s="69" t="str">
        <f t="shared" si="37"/>
        <v/>
      </c>
      <c r="B385" s="70" t="str">
        <f t="shared" si="38"/>
        <v/>
      </c>
      <c r="C385" s="65" t="str">
        <f t="shared" si="39"/>
        <v/>
      </c>
      <c r="D385" s="71" t="str">
        <f t="shared" si="40"/>
        <v/>
      </c>
      <c r="E385" s="71" t="str">
        <f t="shared" si="41"/>
        <v/>
      </c>
      <c r="F385" s="71" t="str">
        <f t="shared" si="35"/>
        <v/>
      </c>
      <c r="G385" s="65" t="str">
        <f t="shared" si="36"/>
        <v/>
      </c>
    </row>
    <row r="386" spans="1:7" x14ac:dyDescent="0.25">
      <c r="A386" s="69" t="str">
        <f t="shared" si="37"/>
        <v/>
      </c>
      <c r="B386" s="70" t="str">
        <f t="shared" si="38"/>
        <v/>
      </c>
      <c r="C386" s="65" t="str">
        <f t="shared" si="39"/>
        <v/>
      </c>
      <c r="D386" s="71" t="str">
        <f t="shared" si="40"/>
        <v/>
      </c>
      <c r="E386" s="71" t="str">
        <f t="shared" si="41"/>
        <v/>
      </c>
      <c r="F386" s="71" t="str">
        <f t="shared" si="35"/>
        <v/>
      </c>
      <c r="G386" s="65" t="str">
        <f t="shared" si="36"/>
        <v/>
      </c>
    </row>
    <row r="387" spans="1:7" x14ac:dyDescent="0.25">
      <c r="A387" s="69" t="str">
        <f t="shared" si="37"/>
        <v/>
      </c>
      <c r="B387" s="70" t="str">
        <f t="shared" si="38"/>
        <v/>
      </c>
      <c r="C387" s="65" t="str">
        <f t="shared" si="39"/>
        <v/>
      </c>
      <c r="D387" s="71" t="str">
        <f t="shared" si="40"/>
        <v/>
      </c>
      <c r="E387" s="71" t="str">
        <f t="shared" si="41"/>
        <v/>
      </c>
      <c r="F387" s="71" t="str">
        <f t="shared" si="35"/>
        <v/>
      </c>
      <c r="G387" s="65" t="str">
        <f t="shared" si="36"/>
        <v/>
      </c>
    </row>
    <row r="388" spans="1:7" x14ac:dyDescent="0.25">
      <c r="A388" s="69" t="str">
        <f t="shared" si="37"/>
        <v/>
      </c>
      <c r="B388" s="70" t="str">
        <f t="shared" si="38"/>
        <v/>
      </c>
      <c r="C388" s="65" t="str">
        <f t="shared" si="39"/>
        <v/>
      </c>
      <c r="D388" s="71" t="str">
        <f t="shared" si="40"/>
        <v/>
      </c>
      <c r="E388" s="71" t="str">
        <f t="shared" si="41"/>
        <v/>
      </c>
      <c r="F388" s="71" t="str">
        <f t="shared" si="35"/>
        <v/>
      </c>
      <c r="G388" s="65" t="str">
        <f t="shared" si="36"/>
        <v/>
      </c>
    </row>
    <row r="389" spans="1:7" x14ac:dyDescent="0.25">
      <c r="A389" s="69" t="str">
        <f t="shared" si="37"/>
        <v/>
      </c>
      <c r="B389" s="70" t="str">
        <f t="shared" si="38"/>
        <v/>
      </c>
      <c r="C389" s="65" t="str">
        <f t="shared" si="39"/>
        <v/>
      </c>
      <c r="D389" s="71" t="str">
        <f t="shared" si="40"/>
        <v/>
      </c>
      <c r="E389" s="71" t="str">
        <f t="shared" si="41"/>
        <v/>
      </c>
      <c r="F389" s="71" t="str">
        <f t="shared" si="35"/>
        <v/>
      </c>
      <c r="G389" s="65" t="str">
        <f t="shared" si="36"/>
        <v/>
      </c>
    </row>
    <row r="390" spans="1:7" x14ac:dyDescent="0.25">
      <c r="A390" s="69" t="str">
        <f t="shared" si="37"/>
        <v/>
      </c>
      <c r="B390" s="70" t="str">
        <f t="shared" si="38"/>
        <v/>
      </c>
      <c r="C390" s="65" t="str">
        <f t="shared" si="39"/>
        <v/>
      </c>
      <c r="D390" s="71" t="str">
        <f t="shared" si="40"/>
        <v/>
      </c>
      <c r="E390" s="71" t="str">
        <f t="shared" si="41"/>
        <v/>
      </c>
      <c r="F390" s="71" t="str">
        <f t="shared" si="35"/>
        <v/>
      </c>
      <c r="G390" s="65" t="str">
        <f t="shared" si="36"/>
        <v/>
      </c>
    </row>
    <row r="391" spans="1:7" x14ac:dyDescent="0.25">
      <c r="A391" s="69" t="str">
        <f t="shared" si="37"/>
        <v/>
      </c>
      <c r="B391" s="70" t="str">
        <f t="shared" si="38"/>
        <v/>
      </c>
      <c r="C391" s="65" t="str">
        <f t="shared" si="39"/>
        <v/>
      </c>
      <c r="D391" s="71" t="str">
        <f t="shared" si="40"/>
        <v/>
      </c>
      <c r="E391" s="71" t="str">
        <f t="shared" si="41"/>
        <v/>
      </c>
      <c r="F391" s="71" t="str">
        <f t="shared" si="35"/>
        <v/>
      </c>
      <c r="G391" s="65" t="str">
        <f t="shared" si="36"/>
        <v/>
      </c>
    </row>
    <row r="392" spans="1:7" x14ac:dyDescent="0.25">
      <c r="A392" s="69" t="str">
        <f t="shared" si="37"/>
        <v/>
      </c>
      <c r="B392" s="70" t="str">
        <f t="shared" si="38"/>
        <v/>
      </c>
      <c r="C392" s="65" t="str">
        <f t="shared" si="39"/>
        <v/>
      </c>
      <c r="D392" s="71" t="str">
        <f t="shared" si="40"/>
        <v/>
      </c>
      <c r="E392" s="71" t="str">
        <f t="shared" si="41"/>
        <v/>
      </c>
      <c r="F392" s="71" t="str">
        <f t="shared" si="35"/>
        <v/>
      </c>
      <c r="G392" s="65" t="str">
        <f t="shared" si="36"/>
        <v/>
      </c>
    </row>
    <row r="393" spans="1:7" x14ac:dyDescent="0.25">
      <c r="A393" s="69" t="str">
        <f t="shared" si="37"/>
        <v/>
      </c>
      <c r="B393" s="70" t="str">
        <f t="shared" si="38"/>
        <v/>
      </c>
      <c r="C393" s="65" t="str">
        <f t="shared" si="39"/>
        <v/>
      </c>
      <c r="D393" s="71" t="str">
        <f t="shared" si="40"/>
        <v/>
      </c>
      <c r="E393" s="71" t="str">
        <f t="shared" si="41"/>
        <v/>
      </c>
      <c r="F393" s="71" t="str">
        <f t="shared" si="35"/>
        <v/>
      </c>
      <c r="G393" s="65" t="str">
        <f t="shared" si="36"/>
        <v/>
      </c>
    </row>
    <row r="394" spans="1:7" x14ac:dyDescent="0.25">
      <c r="A394" s="69" t="str">
        <f t="shared" si="37"/>
        <v/>
      </c>
      <c r="B394" s="70" t="str">
        <f t="shared" si="38"/>
        <v/>
      </c>
      <c r="C394" s="65" t="str">
        <f t="shared" si="39"/>
        <v/>
      </c>
      <c r="D394" s="71" t="str">
        <f t="shared" si="40"/>
        <v/>
      </c>
      <c r="E394" s="71" t="str">
        <f t="shared" si="41"/>
        <v/>
      </c>
      <c r="F394" s="71" t="str">
        <f t="shared" si="35"/>
        <v/>
      </c>
      <c r="G394" s="65" t="str">
        <f t="shared" si="36"/>
        <v/>
      </c>
    </row>
    <row r="395" spans="1:7" x14ac:dyDescent="0.25">
      <c r="A395" s="69" t="str">
        <f t="shared" si="37"/>
        <v/>
      </c>
      <c r="B395" s="70" t="str">
        <f t="shared" si="38"/>
        <v/>
      </c>
      <c r="C395" s="65" t="str">
        <f t="shared" si="39"/>
        <v/>
      </c>
      <c r="D395" s="71" t="str">
        <f t="shared" si="40"/>
        <v/>
      </c>
      <c r="E395" s="71" t="str">
        <f t="shared" si="41"/>
        <v/>
      </c>
      <c r="F395" s="71" t="str">
        <f t="shared" si="35"/>
        <v/>
      </c>
      <c r="G395" s="65" t="str">
        <f t="shared" si="36"/>
        <v/>
      </c>
    </row>
    <row r="396" spans="1:7" x14ac:dyDescent="0.25">
      <c r="A396" s="69" t="str">
        <f t="shared" si="37"/>
        <v/>
      </c>
      <c r="B396" s="70" t="str">
        <f t="shared" si="38"/>
        <v/>
      </c>
      <c r="C396" s="65" t="str">
        <f t="shared" si="39"/>
        <v/>
      </c>
      <c r="D396" s="71" t="str">
        <f t="shared" si="40"/>
        <v/>
      </c>
      <c r="E396" s="71" t="str">
        <f t="shared" si="41"/>
        <v/>
      </c>
      <c r="F396" s="71" t="str">
        <f t="shared" si="35"/>
        <v/>
      </c>
      <c r="G396" s="65" t="str">
        <f t="shared" si="36"/>
        <v/>
      </c>
    </row>
    <row r="397" spans="1:7" x14ac:dyDescent="0.25">
      <c r="A397" s="69" t="str">
        <f t="shared" si="37"/>
        <v/>
      </c>
      <c r="B397" s="70" t="str">
        <f t="shared" si="38"/>
        <v/>
      </c>
      <c r="C397" s="65" t="str">
        <f t="shared" si="39"/>
        <v/>
      </c>
      <c r="D397" s="71" t="str">
        <f t="shared" si="40"/>
        <v/>
      </c>
      <c r="E397" s="71" t="str">
        <f t="shared" si="41"/>
        <v/>
      </c>
      <c r="F397" s="71" t="str">
        <f t="shared" si="35"/>
        <v/>
      </c>
      <c r="G397" s="65" t="str">
        <f t="shared" si="36"/>
        <v/>
      </c>
    </row>
    <row r="398" spans="1:7" x14ac:dyDescent="0.25">
      <c r="A398" s="69" t="str">
        <f t="shared" si="37"/>
        <v/>
      </c>
      <c r="B398" s="70" t="str">
        <f t="shared" si="38"/>
        <v/>
      </c>
      <c r="C398" s="65" t="str">
        <f t="shared" si="39"/>
        <v/>
      </c>
      <c r="D398" s="71" t="str">
        <f t="shared" si="40"/>
        <v/>
      </c>
      <c r="E398" s="71" t="str">
        <f t="shared" si="41"/>
        <v/>
      </c>
      <c r="F398" s="71" t="str">
        <f t="shared" si="35"/>
        <v/>
      </c>
      <c r="G398" s="65" t="str">
        <f t="shared" si="36"/>
        <v/>
      </c>
    </row>
    <row r="399" spans="1:7" x14ac:dyDescent="0.25">
      <c r="A399" s="69" t="str">
        <f t="shared" si="37"/>
        <v/>
      </c>
      <c r="B399" s="70" t="str">
        <f t="shared" si="38"/>
        <v/>
      </c>
      <c r="C399" s="65" t="str">
        <f t="shared" si="39"/>
        <v/>
      </c>
      <c r="D399" s="71" t="str">
        <f t="shared" si="40"/>
        <v/>
      </c>
      <c r="E399" s="71" t="str">
        <f t="shared" si="41"/>
        <v/>
      </c>
      <c r="F399" s="71" t="str">
        <f t="shared" si="35"/>
        <v/>
      </c>
      <c r="G399" s="65" t="str">
        <f t="shared" si="36"/>
        <v/>
      </c>
    </row>
    <row r="400" spans="1:7" x14ac:dyDescent="0.25">
      <c r="A400" s="69" t="str">
        <f t="shared" si="37"/>
        <v/>
      </c>
      <c r="B400" s="70" t="str">
        <f t="shared" si="38"/>
        <v/>
      </c>
      <c r="C400" s="65" t="str">
        <f t="shared" si="39"/>
        <v/>
      </c>
      <c r="D400" s="71" t="str">
        <f t="shared" si="40"/>
        <v/>
      </c>
      <c r="E400" s="71" t="str">
        <f t="shared" si="41"/>
        <v/>
      </c>
      <c r="F400" s="71" t="str">
        <f t="shared" ref="F400:F463" si="42">IF(B400="","",SUM(D400:E400))</f>
        <v/>
      </c>
      <c r="G400" s="65" t="str">
        <f t="shared" ref="G400:G463" si="43">IF(B400="","",SUM(C400)-SUM(E400))</f>
        <v/>
      </c>
    </row>
    <row r="401" spans="1:7" x14ac:dyDescent="0.25">
      <c r="A401" s="69" t="str">
        <f t="shared" ref="A401:A464" si="44">IF(B401="","",EDATE(A400,1))</f>
        <v/>
      </c>
      <c r="B401" s="70" t="str">
        <f t="shared" ref="B401:B464" si="45">IF(B400="","",IF(SUM(B400)+1&lt;=$E$7,SUM(B400)+1,""))</f>
        <v/>
      </c>
      <c r="C401" s="65" t="str">
        <f t="shared" ref="C401:C464" si="46">IF(B401="","",G400)</f>
        <v/>
      </c>
      <c r="D401" s="71" t="str">
        <f t="shared" ref="D401:D464" si="47">IF(B401="","",IPMT($E$11/12,B401-1,$E$7-1,-$C$16,$E$9,0))</f>
        <v/>
      </c>
      <c r="E401" s="71" t="str">
        <f t="shared" ref="E401:E464" si="48">IF(B401="","",PPMT($E$11/12,B401-1,$E$7-1,-$C$16,$E$9,0))</f>
        <v/>
      </c>
      <c r="F401" s="71" t="str">
        <f t="shared" si="42"/>
        <v/>
      </c>
      <c r="G401" s="65" t="str">
        <f t="shared" si="43"/>
        <v/>
      </c>
    </row>
    <row r="402" spans="1:7" x14ac:dyDescent="0.25">
      <c r="A402" s="69" t="str">
        <f t="shared" si="44"/>
        <v/>
      </c>
      <c r="B402" s="70" t="str">
        <f t="shared" si="45"/>
        <v/>
      </c>
      <c r="C402" s="65" t="str">
        <f t="shared" si="46"/>
        <v/>
      </c>
      <c r="D402" s="71" t="str">
        <f t="shared" si="47"/>
        <v/>
      </c>
      <c r="E402" s="71" t="str">
        <f t="shared" si="48"/>
        <v/>
      </c>
      <c r="F402" s="71" t="str">
        <f t="shared" si="42"/>
        <v/>
      </c>
      <c r="G402" s="65" t="str">
        <f t="shared" si="43"/>
        <v/>
      </c>
    </row>
    <row r="403" spans="1:7" x14ac:dyDescent="0.25">
      <c r="A403" s="69" t="str">
        <f t="shared" si="44"/>
        <v/>
      </c>
      <c r="B403" s="70" t="str">
        <f t="shared" si="45"/>
        <v/>
      </c>
      <c r="C403" s="65" t="str">
        <f t="shared" si="46"/>
        <v/>
      </c>
      <c r="D403" s="71" t="str">
        <f t="shared" si="47"/>
        <v/>
      </c>
      <c r="E403" s="71" t="str">
        <f t="shared" si="48"/>
        <v/>
      </c>
      <c r="F403" s="71" t="str">
        <f t="shared" si="42"/>
        <v/>
      </c>
      <c r="G403" s="65" t="str">
        <f t="shared" si="43"/>
        <v/>
      </c>
    </row>
    <row r="404" spans="1:7" x14ac:dyDescent="0.25">
      <c r="A404" s="69" t="str">
        <f t="shared" si="44"/>
        <v/>
      </c>
      <c r="B404" s="70" t="str">
        <f t="shared" si="45"/>
        <v/>
      </c>
      <c r="C404" s="65" t="str">
        <f t="shared" si="46"/>
        <v/>
      </c>
      <c r="D404" s="71" t="str">
        <f t="shared" si="47"/>
        <v/>
      </c>
      <c r="E404" s="71" t="str">
        <f t="shared" si="48"/>
        <v/>
      </c>
      <c r="F404" s="71" t="str">
        <f t="shared" si="42"/>
        <v/>
      </c>
      <c r="G404" s="65" t="str">
        <f t="shared" si="43"/>
        <v/>
      </c>
    </row>
    <row r="405" spans="1:7" x14ac:dyDescent="0.25">
      <c r="A405" s="69" t="str">
        <f t="shared" si="44"/>
        <v/>
      </c>
      <c r="B405" s="70" t="str">
        <f t="shared" si="45"/>
        <v/>
      </c>
      <c r="C405" s="65" t="str">
        <f t="shared" si="46"/>
        <v/>
      </c>
      <c r="D405" s="71" t="str">
        <f t="shared" si="47"/>
        <v/>
      </c>
      <c r="E405" s="71" t="str">
        <f t="shared" si="48"/>
        <v/>
      </c>
      <c r="F405" s="71" t="str">
        <f t="shared" si="42"/>
        <v/>
      </c>
      <c r="G405" s="65" t="str">
        <f t="shared" si="43"/>
        <v/>
      </c>
    </row>
    <row r="406" spans="1:7" x14ac:dyDescent="0.25">
      <c r="A406" s="69" t="str">
        <f t="shared" si="44"/>
        <v/>
      </c>
      <c r="B406" s="70" t="str">
        <f t="shared" si="45"/>
        <v/>
      </c>
      <c r="C406" s="65" t="str">
        <f t="shared" si="46"/>
        <v/>
      </c>
      <c r="D406" s="71" t="str">
        <f t="shared" si="47"/>
        <v/>
      </c>
      <c r="E406" s="71" t="str">
        <f t="shared" si="48"/>
        <v/>
      </c>
      <c r="F406" s="71" t="str">
        <f t="shared" si="42"/>
        <v/>
      </c>
      <c r="G406" s="65" t="str">
        <f t="shared" si="43"/>
        <v/>
      </c>
    </row>
    <row r="407" spans="1:7" x14ac:dyDescent="0.25">
      <c r="A407" s="69" t="str">
        <f t="shared" si="44"/>
        <v/>
      </c>
      <c r="B407" s="70" t="str">
        <f t="shared" si="45"/>
        <v/>
      </c>
      <c r="C407" s="65" t="str">
        <f t="shared" si="46"/>
        <v/>
      </c>
      <c r="D407" s="71" t="str">
        <f t="shared" si="47"/>
        <v/>
      </c>
      <c r="E407" s="71" t="str">
        <f t="shared" si="48"/>
        <v/>
      </c>
      <c r="F407" s="71" t="str">
        <f t="shared" si="42"/>
        <v/>
      </c>
      <c r="G407" s="65" t="str">
        <f t="shared" si="43"/>
        <v/>
      </c>
    </row>
    <row r="408" spans="1:7" x14ac:dyDescent="0.25">
      <c r="A408" s="69" t="str">
        <f t="shared" si="44"/>
        <v/>
      </c>
      <c r="B408" s="70" t="str">
        <f t="shared" si="45"/>
        <v/>
      </c>
      <c r="C408" s="65" t="str">
        <f t="shared" si="46"/>
        <v/>
      </c>
      <c r="D408" s="71" t="str">
        <f t="shared" si="47"/>
        <v/>
      </c>
      <c r="E408" s="71" t="str">
        <f t="shared" si="48"/>
        <v/>
      </c>
      <c r="F408" s="71" t="str">
        <f t="shared" si="42"/>
        <v/>
      </c>
      <c r="G408" s="65" t="str">
        <f t="shared" si="43"/>
        <v/>
      </c>
    </row>
    <row r="409" spans="1:7" x14ac:dyDescent="0.25">
      <c r="A409" s="69" t="str">
        <f t="shared" si="44"/>
        <v/>
      </c>
      <c r="B409" s="70" t="str">
        <f t="shared" si="45"/>
        <v/>
      </c>
      <c r="C409" s="65" t="str">
        <f t="shared" si="46"/>
        <v/>
      </c>
      <c r="D409" s="71" t="str">
        <f t="shared" si="47"/>
        <v/>
      </c>
      <c r="E409" s="71" t="str">
        <f t="shared" si="48"/>
        <v/>
      </c>
      <c r="F409" s="71" t="str">
        <f t="shared" si="42"/>
        <v/>
      </c>
      <c r="G409" s="65" t="str">
        <f t="shared" si="43"/>
        <v/>
      </c>
    </row>
    <row r="410" spans="1:7" x14ac:dyDescent="0.25">
      <c r="A410" s="69" t="str">
        <f t="shared" si="44"/>
        <v/>
      </c>
      <c r="B410" s="70" t="str">
        <f t="shared" si="45"/>
        <v/>
      </c>
      <c r="C410" s="65" t="str">
        <f t="shared" si="46"/>
        <v/>
      </c>
      <c r="D410" s="71" t="str">
        <f t="shared" si="47"/>
        <v/>
      </c>
      <c r="E410" s="71" t="str">
        <f t="shared" si="48"/>
        <v/>
      </c>
      <c r="F410" s="71" t="str">
        <f t="shared" si="42"/>
        <v/>
      </c>
      <c r="G410" s="65" t="str">
        <f t="shared" si="43"/>
        <v/>
      </c>
    </row>
    <row r="411" spans="1:7" x14ac:dyDescent="0.25">
      <c r="A411" s="69" t="str">
        <f t="shared" si="44"/>
        <v/>
      </c>
      <c r="B411" s="70" t="str">
        <f t="shared" si="45"/>
        <v/>
      </c>
      <c r="C411" s="65" t="str">
        <f t="shared" si="46"/>
        <v/>
      </c>
      <c r="D411" s="71" t="str">
        <f t="shared" si="47"/>
        <v/>
      </c>
      <c r="E411" s="71" t="str">
        <f t="shared" si="48"/>
        <v/>
      </c>
      <c r="F411" s="71" t="str">
        <f t="shared" si="42"/>
        <v/>
      </c>
      <c r="G411" s="65" t="str">
        <f t="shared" si="43"/>
        <v/>
      </c>
    </row>
    <row r="412" spans="1:7" x14ac:dyDescent="0.25">
      <c r="A412" s="69" t="str">
        <f t="shared" si="44"/>
        <v/>
      </c>
      <c r="B412" s="70" t="str">
        <f t="shared" si="45"/>
        <v/>
      </c>
      <c r="C412" s="65" t="str">
        <f t="shared" si="46"/>
        <v/>
      </c>
      <c r="D412" s="71" t="str">
        <f t="shared" si="47"/>
        <v/>
      </c>
      <c r="E412" s="71" t="str">
        <f t="shared" si="48"/>
        <v/>
      </c>
      <c r="F412" s="71" t="str">
        <f t="shared" si="42"/>
        <v/>
      </c>
      <c r="G412" s="65" t="str">
        <f t="shared" si="43"/>
        <v/>
      </c>
    </row>
    <row r="413" spans="1:7" x14ac:dyDescent="0.25">
      <c r="A413" s="69" t="str">
        <f t="shared" si="44"/>
        <v/>
      </c>
      <c r="B413" s="70" t="str">
        <f t="shared" si="45"/>
        <v/>
      </c>
      <c r="C413" s="65" t="str">
        <f t="shared" si="46"/>
        <v/>
      </c>
      <c r="D413" s="71" t="str">
        <f t="shared" si="47"/>
        <v/>
      </c>
      <c r="E413" s="71" t="str">
        <f t="shared" si="48"/>
        <v/>
      </c>
      <c r="F413" s="71" t="str">
        <f t="shared" si="42"/>
        <v/>
      </c>
      <c r="G413" s="65" t="str">
        <f t="shared" si="43"/>
        <v/>
      </c>
    </row>
    <row r="414" spans="1:7" x14ac:dyDescent="0.25">
      <c r="A414" s="69" t="str">
        <f t="shared" si="44"/>
        <v/>
      </c>
      <c r="B414" s="70" t="str">
        <f t="shared" si="45"/>
        <v/>
      </c>
      <c r="C414" s="65" t="str">
        <f t="shared" si="46"/>
        <v/>
      </c>
      <c r="D414" s="71" t="str">
        <f t="shared" si="47"/>
        <v/>
      </c>
      <c r="E414" s="71" t="str">
        <f t="shared" si="48"/>
        <v/>
      </c>
      <c r="F414" s="71" t="str">
        <f t="shared" si="42"/>
        <v/>
      </c>
      <c r="G414" s="65" t="str">
        <f t="shared" si="43"/>
        <v/>
      </c>
    </row>
    <row r="415" spans="1:7" x14ac:dyDescent="0.25">
      <c r="A415" s="69" t="str">
        <f t="shared" si="44"/>
        <v/>
      </c>
      <c r="B415" s="70" t="str">
        <f t="shared" si="45"/>
        <v/>
      </c>
      <c r="C415" s="65" t="str">
        <f t="shared" si="46"/>
        <v/>
      </c>
      <c r="D415" s="71" t="str">
        <f t="shared" si="47"/>
        <v/>
      </c>
      <c r="E415" s="71" t="str">
        <f t="shared" si="48"/>
        <v/>
      </c>
      <c r="F415" s="71" t="str">
        <f t="shared" si="42"/>
        <v/>
      </c>
      <c r="G415" s="65" t="str">
        <f t="shared" si="43"/>
        <v/>
      </c>
    </row>
    <row r="416" spans="1:7" x14ac:dyDescent="0.25">
      <c r="A416" s="69" t="str">
        <f t="shared" si="44"/>
        <v/>
      </c>
      <c r="B416" s="70" t="str">
        <f t="shared" si="45"/>
        <v/>
      </c>
      <c r="C416" s="65" t="str">
        <f t="shared" si="46"/>
        <v/>
      </c>
      <c r="D416" s="71" t="str">
        <f t="shared" si="47"/>
        <v/>
      </c>
      <c r="E416" s="71" t="str">
        <f t="shared" si="48"/>
        <v/>
      </c>
      <c r="F416" s="71" t="str">
        <f t="shared" si="42"/>
        <v/>
      </c>
      <c r="G416" s="65" t="str">
        <f t="shared" si="43"/>
        <v/>
      </c>
    </row>
    <row r="417" spans="1:7" x14ac:dyDescent="0.25">
      <c r="A417" s="69" t="str">
        <f t="shared" si="44"/>
        <v/>
      </c>
      <c r="B417" s="70" t="str">
        <f t="shared" si="45"/>
        <v/>
      </c>
      <c r="C417" s="65" t="str">
        <f t="shared" si="46"/>
        <v/>
      </c>
      <c r="D417" s="71" t="str">
        <f t="shared" si="47"/>
        <v/>
      </c>
      <c r="E417" s="71" t="str">
        <f t="shared" si="48"/>
        <v/>
      </c>
      <c r="F417" s="71" t="str">
        <f t="shared" si="42"/>
        <v/>
      </c>
      <c r="G417" s="65" t="str">
        <f t="shared" si="43"/>
        <v/>
      </c>
    </row>
    <row r="418" spans="1:7" x14ac:dyDescent="0.25">
      <c r="A418" s="69" t="str">
        <f t="shared" si="44"/>
        <v/>
      </c>
      <c r="B418" s="70" t="str">
        <f t="shared" si="45"/>
        <v/>
      </c>
      <c r="C418" s="65" t="str">
        <f t="shared" si="46"/>
        <v/>
      </c>
      <c r="D418" s="71" t="str">
        <f t="shared" si="47"/>
        <v/>
      </c>
      <c r="E418" s="71" t="str">
        <f t="shared" si="48"/>
        <v/>
      </c>
      <c r="F418" s="71" t="str">
        <f t="shared" si="42"/>
        <v/>
      </c>
      <c r="G418" s="65" t="str">
        <f t="shared" si="43"/>
        <v/>
      </c>
    </row>
    <row r="419" spans="1:7" x14ac:dyDescent="0.25">
      <c r="A419" s="69" t="str">
        <f t="shared" si="44"/>
        <v/>
      </c>
      <c r="B419" s="70" t="str">
        <f t="shared" si="45"/>
        <v/>
      </c>
      <c r="C419" s="65" t="str">
        <f t="shared" si="46"/>
        <v/>
      </c>
      <c r="D419" s="71" t="str">
        <f t="shared" si="47"/>
        <v/>
      </c>
      <c r="E419" s="71" t="str">
        <f t="shared" si="48"/>
        <v/>
      </c>
      <c r="F419" s="71" t="str">
        <f t="shared" si="42"/>
        <v/>
      </c>
      <c r="G419" s="65" t="str">
        <f t="shared" si="43"/>
        <v/>
      </c>
    </row>
    <row r="420" spans="1:7" x14ac:dyDescent="0.25">
      <c r="A420" s="69" t="str">
        <f t="shared" si="44"/>
        <v/>
      </c>
      <c r="B420" s="70" t="str">
        <f t="shared" si="45"/>
        <v/>
      </c>
      <c r="C420" s="65" t="str">
        <f t="shared" si="46"/>
        <v/>
      </c>
      <c r="D420" s="71" t="str">
        <f t="shared" si="47"/>
        <v/>
      </c>
      <c r="E420" s="71" t="str">
        <f t="shared" si="48"/>
        <v/>
      </c>
      <c r="F420" s="71" t="str">
        <f t="shared" si="42"/>
        <v/>
      </c>
      <c r="G420" s="65" t="str">
        <f t="shared" si="43"/>
        <v/>
      </c>
    </row>
    <row r="421" spans="1:7" x14ac:dyDescent="0.25">
      <c r="A421" s="69" t="str">
        <f t="shared" si="44"/>
        <v/>
      </c>
      <c r="B421" s="70" t="str">
        <f t="shared" si="45"/>
        <v/>
      </c>
      <c r="C421" s="65" t="str">
        <f t="shared" si="46"/>
        <v/>
      </c>
      <c r="D421" s="71" t="str">
        <f t="shared" si="47"/>
        <v/>
      </c>
      <c r="E421" s="71" t="str">
        <f t="shared" si="48"/>
        <v/>
      </c>
      <c r="F421" s="71" t="str">
        <f t="shared" si="42"/>
        <v/>
      </c>
      <c r="G421" s="65" t="str">
        <f t="shared" si="43"/>
        <v/>
      </c>
    </row>
    <row r="422" spans="1:7" x14ac:dyDescent="0.25">
      <c r="A422" s="69" t="str">
        <f t="shared" si="44"/>
        <v/>
      </c>
      <c r="B422" s="70" t="str">
        <f t="shared" si="45"/>
        <v/>
      </c>
      <c r="C422" s="65" t="str">
        <f t="shared" si="46"/>
        <v/>
      </c>
      <c r="D422" s="71" t="str">
        <f t="shared" si="47"/>
        <v/>
      </c>
      <c r="E422" s="71" t="str">
        <f t="shared" si="48"/>
        <v/>
      </c>
      <c r="F422" s="71" t="str">
        <f t="shared" si="42"/>
        <v/>
      </c>
      <c r="G422" s="65" t="str">
        <f t="shared" si="43"/>
        <v/>
      </c>
    </row>
    <row r="423" spans="1:7" x14ac:dyDescent="0.25">
      <c r="A423" s="69" t="str">
        <f t="shared" si="44"/>
        <v/>
      </c>
      <c r="B423" s="70" t="str">
        <f t="shared" si="45"/>
        <v/>
      </c>
      <c r="C423" s="65" t="str">
        <f t="shared" si="46"/>
        <v/>
      </c>
      <c r="D423" s="71" t="str">
        <f t="shared" si="47"/>
        <v/>
      </c>
      <c r="E423" s="71" t="str">
        <f t="shared" si="48"/>
        <v/>
      </c>
      <c r="F423" s="71" t="str">
        <f t="shared" si="42"/>
        <v/>
      </c>
      <c r="G423" s="65" t="str">
        <f t="shared" si="43"/>
        <v/>
      </c>
    </row>
    <row r="424" spans="1:7" x14ac:dyDescent="0.25">
      <c r="A424" s="69" t="str">
        <f t="shared" si="44"/>
        <v/>
      </c>
      <c r="B424" s="70" t="str">
        <f t="shared" si="45"/>
        <v/>
      </c>
      <c r="C424" s="65" t="str">
        <f t="shared" si="46"/>
        <v/>
      </c>
      <c r="D424" s="71" t="str">
        <f t="shared" si="47"/>
        <v/>
      </c>
      <c r="E424" s="71" t="str">
        <f t="shared" si="48"/>
        <v/>
      </c>
      <c r="F424" s="71" t="str">
        <f t="shared" si="42"/>
        <v/>
      </c>
      <c r="G424" s="65" t="str">
        <f t="shared" si="43"/>
        <v/>
      </c>
    </row>
    <row r="425" spans="1:7" x14ac:dyDescent="0.25">
      <c r="A425" s="69" t="str">
        <f t="shared" si="44"/>
        <v/>
      </c>
      <c r="B425" s="70" t="str">
        <f t="shared" si="45"/>
        <v/>
      </c>
      <c r="C425" s="65" t="str">
        <f t="shared" si="46"/>
        <v/>
      </c>
      <c r="D425" s="71" t="str">
        <f t="shared" si="47"/>
        <v/>
      </c>
      <c r="E425" s="71" t="str">
        <f t="shared" si="48"/>
        <v/>
      </c>
      <c r="F425" s="71" t="str">
        <f t="shared" si="42"/>
        <v/>
      </c>
      <c r="G425" s="65" t="str">
        <f t="shared" si="43"/>
        <v/>
      </c>
    </row>
    <row r="426" spans="1:7" x14ac:dyDescent="0.25">
      <c r="A426" s="69" t="str">
        <f t="shared" si="44"/>
        <v/>
      </c>
      <c r="B426" s="70" t="str">
        <f t="shared" si="45"/>
        <v/>
      </c>
      <c r="C426" s="65" t="str">
        <f t="shared" si="46"/>
        <v/>
      </c>
      <c r="D426" s="71" t="str">
        <f t="shared" si="47"/>
        <v/>
      </c>
      <c r="E426" s="71" t="str">
        <f t="shared" si="48"/>
        <v/>
      </c>
      <c r="F426" s="71" t="str">
        <f t="shared" si="42"/>
        <v/>
      </c>
      <c r="G426" s="65" t="str">
        <f t="shared" si="43"/>
        <v/>
      </c>
    </row>
    <row r="427" spans="1:7" x14ac:dyDescent="0.25">
      <c r="A427" s="69" t="str">
        <f t="shared" si="44"/>
        <v/>
      </c>
      <c r="B427" s="70" t="str">
        <f t="shared" si="45"/>
        <v/>
      </c>
      <c r="C427" s="65" t="str">
        <f t="shared" si="46"/>
        <v/>
      </c>
      <c r="D427" s="71" t="str">
        <f t="shared" si="47"/>
        <v/>
      </c>
      <c r="E427" s="71" t="str">
        <f t="shared" si="48"/>
        <v/>
      </c>
      <c r="F427" s="71" t="str">
        <f t="shared" si="42"/>
        <v/>
      </c>
      <c r="G427" s="65" t="str">
        <f t="shared" si="43"/>
        <v/>
      </c>
    </row>
    <row r="428" spans="1:7" x14ac:dyDescent="0.25">
      <c r="A428" s="69" t="str">
        <f t="shared" si="44"/>
        <v/>
      </c>
      <c r="B428" s="70" t="str">
        <f t="shared" si="45"/>
        <v/>
      </c>
      <c r="C428" s="65" t="str">
        <f t="shared" si="46"/>
        <v/>
      </c>
      <c r="D428" s="71" t="str">
        <f t="shared" si="47"/>
        <v/>
      </c>
      <c r="E428" s="71" t="str">
        <f t="shared" si="48"/>
        <v/>
      </c>
      <c r="F428" s="71" t="str">
        <f t="shared" si="42"/>
        <v/>
      </c>
      <c r="G428" s="65" t="str">
        <f t="shared" si="43"/>
        <v/>
      </c>
    </row>
    <row r="429" spans="1:7" x14ac:dyDescent="0.25">
      <c r="A429" s="69" t="str">
        <f t="shared" si="44"/>
        <v/>
      </c>
      <c r="B429" s="70" t="str">
        <f t="shared" si="45"/>
        <v/>
      </c>
      <c r="C429" s="65" t="str">
        <f t="shared" si="46"/>
        <v/>
      </c>
      <c r="D429" s="71" t="str">
        <f t="shared" si="47"/>
        <v/>
      </c>
      <c r="E429" s="71" t="str">
        <f t="shared" si="48"/>
        <v/>
      </c>
      <c r="F429" s="71" t="str">
        <f t="shared" si="42"/>
        <v/>
      </c>
      <c r="G429" s="65" t="str">
        <f t="shared" si="43"/>
        <v/>
      </c>
    </row>
    <row r="430" spans="1:7" x14ac:dyDescent="0.25">
      <c r="A430" s="69" t="str">
        <f t="shared" si="44"/>
        <v/>
      </c>
      <c r="B430" s="70" t="str">
        <f t="shared" si="45"/>
        <v/>
      </c>
      <c r="C430" s="65" t="str">
        <f t="shared" si="46"/>
        <v/>
      </c>
      <c r="D430" s="71" t="str">
        <f t="shared" si="47"/>
        <v/>
      </c>
      <c r="E430" s="71" t="str">
        <f t="shared" si="48"/>
        <v/>
      </c>
      <c r="F430" s="71" t="str">
        <f t="shared" si="42"/>
        <v/>
      </c>
      <c r="G430" s="65" t="str">
        <f t="shared" si="43"/>
        <v/>
      </c>
    </row>
    <row r="431" spans="1:7" x14ac:dyDescent="0.25">
      <c r="A431" s="69" t="str">
        <f t="shared" si="44"/>
        <v/>
      </c>
      <c r="B431" s="70" t="str">
        <f t="shared" si="45"/>
        <v/>
      </c>
      <c r="C431" s="65" t="str">
        <f t="shared" si="46"/>
        <v/>
      </c>
      <c r="D431" s="71" t="str">
        <f t="shared" si="47"/>
        <v/>
      </c>
      <c r="E431" s="71" t="str">
        <f t="shared" si="48"/>
        <v/>
      </c>
      <c r="F431" s="71" t="str">
        <f t="shared" si="42"/>
        <v/>
      </c>
      <c r="G431" s="65" t="str">
        <f t="shared" si="43"/>
        <v/>
      </c>
    </row>
    <row r="432" spans="1:7" x14ac:dyDescent="0.25">
      <c r="A432" s="69" t="str">
        <f t="shared" si="44"/>
        <v/>
      </c>
      <c r="B432" s="70" t="str">
        <f t="shared" si="45"/>
        <v/>
      </c>
      <c r="C432" s="65" t="str">
        <f t="shared" si="46"/>
        <v/>
      </c>
      <c r="D432" s="71" t="str">
        <f t="shared" si="47"/>
        <v/>
      </c>
      <c r="E432" s="71" t="str">
        <f t="shared" si="48"/>
        <v/>
      </c>
      <c r="F432" s="71" t="str">
        <f t="shared" si="42"/>
        <v/>
      </c>
      <c r="G432" s="65" t="str">
        <f t="shared" si="43"/>
        <v/>
      </c>
    </row>
    <row r="433" spans="1:7" x14ac:dyDescent="0.25">
      <c r="A433" s="69" t="str">
        <f t="shared" si="44"/>
        <v/>
      </c>
      <c r="B433" s="70" t="str">
        <f t="shared" si="45"/>
        <v/>
      </c>
      <c r="C433" s="65" t="str">
        <f t="shared" si="46"/>
        <v/>
      </c>
      <c r="D433" s="71" t="str">
        <f t="shared" si="47"/>
        <v/>
      </c>
      <c r="E433" s="71" t="str">
        <f t="shared" si="48"/>
        <v/>
      </c>
      <c r="F433" s="71" t="str">
        <f t="shared" si="42"/>
        <v/>
      </c>
      <c r="G433" s="65" t="str">
        <f t="shared" si="43"/>
        <v/>
      </c>
    </row>
    <row r="434" spans="1:7" x14ac:dyDescent="0.25">
      <c r="A434" s="69" t="str">
        <f t="shared" si="44"/>
        <v/>
      </c>
      <c r="B434" s="70" t="str">
        <f t="shared" si="45"/>
        <v/>
      </c>
      <c r="C434" s="65" t="str">
        <f t="shared" si="46"/>
        <v/>
      </c>
      <c r="D434" s="71" t="str">
        <f t="shared" si="47"/>
        <v/>
      </c>
      <c r="E434" s="71" t="str">
        <f t="shared" si="48"/>
        <v/>
      </c>
      <c r="F434" s="71" t="str">
        <f t="shared" si="42"/>
        <v/>
      </c>
      <c r="G434" s="65" t="str">
        <f t="shared" si="43"/>
        <v/>
      </c>
    </row>
    <row r="435" spans="1:7" x14ac:dyDescent="0.25">
      <c r="A435" s="69" t="str">
        <f t="shared" si="44"/>
        <v/>
      </c>
      <c r="B435" s="70" t="str">
        <f t="shared" si="45"/>
        <v/>
      </c>
      <c r="C435" s="65" t="str">
        <f t="shared" si="46"/>
        <v/>
      </c>
      <c r="D435" s="71" t="str">
        <f t="shared" si="47"/>
        <v/>
      </c>
      <c r="E435" s="71" t="str">
        <f t="shared" si="48"/>
        <v/>
      </c>
      <c r="F435" s="71" t="str">
        <f t="shared" si="42"/>
        <v/>
      </c>
      <c r="G435" s="65" t="str">
        <f t="shared" si="43"/>
        <v/>
      </c>
    </row>
    <row r="436" spans="1:7" x14ac:dyDescent="0.25">
      <c r="A436" s="69" t="str">
        <f t="shared" si="44"/>
        <v/>
      </c>
      <c r="B436" s="70" t="str">
        <f t="shared" si="45"/>
        <v/>
      </c>
      <c r="C436" s="65" t="str">
        <f t="shared" si="46"/>
        <v/>
      </c>
      <c r="D436" s="71" t="str">
        <f t="shared" si="47"/>
        <v/>
      </c>
      <c r="E436" s="71" t="str">
        <f t="shared" si="48"/>
        <v/>
      </c>
      <c r="F436" s="71" t="str">
        <f t="shared" si="42"/>
        <v/>
      </c>
      <c r="G436" s="65" t="str">
        <f t="shared" si="43"/>
        <v/>
      </c>
    </row>
    <row r="437" spans="1:7" x14ac:dyDescent="0.25">
      <c r="A437" s="69" t="str">
        <f t="shared" si="44"/>
        <v/>
      </c>
      <c r="B437" s="70" t="str">
        <f t="shared" si="45"/>
        <v/>
      </c>
      <c r="C437" s="65" t="str">
        <f t="shared" si="46"/>
        <v/>
      </c>
      <c r="D437" s="71" t="str">
        <f t="shared" si="47"/>
        <v/>
      </c>
      <c r="E437" s="71" t="str">
        <f t="shared" si="48"/>
        <v/>
      </c>
      <c r="F437" s="71" t="str">
        <f t="shared" si="42"/>
        <v/>
      </c>
      <c r="G437" s="65" t="str">
        <f t="shared" si="43"/>
        <v/>
      </c>
    </row>
    <row r="438" spans="1:7" x14ac:dyDescent="0.25">
      <c r="A438" s="69" t="str">
        <f t="shared" si="44"/>
        <v/>
      </c>
      <c r="B438" s="70" t="str">
        <f t="shared" si="45"/>
        <v/>
      </c>
      <c r="C438" s="65" t="str">
        <f t="shared" si="46"/>
        <v/>
      </c>
      <c r="D438" s="71" t="str">
        <f t="shared" si="47"/>
        <v/>
      </c>
      <c r="E438" s="71" t="str">
        <f t="shared" si="48"/>
        <v/>
      </c>
      <c r="F438" s="71" t="str">
        <f t="shared" si="42"/>
        <v/>
      </c>
      <c r="G438" s="65" t="str">
        <f t="shared" si="43"/>
        <v/>
      </c>
    </row>
    <row r="439" spans="1:7" x14ac:dyDescent="0.25">
      <c r="A439" s="69" t="str">
        <f t="shared" si="44"/>
        <v/>
      </c>
      <c r="B439" s="70" t="str">
        <f t="shared" si="45"/>
        <v/>
      </c>
      <c r="C439" s="65" t="str">
        <f t="shared" si="46"/>
        <v/>
      </c>
      <c r="D439" s="71" t="str">
        <f t="shared" si="47"/>
        <v/>
      </c>
      <c r="E439" s="71" t="str">
        <f t="shared" si="48"/>
        <v/>
      </c>
      <c r="F439" s="71" t="str">
        <f t="shared" si="42"/>
        <v/>
      </c>
      <c r="G439" s="65" t="str">
        <f t="shared" si="43"/>
        <v/>
      </c>
    </row>
    <row r="440" spans="1:7" x14ac:dyDescent="0.25">
      <c r="A440" s="69" t="str">
        <f t="shared" si="44"/>
        <v/>
      </c>
      <c r="B440" s="70" t="str">
        <f t="shared" si="45"/>
        <v/>
      </c>
      <c r="C440" s="65" t="str">
        <f t="shared" si="46"/>
        <v/>
      </c>
      <c r="D440" s="71" t="str">
        <f t="shared" si="47"/>
        <v/>
      </c>
      <c r="E440" s="71" t="str">
        <f t="shared" si="48"/>
        <v/>
      </c>
      <c r="F440" s="71" t="str">
        <f t="shared" si="42"/>
        <v/>
      </c>
      <c r="G440" s="65" t="str">
        <f t="shared" si="43"/>
        <v/>
      </c>
    </row>
    <row r="441" spans="1:7" x14ac:dyDescent="0.25">
      <c r="A441" s="69" t="str">
        <f t="shared" si="44"/>
        <v/>
      </c>
      <c r="B441" s="70" t="str">
        <f t="shared" si="45"/>
        <v/>
      </c>
      <c r="C441" s="65" t="str">
        <f t="shared" si="46"/>
        <v/>
      </c>
      <c r="D441" s="71" t="str">
        <f t="shared" si="47"/>
        <v/>
      </c>
      <c r="E441" s="71" t="str">
        <f t="shared" si="48"/>
        <v/>
      </c>
      <c r="F441" s="71" t="str">
        <f t="shared" si="42"/>
        <v/>
      </c>
      <c r="G441" s="65" t="str">
        <f t="shared" si="43"/>
        <v/>
      </c>
    </row>
    <row r="442" spans="1:7" x14ac:dyDescent="0.25">
      <c r="A442" s="69" t="str">
        <f t="shared" si="44"/>
        <v/>
      </c>
      <c r="B442" s="70" t="str">
        <f t="shared" si="45"/>
        <v/>
      </c>
      <c r="C442" s="65" t="str">
        <f t="shared" si="46"/>
        <v/>
      </c>
      <c r="D442" s="71" t="str">
        <f t="shared" si="47"/>
        <v/>
      </c>
      <c r="E442" s="71" t="str">
        <f t="shared" si="48"/>
        <v/>
      </c>
      <c r="F442" s="71" t="str">
        <f t="shared" si="42"/>
        <v/>
      </c>
      <c r="G442" s="65" t="str">
        <f t="shared" si="43"/>
        <v/>
      </c>
    </row>
    <row r="443" spans="1:7" x14ac:dyDescent="0.25">
      <c r="A443" s="69" t="str">
        <f t="shared" si="44"/>
        <v/>
      </c>
      <c r="B443" s="70" t="str">
        <f t="shared" si="45"/>
        <v/>
      </c>
      <c r="C443" s="65" t="str">
        <f t="shared" si="46"/>
        <v/>
      </c>
      <c r="D443" s="71" t="str">
        <f t="shared" si="47"/>
        <v/>
      </c>
      <c r="E443" s="71" t="str">
        <f t="shared" si="48"/>
        <v/>
      </c>
      <c r="F443" s="71" t="str">
        <f t="shared" si="42"/>
        <v/>
      </c>
      <c r="G443" s="65" t="str">
        <f t="shared" si="43"/>
        <v/>
      </c>
    </row>
    <row r="444" spans="1:7" x14ac:dyDescent="0.25">
      <c r="A444" s="69" t="str">
        <f t="shared" si="44"/>
        <v/>
      </c>
      <c r="B444" s="70" t="str">
        <f t="shared" si="45"/>
        <v/>
      </c>
      <c r="C444" s="65" t="str">
        <f t="shared" si="46"/>
        <v/>
      </c>
      <c r="D444" s="71" t="str">
        <f t="shared" si="47"/>
        <v/>
      </c>
      <c r="E444" s="71" t="str">
        <f t="shared" si="48"/>
        <v/>
      </c>
      <c r="F444" s="71" t="str">
        <f t="shared" si="42"/>
        <v/>
      </c>
      <c r="G444" s="65" t="str">
        <f t="shared" si="43"/>
        <v/>
      </c>
    </row>
    <row r="445" spans="1:7" x14ac:dyDescent="0.25">
      <c r="A445" s="69" t="str">
        <f t="shared" si="44"/>
        <v/>
      </c>
      <c r="B445" s="70" t="str">
        <f t="shared" si="45"/>
        <v/>
      </c>
      <c r="C445" s="65" t="str">
        <f t="shared" si="46"/>
        <v/>
      </c>
      <c r="D445" s="71" t="str">
        <f t="shared" si="47"/>
        <v/>
      </c>
      <c r="E445" s="71" t="str">
        <f t="shared" si="48"/>
        <v/>
      </c>
      <c r="F445" s="71" t="str">
        <f t="shared" si="42"/>
        <v/>
      </c>
      <c r="G445" s="65" t="str">
        <f t="shared" si="43"/>
        <v/>
      </c>
    </row>
    <row r="446" spans="1:7" x14ac:dyDescent="0.25">
      <c r="A446" s="69" t="str">
        <f t="shared" si="44"/>
        <v/>
      </c>
      <c r="B446" s="70" t="str">
        <f t="shared" si="45"/>
        <v/>
      </c>
      <c r="C446" s="65" t="str">
        <f t="shared" si="46"/>
        <v/>
      </c>
      <c r="D446" s="71" t="str">
        <f t="shared" si="47"/>
        <v/>
      </c>
      <c r="E446" s="71" t="str">
        <f t="shared" si="48"/>
        <v/>
      </c>
      <c r="F446" s="71" t="str">
        <f t="shared" si="42"/>
        <v/>
      </c>
      <c r="G446" s="65" t="str">
        <f t="shared" si="43"/>
        <v/>
      </c>
    </row>
    <row r="447" spans="1:7" x14ac:dyDescent="0.25">
      <c r="A447" s="69" t="str">
        <f t="shared" si="44"/>
        <v/>
      </c>
      <c r="B447" s="70" t="str">
        <f t="shared" si="45"/>
        <v/>
      </c>
      <c r="C447" s="65" t="str">
        <f t="shared" si="46"/>
        <v/>
      </c>
      <c r="D447" s="71" t="str">
        <f t="shared" si="47"/>
        <v/>
      </c>
      <c r="E447" s="71" t="str">
        <f t="shared" si="48"/>
        <v/>
      </c>
      <c r="F447" s="71" t="str">
        <f t="shared" si="42"/>
        <v/>
      </c>
      <c r="G447" s="65" t="str">
        <f t="shared" si="43"/>
        <v/>
      </c>
    </row>
    <row r="448" spans="1:7" x14ac:dyDescent="0.25">
      <c r="A448" s="69" t="str">
        <f t="shared" si="44"/>
        <v/>
      </c>
      <c r="B448" s="70" t="str">
        <f t="shared" si="45"/>
        <v/>
      </c>
      <c r="C448" s="65" t="str">
        <f t="shared" si="46"/>
        <v/>
      </c>
      <c r="D448" s="71" t="str">
        <f t="shared" si="47"/>
        <v/>
      </c>
      <c r="E448" s="71" t="str">
        <f t="shared" si="48"/>
        <v/>
      </c>
      <c r="F448" s="71" t="str">
        <f t="shared" si="42"/>
        <v/>
      </c>
      <c r="G448" s="65" t="str">
        <f t="shared" si="43"/>
        <v/>
      </c>
    </row>
    <row r="449" spans="1:7" x14ac:dyDescent="0.25">
      <c r="A449" s="69" t="str">
        <f t="shared" si="44"/>
        <v/>
      </c>
      <c r="B449" s="70" t="str">
        <f t="shared" si="45"/>
        <v/>
      </c>
      <c r="C449" s="65" t="str">
        <f t="shared" si="46"/>
        <v/>
      </c>
      <c r="D449" s="71" t="str">
        <f t="shared" si="47"/>
        <v/>
      </c>
      <c r="E449" s="71" t="str">
        <f t="shared" si="48"/>
        <v/>
      </c>
      <c r="F449" s="71" t="str">
        <f t="shared" si="42"/>
        <v/>
      </c>
      <c r="G449" s="65" t="str">
        <f t="shared" si="43"/>
        <v/>
      </c>
    </row>
    <row r="450" spans="1:7" x14ac:dyDescent="0.25">
      <c r="A450" s="69" t="str">
        <f t="shared" si="44"/>
        <v/>
      </c>
      <c r="B450" s="70" t="str">
        <f t="shared" si="45"/>
        <v/>
      </c>
      <c r="C450" s="65" t="str">
        <f t="shared" si="46"/>
        <v/>
      </c>
      <c r="D450" s="71" t="str">
        <f t="shared" si="47"/>
        <v/>
      </c>
      <c r="E450" s="71" t="str">
        <f t="shared" si="48"/>
        <v/>
      </c>
      <c r="F450" s="71" t="str">
        <f t="shared" si="42"/>
        <v/>
      </c>
      <c r="G450" s="65" t="str">
        <f t="shared" si="43"/>
        <v/>
      </c>
    </row>
    <row r="451" spans="1:7" x14ac:dyDescent="0.25">
      <c r="A451" s="69" t="str">
        <f t="shared" si="44"/>
        <v/>
      </c>
      <c r="B451" s="70" t="str">
        <f t="shared" si="45"/>
        <v/>
      </c>
      <c r="C451" s="65" t="str">
        <f t="shared" si="46"/>
        <v/>
      </c>
      <c r="D451" s="71" t="str">
        <f t="shared" si="47"/>
        <v/>
      </c>
      <c r="E451" s="71" t="str">
        <f t="shared" si="48"/>
        <v/>
      </c>
      <c r="F451" s="71" t="str">
        <f t="shared" si="42"/>
        <v/>
      </c>
      <c r="G451" s="65" t="str">
        <f t="shared" si="43"/>
        <v/>
      </c>
    </row>
    <row r="452" spans="1:7" x14ac:dyDescent="0.25">
      <c r="A452" s="69" t="str">
        <f t="shared" si="44"/>
        <v/>
      </c>
      <c r="B452" s="70" t="str">
        <f t="shared" si="45"/>
        <v/>
      </c>
      <c r="C452" s="65" t="str">
        <f t="shared" si="46"/>
        <v/>
      </c>
      <c r="D452" s="71" t="str">
        <f t="shared" si="47"/>
        <v/>
      </c>
      <c r="E452" s="71" t="str">
        <f t="shared" si="48"/>
        <v/>
      </c>
      <c r="F452" s="71" t="str">
        <f t="shared" si="42"/>
        <v/>
      </c>
      <c r="G452" s="65" t="str">
        <f t="shared" si="43"/>
        <v/>
      </c>
    </row>
    <row r="453" spans="1:7" x14ac:dyDescent="0.25">
      <c r="A453" s="69" t="str">
        <f t="shared" si="44"/>
        <v/>
      </c>
      <c r="B453" s="70" t="str">
        <f t="shared" si="45"/>
        <v/>
      </c>
      <c r="C453" s="65" t="str">
        <f t="shared" si="46"/>
        <v/>
      </c>
      <c r="D453" s="71" t="str">
        <f t="shared" si="47"/>
        <v/>
      </c>
      <c r="E453" s="71" t="str">
        <f t="shared" si="48"/>
        <v/>
      </c>
      <c r="F453" s="71" t="str">
        <f t="shared" si="42"/>
        <v/>
      </c>
      <c r="G453" s="65" t="str">
        <f t="shared" si="43"/>
        <v/>
      </c>
    </row>
    <row r="454" spans="1:7" x14ac:dyDescent="0.25">
      <c r="A454" s="69" t="str">
        <f t="shared" si="44"/>
        <v/>
      </c>
      <c r="B454" s="70" t="str">
        <f t="shared" si="45"/>
        <v/>
      </c>
      <c r="C454" s="65" t="str">
        <f t="shared" si="46"/>
        <v/>
      </c>
      <c r="D454" s="71" t="str">
        <f t="shared" si="47"/>
        <v/>
      </c>
      <c r="E454" s="71" t="str">
        <f t="shared" si="48"/>
        <v/>
      </c>
      <c r="F454" s="71" t="str">
        <f t="shared" si="42"/>
        <v/>
      </c>
      <c r="G454" s="65" t="str">
        <f t="shared" si="43"/>
        <v/>
      </c>
    </row>
    <row r="455" spans="1:7" x14ac:dyDescent="0.25">
      <c r="A455" s="69" t="str">
        <f t="shared" si="44"/>
        <v/>
      </c>
      <c r="B455" s="70" t="str">
        <f t="shared" si="45"/>
        <v/>
      </c>
      <c r="C455" s="65" t="str">
        <f t="shared" si="46"/>
        <v/>
      </c>
      <c r="D455" s="71" t="str">
        <f t="shared" si="47"/>
        <v/>
      </c>
      <c r="E455" s="71" t="str">
        <f t="shared" si="48"/>
        <v/>
      </c>
      <c r="F455" s="71" t="str">
        <f t="shared" si="42"/>
        <v/>
      </c>
      <c r="G455" s="65" t="str">
        <f t="shared" si="43"/>
        <v/>
      </c>
    </row>
    <row r="456" spans="1:7" x14ac:dyDescent="0.25">
      <c r="A456" s="69" t="str">
        <f t="shared" si="44"/>
        <v/>
      </c>
      <c r="B456" s="70" t="str">
        <f t="shared" si="45"/>
        <v/>
      </c>
      <c r="C456" s="65" t="str">
        <f t="shared" si="46"/>
        <v/>
      </c>
      <c r="D456" s="71" t="str">
        <f t="shared" si="47"/>
        <v/>
      </c>
      <c r="E456" s="71" t="str">
        <f t="shared" si="48"/>
        <v/>
      </c>
      <c r="F456" s="71" t="str">
        <f t="shared" si="42"/>
        <v/>
      </c>
      <c r="G456" s="65" t="str">
        <f t="shared" si="43"/>
        <v/>
      </c>
    </row>
    <row r="457" spans="1:7" x14ac:dyDescent="0.25">
      <c r="A457" s="69" t="str">
        <f t="shared" si="44"/>
        <v/>
      </c>
      <c r="B457" s="70" t="str">
        <f t="shared" si="45"/>
        <v/>
      </c>
      <c r="C457" s="65" t="str">
        <f t="shared" si="46"/>
        <v/>
      </c>
      <c r="D457" s="71" t="str">
        <f t="shared" si="47"/>
        <v/>
      </c>
      <c r="E457" s="71" t="str">
        <f t="shared" si="48"/>
        <v/>
      </c>
      <c r="F457" s="71" t="str">
        <f t="shared" si="42"/>
        <v/>
      </c>
      <c r="G457" s="65" t="str">
        <f t="shared" si="43"/>
        <v/>
      </c>
    </row>
    <row r="458" spans="1:7" x14ac:dyDescent="0.25">
      <c r="A458" s="69" t="str">
        <f t="shared" si="44"/>
        <v/>
      </c>
      <c r="B458" s="70" t="str">
        <f t="shared" si="45"/>
        <v/>
      </c>
      <c r="C458" s="65" t="str">
        <f t="shared" si="46"/>
        <v/>
      </c>
      <c r="D458" s="71" t="str">
        <f t="shared" si="47"/>
        <v/>
      </c>
      <c r="E458" s="71" t="str">
        <f t="shared" si="48"/>
        <v/>
      </c>
      <c r="F458" s="71" t="str">
        <f t="shared" si="42"/>
        <v/>
      </c>
      <c r="G458" s="65" t="str">
        <f t="shared" si="43"/>
        <v/>
      </c>
    </row>
    <row r="459" spans="1:7" x14ac:dyDescent="0.25">
      <c r="A459" s="69" t="str">
        <f t="shared" si="44"/>
        <v/>
      </c>
      <c r="B459" s="70" t="str">
        <f t="shared" si="45"/>
        <v/>
      </c>
      <c r="C459" s="65" t="str">
        <f t="shared" si="46"/>
        <v/>
      </c>
      <c r="D459" s="71" t="str">
        <f t="shared" si="47"/>
        <v/>
      </c>
      <c r="E459" s="71" t="str">
        <f t="shared" si="48"/>
        <v/>
      </c>
      <c r="F459" s="71" t="str">
        <f t="shared" si="42"/>
        <v/>
      </c>
      <c r="G459" s="65" t="str">
        <f t="shared" si="43"/>
        <v/>
      </c>
    </row>
    <row r="460" spans="1:7" x14ac:dyDescent="0.25">
      <c r="A460" s="69" t="str">
        <f t="shared" si="44"/>
        <v/>
      </c>
      <c r="B460" s="70" t="str">
        <f t="shared" si="45"/>
        <v/>
      </c>
      <c r="C460" s="65" t="str">
        <f t="shared" si="46"/>
        <v/>
      </c>
      <c r="D460" s="71" t="str">
        <f t="shared" si="47"/>
        <v/>
      </c>
      <c r="E460" s="71" t="str">
        <f t="shared" si="48"/>
        <v/>
      </c>
      <c r="F460" s="71" t="str">
        <f t="shared" si="42"/>
        <v/>
      </c>
      <c r="G460" s="65" t="str">
        <f t="shared" si="43"/>
        <v/>
      </c>
    </row>
    <row r="461" spans="1:7" x14ac:dyDescent="0.25">
      <c r="A461" s="69" t="str">
        <f t="shared" si="44"/>
        <v/>
      </c>
      <c r="B461" s="70" t="str">
        <f t="shared" si="45"/>
        <v/>
      </c>
      <c r="C461" s="65" t="str">
        <f t="shared" si="46"/>
        <v/>
      </c>
      <c r="D461" s="71" t="str">
        <f t="shared" si="47"/>
        <v/>
      </c>
      <c r="E461" s="71" t="str">
        <f t="shared" si="48"/>
        <v/>
      </c>
      <c r="F461" s="71" t="str">
        <f t="shared" si="42"/>
        <v/>
      </c>
      <c r="G461" s="65" t="str">
        <f t="shared" si="43"/>
        <v/>
      </c>
    </row>
    <row r="462" spans="1:7" x14ac:dyDescent="0.25">
      <c r="A462" s="69" t="str">
        <f t="shared" si="44"/>
        <v/>
      </c>
      <c r="B462" s="70" t="str">
        <f t="shared" si="45"/>
        <v/>
      </c>
      <c r="C462" s="65" t="str">
        <f t="shared" si="46"/>
        <v/>
      </c>
      <c r="D462" s="71" t="str">
        <f t="shared" si="47"/>
        <v/>
      </c>
      <c r="E462" s="71" t="str">
        <f t="shared" si="48"/>
        <v/>
      </c>
      <c r="F462" s="71" t="str">
        <f t="shared" si="42"/>
        <v/>
      </c>
      <c r="G462" s="65" t="str">
        <f t="shared" si="43"/>
        <v/>
      </c>
    </row>
    <row r="463" spans="1:7" x14ac:dyDescent="0.25">
      <c r="A463" s="69" t="str">
        <f t="shared" si="44"/>
        <v/>
      </c>
      <c r="B463" s="70" t="str">
        <f t="shared" si="45"/>
        <v/>
      </c>
      <c r="C463" s="65" t="str">
        <f t="shared" si="46"/>
        <v/>
      </c>
      <c r="D463" s="71" t="str">
        <f t="shared" si="47"/>
        <v/>
      </c>
      <c r="E463" s="71" t="str">
        <f t="shared" si="48"/>
        <v/>
      </c>
      <c r="F463" s="71" t="str">
        <f t="shared" si="42"/>
        <v/>
      </c>
      <c r="G463" s="65" t="str">
        <f t="shared" si="43"/>
        <v/>
      </c>
    </row>
    <row r="464" spans="1:7" x14ac:dyDescent="0.25">
      <c r="A464" s="69" t="str">
        <f t="shared" si="44"/>
        <v/>
      </c>
      <c r="B464" s="70" t="str">
        <f t="shared" si="45"/>
        <v/>
      </c>
      <c r="C464" s="65" t="str">
        <f t="shared" si="46"/>
        <v/>
      </c>
      <c r="D464" s="71" t="str">
        <f t="shared" si="47"/>
        <v/>
      </c>
      <c r="E464" s="71" t="str">
        <f t="shared" si="48"/>
        <v/>
      </c>
      <c r="F464" s="71" t="str">
        <f t="shared" ref="F464:F500" si="49">IF(B464="","",SUM(D464:E464))</f>
        <v/>
      </c>
      <c r="G464" s="65" t="str">
        <f t="shared" ref="G464:G500" si="50">IF(B464="","",SUM(C464)-SUM(E464))</f>
        <v/>
      </c>
    </row>
    <row r="465" spans="1:7" x14ac:dyDescent="0.25">
      <c r="A465" s="69" t="str">
        <f t="shared" ref="A465:A500" si="51">IF(B465="","",EDATE(A464,1))</f>
        <v/>
      </c>
      <c r="B465" s="70" t="str">
        <f t="shared" ref="B465:B500" si="52">IF(B464="","",IF(SUM(B464)+1&lt;=$E$7,SUM(B464)+1,""))</f>
        <v/>
      </c>
      <c r="C465" s="65" t="str">
        <f t="shared" ref="C465:C500" si="53">IF(B465="","",G464)</f>
        <v/>
      </c>
      <c r="D465" s="71" t="str">
        <f t="shared" ref="D465:D500" si="54">IF(B465="","",IPMT($E$11/12,B465-1,$E$7-1,-$C$16,$E$9,0))</f>
        <v/>
      </c>
      <c r="E465" s="71" t="str">
        <f t="shared" ref="E465:E500" si="55">IF(B465="","",PPMT($E$11/12,B465-1,$E$7-1,-$C$16,$E$9,0))</f>
        <v/>
      </c>
      <c r="F465" s="71" t="str">
        <f t="shared" si="49"/>
        <v/>
      </c>
      <c r="G465" s="65" t="str">
        <f t="shared" si="50"/>
        <v/>
      </c>
    </row>
    <row r="466" spans="1:7" x14ac:dyDescent="0.25">
      <c r="A466" s="69" t="str">
        <f t="shared" si="51"/>
        <v/>
      </c>
      <c r="B466" s="70" t="str">
        <f t="shared" si="52"/>
        <v/>
      </c>
      <c r="C466" s="65" t="str">
        <f t="shared" si="53"/>
        <v/>
      </c>
      <c r="D466" s="71" t="str">
        <f t="shared" si="54"/>
        <v/>
      </c>
      <c r="E466" s="71" t="str">
        <f t="shared" si="55"/>
        <v/>
      </c>
      <c r="F466" s="71" t="str">
        <f t="shared" si="49"/>
        <v/>
      </c>
      <c r="G466" s="65" t="str">
        <f t="shared" si="50"/>
        <v/>
      </c>
    </row>
    <row r="467" spans="1:7" x14ac:dyDescent="0.25">
      <c r="A467" s="69" t="str">
        <f t="shared" si="51"/>
        <v/>
      </c>
      <c r="B467" s="70" t="str">
        <f t="shared" si="52"/>
        <v/>
      </c>
      <c r="C467" s="65" t="str">
        <f t="shared" si="53"/>
        <v/>
      </c>
      <c r="D467" s="71" t="str">
        <f t="shared" si="54"/>
        <v/>
      </c>
      <c r="E467" s="71" t="str">
        <f t="shared" si="55"/>
        <v/>
      </c>
      <c r="F467" s="71" t="str">
        <f t="shared" si="49"/>
        <v/>
      </c>
      <c r="G467" s="65" t="str">
        <f t="shared" si="50"/>
        <v/>
      </c>
    </row>
    <row r="468" spans="1:7" x14ac:dyDescent="0.25">
      <c r="A468" s="69" t="str">
        <f t="shared" si="51"/>
        <v/>
      </c>
      <c r="B468" s="70" t="str">
        <f t="shared" si="52"/>
        <v/>
      </c>
      <c r="C468" s="65" t="str">
        <f t="shared" si="53"/>
        <v/>
      </c>
      <c r="D468" s="71" t="str">
        <f t="shared" si="54"/>
        <v/>
      </c>
      <c r="E468" s="71" t="str">
        <f t="shared" si="55"/>
        <v/>
      </c>
      <c r="F468" s="71" t="str">
        <f t="shared" si="49"/>
        <v/>
      </c>
      <c r="G468" s="65" t="str">
        <f t="shared" si="50"/>
        <v/>
      </c>
    </row>
    <row r="469" spans="1:7" x14ac:dyDescent="0.25">
      <c r="A469" s="69" t="str">
        <f t="shared" si="51"/>
        <v/>
      </c>
      <c r="B469" s="70" t="str">
        <f t="shared" si="52"/>
        <v/>
      </c>
      <c r="C469" s="65" t="str">
        <f t="shared" si="53"/>
        <v/>
      </c>
      <c r="D469" s="71" t="str">
        <f t="shared" si="54"/>
        <v/>
      </c>
      <c r="E469" s="71" t="str">
        <f t="shared" si="55"/>
        <v/>
      </c>
      <c r="F469" s="71" t="str">
        <f t="shared" si="49"/>
        <v/>
      </c>
      <c r="G469" s="65" t="str">
        <f t="shared" si="50"/>
        <v/>
      </c>
    </row>
    <row r="470" spans="1:7" x14ac:dyDescent="0.25">
      <c r="A470" s="69" t="str">
        <f t="shared" si="51"/>
        <v/>
      </c>
      <c r="B470" s="70" t="str">
        <f t="shared" si="52"/>
        <v/>
      </c>
      <c r="C470" s="65" t="str">
        <f t="shared" si="53"/>
        <v/>
      </c>
      <c r="D470" s="71" t="str">
        <f t="shared" si="54"/>
        <v/>
      </c>
      <c r="E470" s="71" t="str">
        <f t="shared" si="55"/>
        <v/>
      </c>
      <c r="F470" s="71" t="str">
        <f t="shared" si="49"/>
        <v/>
      </c>
      <c r="G470" s="65" t="str">
        <f t="shared" si="50"/>
        <v/>
      </c>
    </row>
    <row r="471" spans="1:7" x14ac:dyDescent="0.25">
      <c r="A471" s="69" t="str">
        <f t="shared" si="51"/>
        <v/>
      </c>
      <c r="B471" s="70" t="str">
        <f t="shared" si="52"/>
        <v/>
      </c>
      <c r="C471" s="65" t="str">
        <f t="shared" si="53"/>
        <v/>
      </c>
      <c r="D471" s="71" t="str">
        <f t="shared" si="54"/>
        <v/>
      </c>
      <c r="E471" s="71" t="str">
        <f t="shared" si="55"/>
        <v/>
      </c>
      <c r="F471" s="71" t="str">
        <f t="shared" si="49"/>
        <v/>
      </c>
      <c r="G471" s="65" t="str">
        <f t="shared" si="50"/>
        <v/>
      </c>
    </row>
    <row r="472" spans="1:7" x14ac:dyDescent="0.25">
      <c r="A472" s="69" t="str">
        <f t="shared" si="51"/>
        <v/>
      </c>
      <c r="B472" s="70" t="str">
        <f t="shared" si="52"/>
        <v/>
      </c>
      <c r="C472" s="65" t="str">
        <f t="shared" si="53"/>
        <v/>
      </c>
      <c r="D472" s="71" t="str">
        <f t="shared" si="54"/>
        <v/>
      </c>
      <c r="E472" s="71" t="str">
        <f t="shared" si="55"/>
        <v/>
      </c>
      <c r="F472" s="71" t="str">
        <f t="shared" si="49"/>
        <v/>
      </c>
      <c r="G472" s="65" t="str">
        <f t="shared" si="50"/>
        <v/>
      </c>
    </row>
    <row r="473" spans="1:7" x14ac:dyDescent="0.25">
      <c r="A473" s="69" t="str">
        <f t="shared" si="51"/>
        <v/>
      </c>
      <c r="B473" s="70" t="str">
        <f t="shared" si="52"/>
        <v/>
      </c>
      <c r="C473" s="65" t="str">
        <f t="shared" si="53"/>
        <v/>
      </c>
      <c r="D473" s="71" t="str">
        <f t="shared" si="54"/>
        <v/>
      </c>
      <c r="E473" s="71" t="str">
        <f t="shared" si="55"/>
        <v/>
      </c>
      <c r="F473" s="71" t="str">
        <f t="shared" si="49"/>
        <v/>
      </c>
      <c r="G473" s="65" t="str">
        <f t="shared" si="50"/>
        <v/>
      </c>
    </row>
    <row r="474" spans="1:7" x14ac:dyDescent="0.25">
      <c r="A474" s="69" t="str">
        <f t="shared" si="51"/>
        <v/>
      </c>
      <c r="B474" s="70" t="str">
        <f t="shared" si="52"/>
        <v/>
      </c>
      <c r="C474" s="65" t="str">
        <f t="shared" si="53"/>
        <v/>
      </c>
      <c r="D474" s="71" t="str">
        <f t="shared" si="54"/>
        <v/>
      </c>
      <c r="E474" s="71" t="str">
        <f t="shared" si="55"/>
        <v/>
      </c>
      <c r="F474" s="71" t="str">
        <f t="shared" si="49"/>
        <v/>
      </c>
      <c r="G474" s="65" t="str">
        <f t="shared" si="50"/>
        <v/>
      </c>
    </row>
    <row r="475" spans="1:7" x14ac:dyDescent="0.25">
      <c r="A475" s="69" t="str">
        <f t="shared" si="51"/>
        <v/>
      </c>
      <c r="B475" s="70" t="str">
        <f t="shared" si="52"/>
        <v/>
      </c>
      <c r="C475" s="65" t="str">
        <f t="shared" si="53"/>
        <v/>
      </c>
      <c r="D475" s="71" t="str">
        <f t="shared" si="54"/>
        <v/>
      </c>
      <c r="E475" s="71" t="str">
        <f t="shared" si="55"/>
        <v/>
      </c>
      <c r="F475" s="71" t="str">
        <f t="shared" si="49"/>
        <v/>
      </c>
      <c r="G475" s="65" t="str">
        <f t="shared" si="50"/>
        <v/>
      </c>
    </row>
    <row r="476" spans="1:7" x14ac:dyDescent="0.25">
      <c r="A476" s="69" t="str">
        <f t="shared" si="51"/>
        <v/>
      </c>
      <c r="B476" s="70" t="str">
        <f t="shared" si="52"/>
        <v/>
      </c>
      <c r="C476" s="65" t="str">
        <f t="shared" si="53"/>
        <v/>
      </c>
      <c r="D476" s="71" t="str">
        <f t="shared" si="54"/>
        <v/>
      </c>
      <c r="E476" s="71" t="str">
        <f t="shared" si="55"/>
        <v/>
      </c>
      <c r="F476" s="71" t="str">
        <f t="shared" si="49"/>
        <v/>
      </c>
      <c r="G476" s="65" t="str">
        <f t="shared" si="50"/>
        <v/>
      </c>
    </row>
    <row r="477" spans="1:7" x14ac:dyDescent="0.25">
      <c r="A477" s="69" t="str">
        <f t="shared" si="51"/>
        <v/>
      </c>
      <c r="B477" s="70" t="str">
        <f t="shared" si="52"/>
        <v/>
      </c>
      <c r="C477" s="65" t="str">
        <f t="shared" si="53"/>
        <v/>
      </c>
      <c r="D477" s="71" t="str">
        <f t="shared" si="54"/>
        <v/>
      </c>
      <c r="E477" s="71" t="str">
        <f t="shared" si="55"/>
        <v/>
      </c>
      <c r="F477" s="71" t="str">
        <f t="shared" si="49"/>
        <v/>
      </c>
      <c r="G477" s="65" t="str">
        <f t="shared" si="50"/>
        <v/>
      </c>
    </row>
    <row r="478" spans="1:7" x14ac:dyDescent="0.25">
      <c r="A478" s="69" t="str">
        <f t="shared" si="51"/>
        <v/>
      </c>
      <c r="B478" s="70" t="str">
        <f t="shared" si="52"/>
        <v/>
      </c>
      <c r="C478" s="65" t="str">
        <f t="shared" si="53"/>
        <v/>
      </c>
      <c r="D478" s="71" t="str">
        <f t="shared" si="54"/>
        <v/>
      </c>
      <c r="E478" s="71" t="str">
        <f t="shared" si="55"/>
        <v/>
      </c>
      <c r="F478" s="71" t="str">
        <f t="shared" si="49"/>
        <v/>
      </c>
      <c r="G478" s="65" t="str">
        <f t="shared" si="50"/>
        <v/>
      </c>
    </row>
    <row r="479" spans="1:7" x14ac:dyDescent="0.25">
      <c r="A479" s="69" t="str">
        <f t="shared" si="51"/>
        <v/>
      </c>
      <c r="B479" s="70" t="str">
        <f t="shared" si="52"/>
        <v/>
      </c>
      <c r="C479" s="65" t="str">
        <f t="shared" si="53"/>
        <v/>
      </c>
      <c r="D479" s="71" t="str">
        <f t="shared" si="54"/>
        <v/>
      </c>
      <c r="E479" s="71" t="str">
        <f t="shared" si="55"/>
        <v/>
      </c>
      <c r="F479" s="71" t="str">
        <f t="shared" si="49"/>
        <v/>
      </c>
      <c r="G479" s="65" t="str">
        <f t="shared" si="50"/>
        <v/>
      </c>
    </row>
    <row r="480" spans="1:7" x14ac:dyDescent="0.25">
      <c r="A480" s="69" t="str">
        <f t="shared" si="51"/>
        <v/>
      </c>
      <c r="B480" s="70" t="str">
        <f t="shared" si="52"/>
        <v/>
      </c>
      <c r="C480" s="65" t="str">
        <f t="shared" si="53"/>
        <v/>
      </c>
      <c r="D480" s="71" t="str">
        <f t="shared" si="54"/>
        <v/>
      </c>
      <c r="E480" s="71" t="str">
        <f t="shared" si="55"/>
        <v/>
      </c>
      <c r="F480" s="71" t="str">
        <f t="shared" si="49"/>
        <v/>
      </c>
      <c r="G480" s="65" t="str">
        <f t="shared" si="50"/>
        <v/>
      </c>
    </row>
    <row r="481" spans="1:7" x14ac:dyDescent="0.25">
      <c r="A481" s="69" t="str">
        <f t="shared" si="51"/>
        <v/>
      </c>
      <c r="B481" s="70" t="str">
        <f t="shared" si="52"/>
        <v/>
      </c>
      <c r="C481" s="65" t="str">
        <f t="shared" si="53"/>
        <v/>
      </c>
      <c r="D481" s="71" t="str">
        <f t="shared" si="54"/>
        <v/>
      </c>
      <c r="E481" s="71" t="str">
        <f t="shared" si="55"/>
        <v/>
      </c>
      <c r="F481" s="71" t="str">
        <f t="shared" si="49"/>
        <v/>
      </c>
      <c r="G481" s="65" t="str">
        <f t="shared" si="50"/>
        <v/>
      </c>
    </row>
    <row r="482" spans="1:7" x14ac:dyDescent="0.25">
      <c r="A482" s="69" t="str">
        <f t="shared" si="51"/>
        <v/>
      </c>
      <c r="B482" s="70" t="str">
        <f t="shared" si="52"/>
        <v/>
      </c>
      <c r="C482" s="65" t="str">
        <f t="shared" si="53"/>
        <v/>
      </c>
      <c r="D482" s="71" t="str">
        <f t="shared" si="54"/>
        <v/>
      </c>
      <c r="E482" s="71" t="str">
        <f t="shared" si="55"/>
        <v/>
      </c>
      <c r="F482" s="71" t="str">
        <f t="shared" si="49"/>
        <v/>
      </c>
      <c r="G482" s="65" t="str">
        <f t="shared" si="50"/>
        <v/>
      </c>
    </row>
    <row r="483" spans="1:7" x14ac:dyDescent="0.25">
      <c r="A483" s="69" t="str">
        <f t="shared" si="51"/>
        <v/>
      </c>
      <c r="B483" s="70" t="str">
        <f t="shared" si="52"/>
        <v/>
      </c>
      <c r="C483" s="65" t="str">
        <f t="shared" si="53"/>
        <v/>
      </c>
      <c r="D483" s="71" t="str">
        <f t="shared" si="54"/>
        <v/>
      </c>
      <c r="E483" s="71" t="str">
        <f t="shared" si="55"/>
        <v/>
      </c>
      <c r="F483" s="71" t="str">
        <f t="shared" si="49"/>
        <v/>
      </c>
      <c r="G483" s="65" t="str">
        <f t="shared" si="50"/>
        <v/>
      </c>
    </row>
    <row r="484" spans="1:7" x14ac:dyDescent="0.25">
      <c r="A484" s="69" t="str">
        <f t="shared" si="51"/>
        <v/>
      </c>
      <c r="B484" s="70" t="str">
        <f t="shared" si="52"/>
        <v/>
      </c>
      <c r="C484" s="65" t="str">
        <f t="shared" si="53"/>
        <v/>
      </c>
      <c r="D484" s="71" t="str">
        <f t="shared" si="54"/>
        <v/>
      </c>
      <c r="E484" s="71" t="str">
        <f t="shared" si="55"/>
        <v/>
      </c>
      <c r="F484" s="71" t="str">
        <f t="shared" si="49"/>
        <v/>
      </c>
      <c r="G484" s="65" t="str">
        <f t="shared" si="50"/>
        <v/>
      </c>
    </row>
    <row r="485" spans="1:7" x14ac:dyDescent="0.25">
      <c r="A485" s="69" t="str">
        <f t="shared" si="51"/>
        <v/>
      </c>
      <c r="B485" s="70" t="str">
        <f t="shared" si="52"/>
        <v/>
      </c>
      <c r="C485" s="65" t="str">
        <f t="shared" si="53"/>
        <v/>
      </c>
      <c r="D485" s="71" t="str">
        <f t="shared" si="54"/>
        <v/>
      </c>
      <c r="E485" s="71" t="str">
        <f t="shared" si="55"/>
        <v/>
      </c>
      <c r="F485" s="71" t="str">
        <f t="shared" si="49"/>
        <v/>
      </c>
      <c r="G485" s="65" t="str">
        <f t="shared" si="50"/>
        <v/>
      </c>
    </row>
    <row r="486" spans="1:7" x14ac:dyDescent="0.25">
      <c r="A486" s="69" t="str">
        <f t="shared" si="51"/>
        <v/>
      </c>
      <c r="B486" s="70" t="str">
        <f t="shared" si="52"/>
        <v/>
      </c>
      <c r="C486" s="65" t="str">
        <f t="shared" si="53"/>
        <v/>
      </c>
      <c r="D486" s="71" t="str">
        <f t="shared" si="54"/>
        <v/>
      </c>
      <c r="E486" s="71" t="str">
        <f t="shared" si="55"/>
        <v/>
      </c>
      <c r="F486" s="71" t="str">
        <f t="shared" si="49"/>
        <v/>
      </c>
      <c r="G486" s="65" t="str">
        <f t="shared" si="50"/>
        <v/>
      </c>
    </row>
    <row r="487" spans="1:7" x14ac:dyDescent="0.25">
      <c r="A487" s="69" t="str">
        <f t="shared" si="51"/>
        <v/>
      </c>
      <c r="B487" s="70" t="str">
        <f t="shared" si="52"/>
        <v/>
      </c>
      <c r="C487" s="65" t="str">
        <f t="shared" si="53"/>
        <v/>
      </c>
      <c r="D487" s="71" t="str">
        <f t="shared" si="54"/>
        <v/>
      </c>
      <c r="E487" s="71" t="str">
        <f t="shared" si="55"/>
        <v/>
      </c>
      <c r="F487" s="71" t="str">
        <f t="shared" si="49"/>
        <v/>
      </c>
      <c r="G487" s="65" t="str">
        <f t="shared" si="50"/>
        <v/>
      </c>
    </row>
    <row r="488" spans="1:7" x14ac:dyDescent="0.25">
      <c r="A488" s="69" t="str">
        <f t="shared" si="51"/>
        <v/>
      </c>
      <c r="B488" s="70" t="str">
        <f t="shared" si="52"/>
        <v/>
      </c>
      <c r="C488" s="65" t="str">
        <f t="shared" si="53"/>
        <v/>
      </c>
      <c r="D488" s="71" t="str">
        <f t="shared" si="54"/>
        <v/>
      </c>
      <c r="E488" s="71" t="str">
        <f t="shared" si="55"/>
        <v/>
      </c>
      <c r="F488" s="71" t="str">
        <f t="shared" si="49"/>
        <v/>
      </c>
      <c r="G488" s="65" t="str">
        <f t="shared" si="50"/>
        <v/>
      </c>
    </row>
    <row r="489" spans="1:7" x14ac:dyDescent="0.25">
      <c r="A489" s="69" t="str">
        <f t="shared" si="51"/>
        <v/>
      </c>
      <c r="B489" s="70" t="str">
        <f t="shared" si="52"/>
        <v/>
      </c>
      <c r="C489" s="65" t="str">
        <f t="shared" si="53"/>
        <v/>
      </c>
      <c r="D489" s="71" t="str">
        <f t="shared" si="54"/>
        <v/>
      </c>
      <c r="E489" s="71" t="str">
        <f t="shared" si="55"/>
        <v/>
      </c>
      <c r="F489" s="71" t="str">
        <f t="shared" si="49"/>
        <v/>
      </c>
      <c r="G489" s="65" t="str">
        <f t="shared" si="50"/>
        <v/>
      </c>
    </row>
    <row r="490" spans="1:7" x14ac:dyDescent="0.25">
      <c r="A490" s="69" t="str">
        <f t="shared" si="51"/>
        <v/>
      </c>
      <c r="B490" s="70" t="str">
        <f t="shared" si="52"/>
        <v/>
      </c>
      <c r="C490" s="65" t="str">
        <f t="shared" si="53"/>
        <v/>
      </c>
      <c r="D490" s="71" t="str">
        <f t="shared" si="54"/>
        <v/>
      </c>
      <c r="E490" s="71" t="str">
        <f t="shared" si="55"/>
        <v/>
      </c>
      <c r="F490" s="71" t="str">
        <f t="shared" si="49"/>
        <v/>
      </c>
      <c r="G490" s="65" t="str">
        <f t="shared" si="50"/>
        <v/>
      </c>
    </row>
    <row r="491" spans="1:7" x14ac:dyDescent="0.25">
      <c r="A491" s="69" t="str">
        <f t="shared" si="51"/>
        <v/>
      </c>
      <c r="B491" s="70" t="str">
        <f t="shared" si="52"/>
        <v/>
      </c>
      <c r="C491" s="65" t="str">
        <f t="shared" si="53"/>
        <v/>
      </c>
      <c r="D491" s="71" t="str">
        <f t="shared" si="54"/>
        <v/>
      </c>
      <c r="E491" s="71" t="str">
        <f t="shared" si="55"/>
        <v/>
      </c>
      <c r="F491" s="71" t="str">
        <f t="shared" si="49"/>
        <v/>
      </c>
      <c r="G491" s="65" t="str">
        <f t="shared" si="50"/>
        <v/>
      </c>
    </row>
    <row r="492" spans="1:7" x14ac:dyDescent="0.25">
      <c r="A492" s="69" t="str">
        <f t="shared" si="51"/>
        <v/>
      </c>
      <c r="B492" s="70" t="str">
        <f t="shared" si="52"/>
        <v/>
      </c>
      <c r="C492" s="65" t="str">
        <f t="shared" si="53"/>
        <v/>
      </c>
      <c r="D492" s="71" t="str">
        <f t="shared" si="54"/>
        <v/>
      </c>
      <c r="E492" s="71" t="str">
        <f t="shared" si="55"/>
        <v/>
      </c>
      <c r="F492" s="71" t="str">
        <f t="shared" si="49"/>
        <v/>
      </c>
      <c r="G492" s="65" t="str">
        <f t="shared" si="50"/>
        <v/>
      </c>
    </row>
    <row r="493" spans="1:7" x14ac:dyDescent="0.25">
      <c r="A493" s="69" t="str">
        <f t="shared" si="51"/>
        <v/>
      </c>
      <c r="B493" s="70" t="str">
        <f t="shared" si="52"/>
        <v/>
      </c>
      <c r="C493" s="65" t="str">
        <f t="shared" si="53"/>
        <v/>
      </c>
      <c r="D493" s="71" t="str">
        <f t="shared" si="54"/>
        <v/>
      </c>
      <c r="E493" s="71" t="str">
        <f t="shared" si="55"/>
        <v/>
      </c>
      <c r="F493" s="71" t="str">
        <f t="shared" si="49"/>
        <v/>
      </c>
      <c r="G493" s="65" t="str">
        <f t="shared" si="50"/>
        <v/>
      </c>
    </row>
    <row r="494" spans="1:7" x14ac:dyDescent="0.25">
      <c r="A494" s="69" t="str">
        <f t="shared" si="51"/>
        <v/>
      </c>
      <c r="B494" s="70" t="str">
        <f t="shared" si="52"/>
        <v/>
      </c>
      <c r="C494" s="65" t="str">
        <f t="shared" si="53"/>
        <v/>
      </c>
      <c r="D494" s="71" t="str">
        <f t="shared" si="54"/>
        <v/>
      </c>
      <c r="E494" s="71" t="str">
        <f t="shared" si="55"/>
        <v/>
      </c>
      <c r="F494" s="71" t="str">
        <f t="shared" si="49"/>
        <v/>
      </c>
      <c r="G494" s="65" t="str">
        <f t="shared" si="50"/>
        <v/>
      </c>
    </row>
    <row r="495" spans="1:7" x14ac:dyDescent="0.25">
      <c r="A495" s="69" t="str">
        <f t="shared" si="51"/>
        <v/>
      </c>
      <c r="B495" s="70" t="str">
        <f t="shared" si="52"/>
        <v/>
      </c>
      <c r="C495" s="65" t="str">
        <f t="shared" si="53"/>
        <v/>
      </c>
      <c r="D495" s="71" t="str">
        <f t="shared" si="54"/>
        <v/>
      </c>
      <c r="E495" s="71" t="str">
        <f t="shared" si="55"/>
        <v/>
      </c>
      <c r="F495" s="71" t="str">
        <f t="shared" si="49"/>
        <v/>
      </c>
      <c r="G495" s="65" t="str">
        <f t="shared" si="50"/>
        <v/>
      </c>
    </row>
    <row r="496" spans="1:7" x14ac:dyDescent="0.25">
      <c r="A496" s="69" t="str">
        <f t="shared" si="51"/>
        <v/>
      </c>
      <c r="B496" s="70" t="str">
        <f t="shared" si="52"/>
        <v/>
      </c>
      <c r="C496" s="65" t="str">
        <f t="shared" si="53"/>
        <v/>
      </c>
      <c r="D496" s="71" t="str">
        <f t="shared" si="54"/>
        <v/>
      </c>
      <c r="E496" s="71" t="str">
        <f t="shared" si="55"/>
        <v/>
      </c>
      <c r="F496" s="71" t="str">
        <f t="shared" si="49"/>
        <v/>
      </c>
      <c r="G496" s="65" t="str">
        <f t="shared" si="50"/>
        <v/>
      </c>
    </row>
    <row r="497" spans="1:7" x14ac:dyDescent="0.25">
      <c r="A497" s="69" t="str">
        <f t="shared" si="51"/>
        <v/>
      </c>
      <c r="B497" s="70" t="str">
        <f t="shared" si="52"/>
        <v/>
      </c>
      <c r="C497" s="65" t="str">
        <f t="shared" si="53"/>
        <v/>
      </c>
      <c r="D497" s="71" t="str">
        <f t="shared" si="54"/>
        <v/>
      </c>
      <c r="E497" s="71" t="str">
        <f t="shared" si="55"/>
        <v/>
      </c>
      <c r="F497" s="71" t="str">
        <f t="shared" si="49"/>
        <v/>
      </c>
      <c r="G497" s="65" t="str">
        <f t="shared" si="50"/>
        <v/>
      </c>
    </row>
    <row r="498" spans="1:7" x14ac:dyDescent="0.25">
      <c r="A498" s="69" t="str">
        <f t="shared" si="51"/>
        <v/>
      </c>
      <c r="B498" s="70" t="str">
        <f t="shared" si="52"/>
        <v/>
      </c>
      <c r="C498" s="65" t="str">
        <f t="shared" si="53"/>
        <v/>
      </c>
      <c r="D498" s="71" t="str">
        <f t="shared" si="54"/>
        <v/>
      </c>
      <c r="E498" s="71" t="str">
        <f t="shared" si="55"/>
        <v/>
      </c>
      <c r="F498" s="71" t="str">
        <f t="shared" si="49"/>
        <v/>
      </c>
      <c r="G498" s="65" t="str">
        <f t="shared" si="50"/>
        <v/>
      </c>
    </row>
    <row r="499" spans="1:7" x14ac:dyDescent="0.25">
      <c r="A499" s="69" t="str">
        <f t="shared" si="51"/>
        <v/>
      </c>
      <c r="B499" s="70" t="str">
        <f t="shared" si="52"/>
        <v/>
      </c>
      <c r="C499" s="65" t="str">
        <f t="shared" si="53"/>
        <v/>
      </c>
      <c r="D499" s="71" t="str">
        <f t="shared" si="54"/>
        <v/>
      </c>
      <c r="E499" s="71" t="str">
        <f t="shared" si="55"/>
        <v/>
      </c>
      <c r="F499" s="71" t="str">
        <f t="shared" si="49"/>
        <v/>
      </c>
      <c r="G499" s="65" t="str">
        <f t="shared" si="50"/>
        <v/>
      </c>
    </row>
    <row r="500" spans="1:7" x14ac:dyDescent="0.25">
      <c r="A500" s="69" t="str">
        <f t="shared" si="51"/>
        <v/>
      </c>
      <c r="B500" s="70" t="str">
        <f t="shared" si="52"/>
        <v/>
      </c>
      <c r="C500" s="65" t="str">
        <f t="shared" si="53"/>
        <v/>
      </c>
      <c r="D500" s="71" t="str">
        <f t="shared" si="54"/>
        <v/>
      </c>
      <c r="E500" s="71" t="str">
        <f t="shared" si="55"/>
        <v/>
      </c>
      <c r="F500" s="71" t="str">
        <f t="shared" si="49"/>
        <v/>
      </c>
      <c r="G500" s="65" t="str">
        <f t="shared" si="50"/>
        <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00"/>
  <sheetViews>
    <sheetView showOutlineSymbols="0" showWhiteSpace="0" workbookViewId="0"/>
  </sheetViews>
  <sheetFormatPr defaultColWidth="9.140625" defaultRowHeight="15" x14ac:dyDescent="0.25"/>
  <cols>
    <col min="1" max="1" width="9.140625" style="67"/>
    <col min="2" max="2" width="7.85546875" style="67" customWidth="1"/>
    <col min="3" max="3" width="14.7109375" style="67" customWidth="1"/>
    <col min="4" max="4" width="14.28515625" style="67" customWidth="1"/>
    <col min="5" max="6" width="14.7109375" style="67" customWidth="1"/>
    <col min="7" max="7" width="14.7109375" style="76" customWidth="1"/>
    <col min="8"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row>
    <row r="4" spans="1:13" ht="21" x14ac:dyDescent="0.35">
      <c r="A4" s="110"/>
      <c r="B4" s="111" t="s">
        <v>49</v>
      </c>
      <c r="C4" s="110"/>
      <c r="D4" s="110"/>
      <c r="E4" s="63"/>
      <c r="F4" s="112" t="str">
        <f>'Lisa 3 - T70'!D7</f>
        <v>Pärnu linn, A. H. Tammsaare pst 70</v>
      </c>
      <c r="G4" s="145"/>
      <c r="H4" s="123"/>
      <c r="K4" s="76"/>
      <c r="L4" s="75"/>
    </row>
    <row r="5" spans="1:13" x14ac:dyDescent="0.25">
      <c r="A5" s="110"/>
      <c r="B5" s="110"/>
      <c r="C5" s="110"/>
      <c r="D5" s="110"/>
      <c r="E5" s="110"/>
      <c r="F5" s="115"/>
      <c r="G5" s="110"/>
      <c r="H5" s="123"/>
      <c r="K5" s="74"/>
      <c r="L5" s="75"/>
    </row>
    <row r="6" spans="1:13" x14ac:dyDescent="0.25">
      <c r="A6" s="110"/>
      <c r="B6" s="117" t="s">
        <v>52</v>
      </c>
      <c r="C6" s="118"/>
      <c r="D6" s="119"/>
      <c r="E6" s="120">
        <v>44409</v>
      </c>
      <c r="F6" s="121"/>
      <c r="G6" s="110"/>
      <c r="H6" s="123"/>
      <c r="K6" s="83"/>
      <c r="L6" s="83"/>
    </row>
    <row r="7" spans="1:13" x14ac:dyDescent="0.25">
      <c r="A7" s="110"/>
      <c r="B7" s="122" t="s">
        <v>54</v>
      </c>
      <c r="C7" s="63"/>
      <c r="D7" s="123"/>
      <c r="E7" s="124">
        <v>60</v>
      </c>
      <c r="F7" s="125" t="s">
        <v>55</v>
      </c>
      <c r="G7" s="110"/>
      <c r="H7" s="123"/>
      <c r="K7" s="84"/>
      <c r="L7" s="84"/>
    </row>
    <row r="8" spans="1:13" x14ac:dyDescent="0.25">
      <c r="A8" s="110"/>
      <c r="B8" s="122" t="s">
        <v>62</v>
      </c>
      <c r="C8" s="63"/>
      <c r="D8" s="127">
        <f>E6-1</f>
        <v>44408</v>
      </c>
      <c r="E8" s="194">
        <v>17298.27</v>
      </c>
      <c r="F8" s="125" t="s">
        <v>58</v>
      </c>
      <c r="G8" s="110"/>
      <c r="H8" s="123"/>
      <c r="K8" s="84"/>
      <c r="L8" s="84"/>
    </row>
    <row r="9" spans="1:13" x14ac:dyDescent="0.25">
      <c r="A9" s="110"/>
      <c r="B9" s="122" t="s">
        <v>63</v>
      </c>
      <c r="C9" s="63"/>
      <c r="D9" s="127">
        <f>EDATE(D8,E7)</f>
        <v>46234</v>
      </c>
      <c r="E9" s="194">
        <v>0</v>
      </c>
      <c r="F9" s="125" t="s">
        <v>58</v>
      </c>
      <c r="G9" s="170"/>
      <c r="H9" s="123"/>
      <c r="K9" s="84"/>
      <c r="L9" s="84"/>
    </row>
    <row r="10" spans="1:13" x14ac:dyDescent="0.25">
      <c r="A10" s="110"/>
      <c r="B10" s="122" t="s">
        <v>61</v>
      </c>
      <c r="C10" s="63"/>
      <c r="D10" s="123"/>
      <c r="E10" s="195">
        <v>1</v>
      </c>
      <c r="F10" s="125"/>
      <c r="G10" s="110"/>
      <c r="H10" s="123"/>
      <c r="K10" s="86"/>
      <c r="L10" s="86"/>
    </row>
    <row r="11" spans="1:13" x14ac:dyDescent="0.25">
      <c r="A11" s="110"/>
      <c r="B11" s="133" t="s">
        <v>64</v>
      </c>
      <c r="C11" s="134"/>
      <c r="D11" s="135"/>
      <c r="E11" s="136">
        <v>4.5999999999999999E-2</v>
      </c>
      <c r="F11" s="137"/>
      <c r="G11" s="110"/>
      <c r="H11" s="123"/>
      <c r="K11" s="84"/>
      <c r="L11" s="84"/>
      <c r="M11" s="86"/>
    </row>
    <row r="12" spans="1:13" x14ac:dyDescent="0.25">
      <c r="A12" s="110"/>
      <c r="B12" s="124"/>
      <c r="C12" s="63"/>
      <c r="D12" s="123"/>
      <c r="E12" s="138"/>
      <c r="F12" s="124"/>
      <c r="G12" s="110"/>
      <c r="H12" s="123"/>
      <c r="K12" s="84"/>
      <c r="L12" s="84"/>
      <c r="M12" s="86"/>
    </row>
    <row r="13" spans="1:13" x14ac:dyDescent="0.25">
      <c r="A13" s="123"/>
      <c r="B13" s="123"/>
      <c r="C13" s="123"/>
      <c r="D13" s="123"/>
      <c r="E13" s="123"/>
      <c r="F13" s="123"/>
      <c r="G13" s="123"/>
      <c r="H13" s="123"/>
      <c r="K13" s="84"/>
      <c r="L13" s="84"/>
      <c r="M13" s="86"/>
    </row>
    <row r="14" spans="1:13" ht="15.75" thickBot="1" x14ac:dyDescent="0.3">
      <c r="A14" s="68" t="s">
        <v>65</v>
      </c>
      <c r="B14" s="68" t="s">
        <v>66</v>
      </c>
      <c r="C14" s="68" t="s">
        <v>67</v>
      </c>
      <c r="D14" s="68" t="s">
        <v>68</v>
      </c>
      <c r="E14" s="68" t="s">
        <v>69</v>
      </c>
      <c r="F14" s="68" t="s">
        <v>70</v>
      </c>
      <c r="G14" s="68" t="s">
        <v>71</v>
      </c>
      <c r="K14" s="84"/>
      <c r="L14" s="84"/>
      <c r="M14" s="86"/>
    </row>
    <row r="15" spans="1:13" x14ac:dyDescent="0.25">
      <c r="A15" s="69">
        <f>IF(B15="","",E6)</f>
        <v>44409</v>
      </c>
      <c r="B15" s="70">
        <f>IF(E7&gt;0,1,"")</f>
        <v>1</v>
      </c>
      <c r="C15" s="65">
        <f>IF(B15="","",E8)</f>
        <v>17298.27</v>
      </c>
      <c r="D15" s="71">
        <f>IF(B15="","",IPMT($E$11/12,B15,$E$7,-$E$8,$E$9,0))</f>
        <v>66.310034999999999</v>
      </c>
      <c r="E15" s="71">
        <f>IF(B15="","",PPMT($E$11/12,B15,$E$7,-$E$8,$E$9,0))</f>
        <v>256.96911359562404</v>
      </c>
      <c r="F15" s="71">
        <f>IF(B15="","",SUM(D15:E15))</f>
        <v>323.27914859562406</v>
      </c>
      <c r="G15" s="65">
        <f>IF(B15="","",SUM(C15)-SUM(E15))</f>
        <v>17041.300886404377</v>
      </c>
      <c r="K15" s="84"/>
      <c r="L15" s="84"/>
      <c r="M15" s="86"/>
    </row>
    <row r="16" spans="1:13" x14ac:dyDescent="0.25">
      <c r="A16" s="69">
        <f>IF(B16="","",EDATE(A15,1))</f>
        <v>44440</v>
      </c>
      <c r="B16" s="70">
        <f>IF(B15="","",IF(SUM(B15)+1&lt;=$E$7,SUM(B15)+1,""))</f>
        <v>2</v>
      </c>
      <c r="C16" s="65">
        <f>IF(B16="","",G15)</f>
        <v>17041.300886404377</v>
      </c>
      <c r="D16" s="71">
        <f>IF(B16="","",IPMT($E$11/12,B16-1,$E$7-1,-$C$16,$E$9,0))</f>
        <v>65.324986731216768</v>
      </c>
      <c r="E16" s="71">
        <f>IF(B16="","",PPMT($E$11/12,B16-1,$E$7-1,-$C$16,$E$9,0))</f>
        <v>257.95416186440724</v>
      </c>
      <c r="F16" s="71">
        <f t="shared" ref="F16:F74" si="0">IF(B16="","",SUM(D16:E16))</f>
        <v>323.27914859562401</v>
      </c>
      <c r="G16" s="65">
        <f t="shared" ref="G16:G79" si="1">IF(B16="","",SUM(C16)-SUM(E16))</f>
        <v>16783.34672453997</v>
      </c>
      <c r="K16" s="84"/>
      <c r="L16" s="84"/>
      <c r="M16" s="86"/>
    </row>
    <row r="17" spans="1:13" x14ac:dyDescent="0.25">
      <c r="A17" s="69">
        <f t="shared" ref="A17:A80" si="2">IF(B17="","",EDATE(A16,1))</f>
        <v>44470</v>
      </c>
      <c r="B17" s="70">
        <f t="shared" ref="B17:B80" si="3">IF(B16="","",IF(SUM(B16)+1&lt;=$E$7,SUM(B16)+1,""))</f>
        <v>3</v>
      </c>
      <c r="C17" s="65">
        <f t="shared" ref="C17:C80" si="4">IF(B17="","",G16)</f>
        <v>16783.34672453997</v>
      </c>
      <c r="D17" s="71">
        <f t="shared" ref="D17:D80" si="5">IF(B17="","",IPMT($E$11/12,B17-1,$E$7-1,-$C$16,$E$9,0))</f>
        <v>64.336162444069899</v>
      </c>
      <c r="E17" s="71">
        <f t="shared" ref="E17:E80" si="6">IF(B17="","",PPMT($E$11/12,B17-1,$E$7-1,-$C$16,$E$9,0))</f>
        <v>258.94298615155418</v>
      </c>
      <c r="F17" s="71">
        <f t="shared" si="0"/>
        <v>323.27914859562406</v>
      </c>
      <c r="G17" s="65">
        <f t="shared" si="1"/>
        <v>16524.403738388417</v>
      </c>
      <c r="K17" s="84"/>
      <c r="L17" s="84"/>
      <c r="M17" s="86"/>
    </row>
    <row r="18" spans="1:13" x14ac:dyDescent="0.25">
      <c r="A18" s="69">
        <f t="shared" si="2"/>
        <v>44501</v>
      </c>
      <c r="B18" s="70">
        <f t="shared" si="3"/>
        <v>4</v>
      </c>
      <c r="C18" s="65">
        <f t="shared" si="4"/>
        <v>16524.403738388417</v>
      </c>
      <c r="D18" s="71">
        <f t="shared" si="5"/>
        <v>63.343547663822264</v>
      </c>
      <c r="E18" s="71">
        <f t="shared" si="6"/>
        <v>259.93560093180179</v>
      </c>
      <c r="F18" s="71">
        <f t="shared" si="0"/>
        <v>323.27914859562406</v>
      </c>
      <c r="G18" s="65">
        <f t="shared" si="1"/>
        <v>16264.468137456615</v>
      </c>
      <c r="K18" s="84"/>
      <c r="L18" s="84"/>
      <c r="M18" s="86"/>
    </row>
    <row r="19" spans="1:13" x14ac:dyDescent="0.25">
      <c r="A19" s="69">
        <f t="shared" si="2"/>
        <v>44531</v>
      </c>
      <c r="B19" s="70">
        <f t="shared" si="3"/>
        <v>5</v>
      </c>
      <c r="C19" s="65">
        <f t="shared" si="4"/>
        <v>16264.468137456615</v>
      </c>
      <c r="D19" s="71">
        <f t="shared" si="5"/>
        <v>62.34712786025036</v>
      </c>
      <c r="E19" s="71">
        <f t="shared" si="6"/>
        <v>260.93202073537367</v>
      </c>
      <c r="F19" s="71">
        <f t="shared" si="0"/>
        <v>323.27914859562401</v>
      </c>
      <c r="G19" s="65">
        <f t="shared" si="1"/>
        <v>16003.536116721241</v>
      </c>
      <c r="K19" s="84"/>
      <c r="L19" s="84"/>
      <c r="M19" s="86"/>
    </row>
    <row r="20" spans="1:13" x14ac:dyDescent="0.25">
      <c r="A20" s="69">
        <f t="shared" si="2"/>
        <v>44562</v>
      </c>
      <c r="B20" s="70">
        <f t="shared" si="3"/>
        <v>6</v>
      </c>
      <c r="C20" s="65">
        <f t="shared" si="4"/>
        <v>16003.536116721241</v>
      </c>
      <c r="D20" s="71">
        <f t="shared" si="5"/>
        <v>61.346888447431425</v>
      </c>
      <c r="E20" s="71">
        <f t="shared" si="6"/>
        <v>261.9322601481926</v>
      </c>
      <c r="F20" s="71">
        <f t="shared" si="0"/>
        <v>323.27914859562401</v>
      </c>
      <c r="G20" s="65">
        <f t="shared" si="1"/>
        <v>15741.603856573049</v>
      </c>
      <c r="K20" s="84"/>
      <c r="L20" s="84"/>
      <c r="M20" s="86"/>
    </row>
    <row r="21" spans="1:13" x14ac:dyDescent="0.25">
      <c r="A21" s="69">
        <f t="shared" si="2"/>
        <v>44593</v>
      </c>
      <c r="B21" s="70">
        <f t="shared" si="3"/>
        <v>7</v>
      </c>
      <c r="C21" s="65">
        <f t="shared" si="4"/>
        <v>15741.603856573049</v>
      </c>
      <c r="D21" s="71">
        <f t="shared" si="5"/>
        <v>60.342814783530024</v>
      </c>
      <c r="E21" s="71">
        <f t="shared" si="6"/>
        <v>262.93633381209406</v>
      </c>
      <c r="F21" s="71">
        <f t="shared" si="0"/>
        <v>323.27914859562406</v>
      </c>
      <c r="G21" s="65">
        <f t="shared" si="1"/>
        <v>15478.667522760954</v>
      </c>
      <c r="K21" s="84"/>
      <c r="L21" s="84"/>
      <c r="M21" s="86"/>
    </row>
    <row r="22" spans="1:13" x14ac:dyDescent="0.25">
      <c r="A22" s="69">
        <f t="shared" si="2"/>
        <v>44621</v>
      </c>
      <c r="B22" s="70">
        <f t="shared" si="3"/>
        <v>8</v>
      </c>
      <c r="C22" s="65">
        <f t="shared" si="4"/>
        <v>15478.667522760954</v>
      </c>
      <c r="D22" s="71">
        <f t="shared" si="5"/>
        <v>59.334892170583643</v>
      </c>
      <c r="E22" s="71">
        <f t="shared" si="6"/>
        <v>263.94425642504041</v>
      </c>
      <c r="F22" s="71">
        <f t="shared" si="0"/>
        <v>323.27914859562406</v>
      </c>
      <c r="G22" s="65">
        <f t="shared" si="1"/>
        <v>15214.723266335914</v>
      </c>
      <c r="K22" s="84"/>
      <c r="L22" s="84"/>
      <c r="M22" s="86"/>
    </row>
    <row r="23" spans="1:13" x14ac:dyDescent="0.25">
      <c r="A23" s="69">
        <f t="shared" si="2"/>
        <v>44652</v>
      </c>
      <c r="B23" s="70">
        <f t="shared" si="3"/>
        <v>9</v>
      </c>
      <c r="C23" s="65">
        <f t="shared" si="4"/>
        <v>15214.723266335914</v>
      </c>
      <c r="D23" s="71">
        <f t="shared" si="5"/>
        <v>58.323105854287668</v>
      </c>
      <c r="E23" s="71">
        <f t="shared" si="6"/>
        <v>264.95604274133638</v>
      </c>
      <c r="F23" s="71">
        <f t="shared" si="0"/>
        <v>323.27914859562406</v>
      </c>
      <c r="G23" s="65">
        <f t="shared" si="1"/>
        <v>14949.767223594577</v>
      </c>
      <c r="K23" s="84"/>
      <c r="L23" s="84"/>
      <c r="M23" s="86"/>
    </row>
    <row r="24" spans="1:13" x14ac:dyDescent="0.25">
      <c r="A24" s="69">
        <f t="shared" si="2"/>
        <v>44682</v>
      </c>
      <c r="B24" s="70">
        <f t="shared" si="3"/>
        <v>10</v>
      </c>
      <c r="C24" s="65">
        <f t="shared" si="4"/>
        <v>14949.767223594577</v>
      </c>
      <c r="D24" s="71">
        <f t="shared" si="5"/>
        <v>57.307441023779198</v>
      </c>
      <c r="E24" s="71">
        <f t="shared" si="6"/>
        <v>265.97170757184483</v>
      </c>
      <c r="F24" s="71">
        <f t="shared" si="0"/>
        <v>323.27914859562401</v>
      </c>
      <c r="G24" s="65">
        <f t="shared" si="1"/>
        <v>14683.795516022732</v>
      </c>
      <c r="K24" s="84"/>
      <c r="L24" s="84"/>
      <c r="M24" s="86"/>
    </row>
    <row r="25" spans="1:13" x14ac:dyDescent="0.25">
      <c r="A25" s="69">
        <f t="shared" si="2"/>
        <v>44713</v>
      </c>
      <c r="B25" s="70">
        <f t="shared" si="3"/>
        <v>11</v>
      </c>
      <c r="C25" s="65">
        <f t="shared" si="4"/>
        <v>14683.795516022732</v>
      </c>
      <c r="D25" s="71">
        <f t="shared" si="5"/>
        <v>56.287882811420481</v>
      </c>
      <c r="E25" s="71">
        <f t="shared" si="6"/>
        <v>266.99126578420356</v>
      </c>
      <c r="F25" s="71">
        <f t="shared" si="0"/>
        <v>323.27914859562406</v>
      </c>
      <c r="G25" s="65">
        <f t="shared" si="1"/>
        <v>14416.804250238529</v>
      </c>
    </row>
    <row r="26" spans="1:13" x14ac:dyDescent="0.25">
      <c r="A26" s="69">
        <f t="shared" si="2"/>
        <v>44743</v>
      </c>
      <c r="B26" s="70">
        <f t="shared" si="3"/>
        <v>12</v>
      </c>
      <c r="C26" s="65">
        <f t="shared" si="4"/>
        <v>14416.804250238529</v>
      </c>
      <c r="D26" s="71">
        <f t="shared" si="5"/>
        <v>55.264416292581018</v>
      </c>
      <c r="E26" s="71">
        <f t="shared" si="6"/>
        <v>268.01473230304299</v>
      </c>
      <c r="F26" s="71">
        <f t="shared" si="0"/>
        <v>323.27914859562401</v>
      </c>
      <c r="G26" s="65">
        <f t="shared" si="1"/>
        <v>14148.789517935485</v>
      </c>
    </row>
    <row r="27" spans="1:13" x14ac:dyDescent="0.25">
      <c r="A27" s="69">
        <f t="shared" si="2"/>
        <v>44774</v>
      </c>
      <c r="B27" s="70">
        <f t="shared" si="3"/>
        <v>13</v>
      </c>
      <c r="C27" s="65">
        <f t="shared" si="4"/>
        <v>14148.789517935485</v>
      </c>
      <c r="D27" s="71">
        <f t="shared" si="5"/>
        <v>54.237026485419364</v>
      </c>
      <c r="E27" s="71">
        <f t="shared" si="6"/>
        <v>269.04212211020467</v>
      </c>
      <c r="F27" s="71">
        <f t="shared" si="0"/>
        <v>323.27914859562406</v>
      </c>
      <c r="G27" s="65">
        <f t="shared" si="1"/>
        <v>13879.747395825281</v>
      </c>
    </row>
    <row r="28" spans="1:13" x14ac:dyDescent="0.25">
      <c r="A28" s="69">
        <f t="shared" si="2"/>
        <v>44805</v>
      </c>
      <c r="B28" s="70">
        <f t="shared" si="3"/>
        <v>14</v>
      </c>
      <c r="C28" s="65">
        <f t="shared" si="4"/>
        <v>13879.747395825281</v>
      </c>
      <c r="D28" s="71">
        <f t="shared" si="5"/>
        <v>53.205698350663582</v>
      </c>
      <c r="E28" s="71">
        <f t="shared" si="6"/>
        <v>270.07345024496044</v>
      </c>
      <c r="F28" s="71">
        <f t="shared" si="0"/>
        <v>323.27914859562401</v>
      </c>
      <c r="G28" s="65">
        <f t="shared" si="1"/>
        <v>13609.673945580322</v>
      </c>
    </row>
    <row r="29" spans="1:13" x14ac:dyDescent="0.25">
      <c r="A29" s="69">
        <f t="shared" si="2"/>
        <v>44835</v>
      </c>
      <c r="B29" s="70">
        <f t="shared" si="3"/>
        <v>15</v>
      </c>
      <c r="C29" s="65">
        <f t="shared" si="4"/>
        <v>13609.673945580322</v>
      </c>
      <c r="D29" s="71">
        <f t="shared" si="5"/>
        <v>52.170416791391226</v>
      </c>
      <c r="E29" s="71">
        <f t="shared" si="6"/>
        <v>271.10873180423283</v>
      </c>
      <c r="F29" s="71">
        <f t="shared" si="0"/>
        <v>323.27914859562406</v>
      </c>
      <c r="G29" s="65">
        <f t="shared" si="1"/>
        <v>13338.565213776088</v>
      </c>
    </row>
    <row r="30" spans="1:13" x14ac:dyDescent="0.25">
      <c r="A30" s="69">
        <f t="shared" si="2"/>
        <v>44866</v>
      </c>
      <c r="B30" s="70">
        <f t="shared" si="3"/>
        <v>16</v>
      </c>
      <c r="C30" s="65">
        <f t="shared" si="4"/>
        <v>13338.565213776088</v>
      </c>
      <c r="D30" s="71">
        <f t="shared" si="5"/>
        <v>51.131166652808325</v>
      </c>
      <c r="E30" s="71">
        <f t="shared" si="6"/>
        <v>272.1479819428157</v>
      </c>
      <c r="F30" s="71">
        <f t="shared" si="0"/>
        <v>323.27914859562401</v>
      </c>
      <c r="G30" s="65">
        <f t="shared" si="1"/>
        <v>13066.417231833273</v>
      </c>
    </row>
    <row r="31" spans="1:13" x14ac:dyDescent="0.25">
      <c r="A31" s="69">
        <f t="shared" si="2"/>
        <v>44896</v>
      </c>
      <c r="B31" s="70">
        <f t="shared" si="3"/>
        <v>17</v>
      </c>
      <c r="C31" s="65">
        <f t="shared" si="4"/>
        <v>13066.417231833273</v>
      </c>
      <c r="D31" s="71">
        <f t="shared" si="5"/>
        <v>50.087932722027546</v>
      </c>
      <c r="E31" s="71">
        <f t="shared" si="6"/>
        <v>273.19121587359649</v>
      </c>
      <c r="F31" s="71">
        <f t="shared" si="0"/>
        <v>323.27914859562406</v>
      </c>
      <c r="G31" s="65">
        <f t="shared" si="1"/>
        <v>12793.226015959677</v>
      </c>
    </row>
    <row r="32" spans="1:13" x14ac:dyDescent="0.25">
      <c r="A32" s="69">
        <f t="shared" si="2"/>
        <v>44927</v>
      </c>
      <c r="B32" s="70">
        <f t="shared" si="3"/>
        <v>18</v>
      </c>
      <c r="C32" s="65">
        <f t="shared" si="4"/>
        <v>12793.226015959677</v>
      </c>
      <c r="D32" s="71">
        <f t="shared" si="5"/>
        <v>49.040699727845421</v>
      </c>
      <c r="E32" s="71">
        <f t="shared" si="6"/>
        <v>274.23844886777863</v>
      </c>
      <c r="F32" s="71">
        <f t="shared" si="0"/>
        <v>323.27914859562406</v>
      </c>
      <c r="G32" s="65">
        <f t="shared" si="1"/>
        <v>12518.987567091899</v>
      </c>
    </row>
    <row r="33" spans="1:7" x14ac:dyDescent="0.25">
      <c r="A33" s="69">
        <f t="shared" si="2"/>
        <v>44958</v>
      </c>
      <c r="B33" s="70">
        <f t="shared" si="3"/>
        <v>19</v>
      </c>
      <c r="C33" s="65">
        <f t="shared" si="4"/>
        <v>12518.987567091899</v>
      </c>
      <c r="D33" s="71">
        <f t="shared" si="5"/>
        <v>47.989452340518937</v>
      </c>
      <c r="E33" s="71">
        <f t="shared" si="6"/>
        <v>275.28969625510507</v>
      </c>
      <c r="F33" s="71">
        <f t="shared" si="0"/>
        <v>323.27914859562401</v>
      </c>
      <c r="G33" s="65">
        <f t="shared" si="1"/>
        <v>12243.697870836793</v>
      </c>
    </row>
    <row r="34" spans="1:7" x14ac:dyDescent="0.25">
      <c r="A34" s="69">
        <f t="shared" si="2"/>
        <v>44986</v>
      </c>
      <c r="B34" s="70">
        <f t="shared" si="3"/>
        <v>20</v>
      </c>
      <c r="C34" s="65">
        <f t="shared" si="4"/>
        <v>12243.697870836793</v>
      </c>
      <c r="D34" s="71">
        <f t="shared" si="5"/>
        <v>46.934175171541035</v>
      </c>
      <c r="E34" s="71">
        <f t="shared" si="6"/>
        <v>276.34497342408304</v>
      </c>
      <c r="F34" s="71">
        <f t="shared" si="0"/>
        <v>323.27914859562406</v>
      </c>
      <c r="G34" s="65">
        <f t="shared" si="1"/>
        <v>11967.352897412711</v>
      </c>
    </row>
    <row r="35" spans="1:7" x14ac:dyDescent="0.25">
      <c r="A35" s="69">
        <f t="shared" si="2"/>
        <v>45017</v>
      </c>
      <c r="B35" s="70">
        <f t="shared" si="3"/>
        <v>21</v>
      </c>
      <c r="C35" s="65">
        <f t="shared" si="4"/>
        <v>11967.352897412711</v>
      </c>
      <c r="D35" s="71">
        <f t="shared" si="5"/>
        <v>45.874852773415384</v>
      </c>
      <c r="E35" s="71">
        <f t="shared" si="6"/>
        <v>277.40429582220867</v>
      </c>
      <c r="F35" s="71">
        <f t="shared" si="0"/>
        <v>323.27914859562406</v>
      </c>
      <c r="G35" s="65">
        <f t="shared" si="1"/>
        <v>11689.948601590502</v>
      </c>
    </row>
    <row r="36" spans="1:7" x14ac:dyDescent="0.25">
      <c r="A36" s="69">
        <f t="shared" si="2"/>
        <v>45047</v>
      </c>
      <c r="B36" s="70">
        <f t="shared" si="3"/>
        <v>22</v>
      </c>
      <c r="C36" s="65">
        <f t="shared" si="4"/>
        <v>11689.948601590502</v>
      </c>
      <c r="D36" s="71">
        <f t="shared" si="5"/>
        <v>44.81146963943025</v>
      </c>
      <c r="E36" s="71">
        <f t="shared" si="6"/>
        <v>278.46767895619377</v>
      </c>
      <c r="F36" s="71">
        <f t="shared" si="0"/>
        <v>323.27914859562401</v>
      </c>
      <c r="G36" s="65">
        <f t="shared" si="1"/>
        <v>11411.480922634308</v>
      </c>
    </row>
    <row r="37" spans="1:7" x14ac:dyDescent="0.25">
      <c r="A37" s="69">
        <f t="shared" si="2"/>
        <v>45078</v>
      </c>
      <c r="B37" s="70">
        <f t="shared" si="3"/>
        <v>23</v>
      </c>
      <c r="C37" s="65">
        <f t="shared" si="4"/>
        <v>11411.480922634308</v>
      </c>
      <c r="D37" s="71">
        <f t="shared" si="5"/>
        <v>43.7440102034315</v>
      </c>
      <c r="E37" s="71">
        <f t="shared" si="6"/>
        <v>279.53513839219255</v>
      </c>
      <c r="F37" s="71">
        <f t="shared" si="0"/>
        <v>323.27914859562406</v>
      </c>
      <c r="G37" s="65">
        <f t="shared" si="1"/>
        <v>11131.945784242114</v>
      </c>
    </row>
    <row r="38" spans="1:7" x14ac:dyDescent="0.25">
      <c r="A38" s="69">
        <f t="shared" si="2"/>
        <v>45108</v>
      </c>
      <c r="B38" s="70">
        <f t="shared" si="3"/>
        <v>24</v>
      </c>
      <c r="C38" s="65">
        <f t="shared" si="4"/>
        <v>11131.945784242114</v>
      </c>
      <c r="D38" s="71">
        <f t="shared" si="5"/>
        <v>42.672458839594761</v>
      </c>
      <c r="E38" s="71">
        <f t="shared" si="6"/>
        <v>280.60668975602925</v>
      </c>
      <c r="F38" s="71">
        <f t="shared" si="0"/>
        <v>323.27914859562401</v>
      </c>
      <c r="G38" s="65">
        <f t="shared" si="1"/>
        <v>10851.339094486086</v>
      </c>
    </row>
    <row r="39" spans="1:7" x14ac:dyDescent="0.25">
      <c r="A39" s="69">
        <f t="shared" si="2"/>
        <v>45139</v>
      </c>
      <c r="B39" s="70">
        <f t="shared" si="3"/>
        <v>25</v>
      </c>
      <c r="C39" s="65">
        <f t="shared" si="4"/>
        <v>10851.339094486086</v>
      </c>
      <c r="D39" s="71">
        <f t="shared" si="5"/>
        <v>41.596799862196654</v>
      </c>
      <c r="E39" s="71">
        <f t="shared" si="6"/>
        <v>281.68234873342738</v>
      </c>
      <c r="F39" s="71">
        <f t="shared" si="0"/>
        <v>323.27914859562401</v>
      </c>
      <c r="G39" s="65">
        <f t="shared" si="1"/>
        <v>10569.656745752658</v>
      </c>
    </row>
    <row r="40" spans="1:7" x14ac:dyDescent="0.25">
      <c r="A40" s="69">
        <f t="shared" si="2"/>
        <v>45170</v>
      </c>
      <c r="B40" s="70">
        <f t="shared" si="3"/>
        <v>26</v>
      </c>
      <c r="C40" s="65">
        <f t="shared" si="4"/>
        <v>10569.656745752658</v>
      </c>
      <c r="D40" s="71">
        <f t="shared" si="5"/>
        <v>40.517017525385185</v>
      </c>
      <c r="E40" s="71">
        <f t="shared" si="6"/>
        <v>282.76213107023881</v>
      </c>
      <c r="F40" s="71">
        <f t="shared" si="0"/>
        <v>323.27914859562401</v>
      </c>
      <c r="G40" s="65">
        <f t="shared" si="1"/>
        <v>10286.89461468242</v>
      </c>
    </row>
    <row r="41" spans="1:7" x14ac:dyDescent="0.25">
      <c r="A41" s="69">
        <f t="shared" si="2"/>
        <v>45200</v>
      </c>
      <c r="B41" s="70">
        <f t="shared" si="3"/>
        <v>27</v>
      </c>
      <c r="C41" s="65">
        <f t="shared" si="4"/>
        <v>10286.89461468242</v>
      </c>
      <c r="D41" s="71">
        <f t="shared" si="5"/>
        <v>39.433096022949265</v>
      </c>
      <c r="E41" s="71">
        <f t="shared" si="6"/>
        <v>283.84605257267475</v>
      </c>
      <c r="F41" s="71">
        <f t="shared" si="0"/>
        <v>323.27914859562401</v>
      </c>
      <c r="G41" s="65">
        <f t="shared" si="1"/>
        <v>10003.048562109745</v>
      </c>
    </row>
    <row r="42" spans="1:7" x14ac:dyDescent="0.25">
      <c r="A42" s="69">
        <f t="shared" si="2"/>
        <v>45231</v>
      </c>
      <c r="B42" s="70">
        <f t="shared" si="3"/>
        <v>28</v>
      </c>
      <c r="C42" s="65">
        <f t="shared" si="4"/>
        <v>10003.048562109745</v>
      </c>
      <c r="D42" s="71">
        <f t="shared" si="5"/>
        <v>38.345019488087352</v>
      </c>
      <c r="E42" s="71">
        <f t="shared" si="6"/>
        <v>284.93412910753665</v>
      </c>
      <c r="F42" s="71">
        <f t="shared" si="0"/>
        <v>323.27914859562401</v>
      </c>
      <c r="G42" s="65">
        <f t="shared" si="1"/>
        <v>9718.1144330022089</v>
      </c>
    </row>
    <row r="43" spans="1:7" x14ac:dyDescent="0.25">
      <c r="A43" s="69">
        <f t="shared" si="2"/>
        <v>45261</v>
      </c>
      <c r="B43" s="70">
        <f t="shared" si="3"/>
        <v>29</v>
      </c>
      <c r="C43" s="65">
        <f t="shared" si="4"/>
        <v>9718.1144330022089</v>
      </c>
      <c r="D43" s="71">
        <f t="shared" si="5"/>
        <v>37.252771993175124</v>
      </c>
      <c r="E43" s="71">
        <f t="shared" si="6"/>
        <v>286.02637660244892</v>
      </c>
      <c r="F43" s="71">
        <f t="shared" si="0"/>
        <v>323.27914859562406</v>
      </c>
      <c r="G43" s="65">
        <f t="shared" si="1"/>
        <v>9432.0880563997598</v>
      </c>
    </row>
    <row r="44" spans="1:7" x14ac:dyDescent="0.25">
      <c r="A44" s="69">
        <f t="shared" si="2"/>
        <v>45292</v>
      </c>
      <c r="B44" s="70">
        <f t="shared" si="3"/>
        <v>30</v>
      </c>
      <c r="C44" s="65">
        <f t="shared" si="4"/>
        <v>9432.0880563997598</v>
      </c>
      <c r="D44" s="71">
        <f t="shared" si="5"/>
        <v>36.156337549532402</v>
      </c>
      <c r="E44" s="71">
        <f t="shared" si="6"/>
        <v>287.12281104609167</v>
      </c>
      <c r="F44" s="71">
        <f t="shared" si="0"/>
        <v>323.27914859562406</v>
      </c>
      <c r="G44" s="65">
        <f t="shared" si="1"/>
        <v>9144.9652453536673</v>
      </c>
    </row>
    <row r="45" spans="1:7" x14ac:dyDescent="0.25">
      <c r="A45" s="69">
        <f t="shared" si="2"/>
        <v>45323</v>
      </c>
      <c r="B45" s="70">
        <f t="shared" si="3"/>
        <v>31</v>
      </c>
      <c r="C45" s="65">
        <f t="shared" si="4"/>
        <v>9144.9652453536673</v>
      </c>
      <c r="D45" s="71">
        <f t="shared" si="5"/>
        <v>35.055700107189047</v>
      </c>
      <c r="E45" s="71">
        <f t="shared" si="6"/>
        <v>288.22344848843494</v>
      </c>
      <c r="F45" s="71">
        <f t="shared" si="0"/>
        <v>323.27914859562401</v>
      </c>
      <c r="G45" s="65">
        <f t="shared" si="1"/>
        <v>8856.7417968652317</v>
      </c>
    </row>
    <row r="46" spans="1:7" x14ac:dyDescent="0.25">
      <c r="A46" s="69">
        <f t="shared" si="2"/>
        <v>45352</v>
      </c>
      <c r="B46" s="70">
        <f t="shared" si="3"/>
        <v>32</v>
      </c>
      <c r="C46" s="65">
        <f t="shared" si="4"/>
        <v>8856.7417968652317</v>
      </c>
      <c r="D46" s="71">
        <f t="shared" si="5"/>
        <v>33.950843554650049</v>
      </c>
      <c r="E46" s="71">
        <f t="shared" si="6"/>
        <v>289.32830504097399</v>
      </c>
      <c r="F46" s="71">
        <f t="shared" si="0"/>
        <v>323.27914859562406</v>
      </c>
      <c r="G46" s="65">
        <f t="shared" si="1"/>
        <v>8567.413491824258</v>
      </c>
    </row>
    <row r="47" spans="1:7" x14ac:dyDescent="0.25">
      <c r="A47" s="69">
        <f t="shared" si="2"/>
        <v>45383</v>
      </c>
      <c r="B47" s="70">
        <f t="shared" si="3"/>
        <v>33</v>
      </c>
      <c r="C47" s="65">
        <f t="shared" si="4"/>
        <v>8567.413491824258</v>
      </c>
      <c r="D47" s="71">
        <f t="shared" si="5"/>
        <v>32.841751718659651</v>
      </c>
      <c r="E47" s="71">
        <f t="shared" si="6"/>
        <v>290.43739687696439</v>
      </c>
      <c r="F47" s="71">
        <f t="shared" si="0"/>
        <v>323.27914859562406</v>
      </c>
      <c r="G47" s="65">
        <f t="shared" si="1"/>
        <v>8276.9760949472929</v>
      </c>
    </row>
    <row r="48" spans="1:7" x14ac:dyDescent="0.25">
      <c r="A48" s="69">
        <f t="shared" si="2"/>
        <v>45413</v>
      </c>
      <c r="B48" s="70">
        <f t="shared" si="3"/>
        <v>34</v>
      </c>
      <c r="C48" s="65">
        <f t="shared" si="4"/>
        <v>8276.9760949472929</v>
      </c>
      <c r="D48" s="71">
        <f t="shared" si="5"/>
        <v>31.728408363964629</v>
      </c>
      <c r="E48" s="71">
        <f t="shared" si="6"/>
        <v>291.5507402316594</v>
      </c>
      <c r="F48" s="71">
        <f t="shared" si="0"/>
        <v>323.27914859562401</v>
      </c>
      <c r="G48" s="65">
        <f t="shared" si="1"/>
        <v>7985.4253547156331</v>
      </c>
    </row>
    <row r="49" spans="1:7" x14ac:dyDescent="0.25">
      <c r="A49" s="69">
        <f t="shared" si="2"/>
        <v>45444</v>
      </c>
      <c r="B49" s="70">
        <f t="shared" si="3"/>
        <v>35</v>
      </c>
      <c r="C49" s="65">
        <f t="shared" si="4"/>
        <v>7985.4253547156331</v>
      </c>
      <c r="D49" s="71">
        <f t="shared" si="5"/>
        <v>30.610797193076586</v>
      </c>
      <c r="E49" s="71">
        <f t="shared" si="6"/>
        <v>292.66835140254744</v>
      </c>
      <c r="F49" s="71">
        <f t="shared" si="0"/>
        <v>323.27914859562401</v>
      </c>
      <c r="G49" s="65">
        <f t="shared" si="1"/>
        <v>7692.757003313086</v>
      </c>
    </row>
    <row r="50" spans="1:7" x14ac:dyDescent="0.25">
      <c r="A50" s="69">
        <f t="shared" si="2"/>
        <v>45474</v>
      </c>
      <c r="B50" s="70">
        <f t="shared" si="3"/>
        <v>36</v>
      </c>
      <c r="C50" s="65">
        <f t="shared" si="4"/>
        <v>7692.757003313086</v>
      </c>
      <c r="D50" s="71">
        <f t="shared" si="5"/>
        <v>29.488901846033503</v>
      </c>
      <c r="E50" s="71">
        <f t="shared" si="6"/>
        <v>293.79024674959049</v>
      </c>
      <c r="F50" s="71">
        <f t="shared" si="0"/>
        <v>323.27914859562401</v>
      </c>
      <c r="G50" s="65">
        <f t="shared" si="1"/>
        <v>7398.9667565634954</v>
      </c>
    </row>
    <row r="51" spans="1:7" x14ac:dyDescent="0.25">
      <c r="A51" s="69">
        <f t="shared" si="2"/>
        <v>45505</v>
      </c>
      <c r="B51" s="70">
        <f t="shared" si="3"/>
        <v>37</v>
      </c>
      <c r="C51" s="65">
        <f t="shared" si="4"/>
        <v>7398.9667565634954</v>
      </c>
      <c r="D51" s="71">
        <f t="shared" si="5"/>
        <v>28.362705900160069</v>
      </c>
      <c r="E51" s="71">
        <f t="shared" si="6"/>
        <v>294.91644269546396</v>
      </c>
      <c r="F51" s="71">
        <f t="shared" si="0"/>
        <v>323.27914859562401</v>
      </c>
      <c r="G51" s="65">
        <f t="shared" si="1"/>
        <v>7104.0503138680315</v>
      </c>
    </row>
    <row r="52" spans="1:7" x14ac:dyDescent="0.25">
      <c r="A52" s="69">
        <f t="shared" si="2"/>
        <v>45536</v>
      </c>
      <c r="B52" s="70">
        <f t="shared" si="3"/>
        <v>38</v>
      </c>
      <c r="C52" s="65">
        <f t="shared" si="4"/>
        <v>7104.0503138680315</v>
      </c>
      <c r="D52" s="71">
        <f t="shared" si="5"/>
        <v>27.232192869827458</v>
      </c>
      <c r="E52" s="71">
        <f t="shared" si="6"/>
        <v>296.04695572579664</v>
      </c>
      <c r="F52" s="71">
        <f t="shared" si="0"/>
        <v>323.27914859562406</v>
      </c>
      <c r="G52" s="65">
        <f t="shared" si="1"/>
        <v>6808.0033581422349</v>
      </c>
    </row>
    <row r="53" spans="1:7" x14ac:dyDescent="0.25">
      <c r="A53" s="69">
        <f t="shared" si="2"/>
        <v>45566</v>
      </c>
      <c r="B53" s="70">
        <f t="shared" si="3"/>
        <v>39</v>
      </c>
      <c r="C53" s="65">
        <f t="shared" si="4"/>
        <v>6808.0033581422349</v>
      </c>
      <c r="D53" s="71">
        <f t="shared" si="5"/>
        <v>26.097346206211895</v>
      </c>
      <c r="E53" s="71">
        <f t="shared" si="6"/>
        <v>297.18180238941216</v>
      </c>
      <c r="F53" s="71">
        <f t="shared" si="0"/>
        <v>323.27914859562406</v>
      </c>
      <c r="G53" s="65">
        <f t="shared" si="1"/>
        <v>6510.8215557528229</v>
      </c>
    </row>
    <row r="54" spans="1:7" x14ac:dyDescent="0.25">
      <c r="A54" s="69">
        <f t="shared" si="2"/>
        <v>45597</v>
      </c>
      <c r="B54" s="70">
        <f t="shared" si="3"/>
        <v>40</v>
      </c>
      <c r="C54" s="65">
        <f t="shared" si="4"/>
        <v>6510.8215557528229</v>
      </c>
      <c r="D54" s="71">
        <f t="shared" si="5"/>
        <v>24.958149297052486</v>
      </c>
      <c r="E54" s="71">
        <f t="shared" si="6"/>
        <v>298.32099929857156</v>
      </c>
      <c r="F54" s="71">
        <f t="shared" si="0"/>
        <v>323.27914859562406</v>
      </c>
      <c r="G54" s="65">
        <f t="shared" si="1"/>
        <v>6212.5005564542516</v>
      </c>
    </row>
    <row r="55" spans="1:7" x14ac:dyDescent="0.25">
      <c r="A55" s="69">
        <f t="shared" si="2"/>
        <v>45627</v>
      </c>
      <c r="B55" s="70">
        <f t="shared" si="3"/>
        <v>41</v>
      </c>
      <c r="C55" s="65">
        <f t="shared" si="4"/>
        <v>6212.5005564542516</v>
      </c>
      <c r="D55" s="71">
        <f t="shared" si="5"/>
        <v>23.814585466407962</v>
      </c>
      <c r="E55" s="71">
        <f t="shared" si="6"/>
        <v>299.46456312921606</v>
      </c>
      <c r="F55" s="71">
        <f t="shared" si="0"/>
        <v>323.27914859562401</v>
      </c>
      <c r="G55" s="65">
        <f t="shared" si="1"/>
        <v>5913.0359933250356</v>
      </c>
    </row>
    <row r="56" spans="1:7" x14ac:dyDescent="0.25">
      <c r="A56" s="69">
        <f t="shared" si="2"/>
        <v>45658</v>
      </c>
      <c r="B56" s="70">
        <f t="shared" si="3"/>
        <v>42</v>
      </c>
      <c r="C56" s="65">
        <f t="shared" si="4"/>
        <v>5913.0359933250356</v>
      </c>
      <c r="D56" s="71">
        <f t="shared" si="5"/>
        <v>22.666637974412627</v>
      </c>
      <c r="E56" s="71">
        <f t="shared" si="6"/>
        <v>300.61251062121136</v>
      </c>
      <c r="F56" s="71">
        <f t="shared" si="0"/>
        <v>323.27914859562401</v>
      </c>
      <c r="G56" s="65">
        <f t="shared" si="1"/>
        <v>5612.4234827038244</v>
      </c>
    </row>
    <row r="57" spans="1:7" x14ac:dyDescent="0.25">
      <c r="A57" s="69">
        <f t="shared" si="2"/>
        <v>45689</v>
      </c>
      <c r="B57" s="70">
        <f t="shared" si="3"/>
        <v>43</v>
      </c>
      <c r="C57" s="65">
        <f t="shared" si="4"/>
        <v>5612.4234827038244</v>
      </c>
      <c r="D57" s="71">
        <f t="shared" si="5"/>
        <v>21.514290017031318</v>
      </c>
      <c r="E57" s="71">
        <f t="shared" si="6"/>
        <v>301.76485857859274</v>
      </c>
      <c r="F57" s="71">
        <f t="shared" si="0"/>
        <v>323.27914859562406</v>
      </c>
      <c r="G57" s="65">
        <f t="shared" si="1"/>
        <v>5310.6586241252317</v>
      </c>
    </row>
    <row r="58" spans="1:7" x14ac:dyDescent="0.25">
      <c r="A58" s="69">
        <f t="shared" si="2"/>
        <v>45717</v>
      </c>
      <c r="B58" s="70">
        <f t="shared" si="3"/>
        <v>44</v>
      </c>
      <c r="C58" s="65">
        <f t="shared" si="4"/>
        <v>5310.6586241252317</v>
      </c>
      <c r="D58" s="71">
        <f t="shared" si="5"/>
        <v>20.357524725813384</v>
      </c>
      <c r="E58" s="71">
        <f t="shared" si="6"/>
        <v>302.92162386981062</v>
      </c>
      <c r="F58" s="71">
        <f t="shared" si="0"/>
        <v>323.27914859562401</v>
      </c>
      <c r="G58" s="65">
        <f t="shared" si="1"/>
        <v>5007.7370002554208</v>
      </c>
    </row>
    <row r="59" spans="1:7" x14ac:dyDescent="0.25">
      <c r="A59" s="69">
        <f t="shared" si="2"/>
        <v>45748</v>
      </c>
      <c r="B59" s="70">
        <f t="shared" si="3"/>
        <v>45</v>
      </c>
      <c r="C59" s="65">
        <f t="shared" si="4"/>
        <v>5007.7370002554208</v>
      </c>
      <c r="D59" s="71">
        <f t="shared" si="5"/>
        <v>19.196325167645774</v>
      </c>
      <c r="E59" s="71">
        <f t="shared" si="6"/>
        <v>304.08282342797827</v>
      </c>
      <c r="F59" s="71">
        <f t="shared" si="0"/>
        <v>323.27914859562406</v>
      </c>
      <c r="G59" s="65">
        <f t="shared" si="1"/>
        <v>4703.6541768274428</v>
      </c>
    </row>
    <row r="60" spans="1:7" x14ac:dyDescent="0.25">
      <c r="A60" s="69">
        <f t="shared" si="2"/>
        <v>45778</v>
      </c>
      <c r="B60" s="70">
        <f t="shared" si="3"/>
        <v>46</v>
      </c>
      <c r="C60" s="65">
        <f t="shared" si="4"/>
        <v>4703.6541768274428</v>
      </c>
      <c r="D60" s="71">
        <f t="shared" si="5"/>
        <v>18.030674344505194</v>
      </c>
      <c r="E60" s="71">
        <f t="shared" si="6"/>
        <v>305.24847425111881</v>
      </c>
      <c r="F60" s="71">
        <f t="shared" si="0"/>
        <v>323.27914859562401</v>
      </c>
      <c r="G60" s="65">
        <f t="shared" si="1"/>
        <v>4398.4057025763241</v>
      </c>
    </row>
    <row r="61" spans="1:7" x14ac:dyDescent="0.25">
      <c r="A61" s="69">
        <f t="shared" si="2"/>
        <v>45809</v>
      </c>
      <c r="B61" s="70">
        <f t="shared" si="3"/>
        <v>47</v>
      </c>
      <c r="C61" s="65">
        <f t="shared" si="4"/>
        <v>4398.4057025763241</v>
      </c>
      <c r="D61" s="71">
        <f t="shared" si="5"/>
        <v>16.860555193209237</v>
      </c>
      <c r="E61" s="71">
        <f t="shared" si="6"/>
        <v>306.41859340241479</v>
      </c>
      <c r="F61" s="71">
        <f t="shared" si="0"/>
        <v>323.27914859562401</v>
      </c>
      <c r="G61" s="65">
        <f t="shared" si="1"/>
        <v>4091.9871091739092</v>
      </c>
    </row>
    <row r="62" spans="1:7" x14ac:dyDescent="0.25">
      <c r="A62" s="69">
        <f t="shared" si="2"/>
        <v>45839</v>
      </c>
      <c r="B62" s="70">
        <f t="shared" si="3"/>
        <v>48</v>
      </c>
      <c r="C62" s="65">
        <f t="shared" si="4"/>
        <v>4091.9871091739092</v>
      </c>
      <c r="D62" s="71">
        <f t="shared" si="5"/>
        <v>15.685950585166649</v>
      </c>
      <c r="E62" s="71">
        <f t="shared" si="6"/>
        <v>307.5931980104574</v>
      </c>
      <c r="F62" s="71">
        <f t="shared" si="0"/>
        <v>323.27914859562406</v>
      </c>
      <c r="G62" s="65">
        <f t="shared" si="1"/>
        <v>3784.3939111634518</v>
      </c>
    </row>
    <row r="63" spans="1:7" x14ac:dyDescent="0.25">
      <c r="A63" s="69">
        <f t="shared" si="2"/>
        <v>45870</v>
      </c>
      <c r="B63" s="70">
        <f t="shared" si="3"/>
        <v>49</v>
      </c>
      <c r="C63" s="65">
        <f t="shared" si="4"/>
        <v>3784.3939111634518</v>
      </c>
      <c r="D63" s="71">
        <f t="shared" si="5"/>
        <v>14.50684332612656</v>
      </c>
      <c r="E63" s="71">
        <f t="shared" si="6"/>
        <v>308.77230526949745</v>
      </c>
      <c r="F63" s="71">
        <f t="shared" si="0"/>
        <v>323.27914859562401</v>
      </c>
      <c r="G63" s="65">
        <f t="shared" si="1"/>
        <v>3475.6216058939544</v>
      </c>
    </row>
    <row r="64" spans="1:7" x14ac:dyDescent="0.25">
      <c r="A64" s="69">
        <f t="shared" si="2"/>
        <v>45901</v>
      </c>
      <c r="B64" s="70">
        <f t="shared" si="3"/>
        <v>50</v>
      </c>
      <c r="C64" s="65">
        <f t="shared" si="4"/>
        <v>3475.6216058939544</v>
      </c>
      <c r="D64" s="71">
        <f t="shared" si="5"/>
        <v>13.323216155926819</v>
      </c>
      <c r="E64" s="71">
        <f t="shared" si="6"/>
        <v>309.95593243969716</v>
      </c>
      <c r="F64" s="71">
        <f t="shared" si="0"/>
        <v>323.27914859562401</v>
      </c>
      <c r="G64" s="65">
        <f t="shared" si="1"/>
        <v>3165.6656734542571</v>
      </c>
    </row>
    <row r="65" spans="1:7" x14ac:dyDescent="0.25">
      <c r="A65" s="69">
        <f t="shared" si="2"/>
        <v>45931</v>
      </c>
      <c r="B65" s="70">
        <f t="shared" si="3"/>
        <v>51</v>
      </c>
      <c r="C65" s="65">
        <f t="shared" si="4"/>
        <v>3165.6656734542571</v>
      </c>
      <c r="D65" s="71">
        <f t="shared" si="5"/>
        <v>12.135051748241317</v>
      </c>
      <c r="E65" s="71">
        <f t="shared" si="6"/>
        <v>311.14409684738268</v>
      </c>
      <c r="F65" s="71">
        <f t="shared" si="0"/>
        <v>323.27914859562401</v>
      </c>
      <c r="G65" s="65">
        <f t="shared" si="1"/>
        <v>2854.5215766068745</v>
      </c>
    </row>
    <row r="66" spans="1:7" x14ac:dyDescent="0.25">
      <c r="A66" s="69">
        <f t="shared" si="2"/>
        <v>45962</v>
      </c>
      <c r="B66" s="70">
        <f t="shared" si="3"/>
        <v>52</v>
      </c>
      <c r="C66" s="65">
        <f t="shared" si="4"/>
        <v>2854.5215766068745</v>
      </c>
      <c r="D66" s="71">
        <f t="shared" si="5"/>
        <v>10.942332710326347</v>
      </c>
      <c r="E66" s="71">
        <f t="shared" si="6"/>
        <v>312.33681588529771</v>
      </c>
      <c r="F66" s="71">
        <f t="shared" si="0"/>
        <v>323.27914859562406</v>
      </c>
      <c r="G66" s="65">
        <f t="shared" si="1"/>
        <v>2542.1847607215768</v>
      </c>
    </row>
    <row r="67" spans="1:7" x14ac:dyDescent="0.25">
      <c r="A67" s="69">
        <f t="shared" si="2"/>
        <v>45992</v>
      </c>
      <c r="B67" s="70">
        <f t="shared" si="3"/>
        <v>53</v>
      </c>
      <c r="C67" s="65">
        <f t="shared" si="4"/>
        <v>2542.1847607215768</v>
      </c>
      <c r="D67" s="71">
        <f t="shared" si="5"/>
        <v>9.7450415827660404</v>
      </c>
      <c r="E67" s="71">
        <f t="shared" si="6"/>
        <v>313.53410701285799</v>
      </c>
      <c r="F67" s="71">
        <f t="shared" si="0"/>
        <v>323.27914859562401</v>
      </c>
      <c r="G67" s="65">
        <f t="shared" si="1"/>
        <v>2228.6506537087189</v>
      </c>
    </row>
    <row r="68" spans="1:7" x14ac:dyDescent="0.25">
      <c r="A68" s="69">
        <f t="shared" si="2"/>
        <v>46023</v>
      </c>
      <c r="B68" s="70">
        <f t="shared" si="3"/>
        <v>54</v>
      </c>
      <c r="C68" s="65">
        <f t="shared" si="4"/>
        <v>2228.6506537087189</v>
      </c>
      <c r="D68" s="71">
        <f t="shared" si="5"/>
        <v>8.5431608392167515</v>
      </c>
      <c r="E68" s="71">
        <f t="shared" si="6"/>
        <v>314.73598775640727</v>
      </c>
      <c r="F68" s="71">
        <f t="shared" si="0"/>
        <v>323.27914859562401</v>
      </c>
      <c r="G68" s="65">
        <f t="shared" si="1"/>
        <v>1913.9146659523117</v>
      </c>
    </row>
    <row r="69" spans="1:7" x14ac:dyDescent="0.25">
      <c r="A69" s="69">
        <f t="shared" si="2"/>
        <v>46054</v>
      </c>
      <c r="B69" s="70">
        <f t="shared" si="3"/>
        <v>55</v>
      </c>
      <c r="C69" s="65">
        <f t="shared" si="4"/>
        <v>1913.9146659523117</v>
      </c>
      <c r="D69" s="71">
        <f t="shared" si="5"/>
        <v>7.3366728861505237</v>
      </c>
      <c r="E69" s="71">
        <f t="shared" si="6"/>
        <v>315.94247570947351</v>
      </c>
      <c r="F69" s="71">
        <f t="shared" si="0"/>
        <v>323.27914859562406</v>
      </c>
      <c r="G69" s="65">
        <f t="shared" si="1"/>
        <v>1597.9721902428382</v>
      </c>
    </row>
    <row r="70" spans="1:7" x14ac:dyDescent="0.25">
      <c r="A70" s="69">
        <f t="shared" si="2"/>
        <v>46082</v>
      </c>
      <c r="B70" s="70">
        <f t="shared" si="3"/>
        <v>56</v>
      </c>
      <c r="C70" s="65">
        <f t="shared" si="4"/>
        <v>1597.9721902428382</v>
      </c>
      <c r="D70" s="71">
        <f t="shared" si="5"/>
        <v>6.1255600625975415</v>
      </c>
      <c r="E70" s="71">
        <f t="shared" si="6"/>
        <v>317.15358853302649</v>
      </c>
      <c r="F70" s="71">
        <f t="shared" si="0"/>
        <v>323.27914859562401</v>
      </c>
      <c r="G70" s="65">
        <f t="shared" si="1"/>
        <v>1280.8186017098117</v>
      </c>
    </row>
    <row r="71" spans="1:7" x14ac:dyDescent="0.25">
      <c r="A71" s="69">
        <f t="shared" si="2"/>
        <v>46113</v>
      </c>
      <c r="B71" s="70">
        <f t="shared" si="3"/>
        <v>57</v>
      </c>
      <c r="C71" s="65">
        <f t="shared" si="4"/>
        <v>1280.8186017098117</v>
      </c>
      <c r="D71" s="71">
        <f t="shared" si="5"/>
        <v>4.9098046398876063</v>
      </c>
      <c r="E71" s="71">
        <f t="shared" si="6"/>
        <v>318.36934395573644</v>
      </c>
      <c r="F71" s="71">
        <f t="shared" si="0"/>
        <v>323.27914859562406</v>
      </c>
      <c r="G71" s="65">
        <f t="shared" si="1"/>
        <v>962.44925775407523</v>
      </c>
    </row>
    <row r="72" spans="1:7" x14ac:dyDescent="0.25">
      <c r="A72" s="69">
        <f t="shared" si="2"/>
        <v>46143</v>
      </c>
      <c r="B72" s="70">
        <f t="shared" si="3"/>
        <v>58</v>
      </c>
      <c r="C72" s="65">
        <f t="shared" si="4"/>
        <v>962.44925775407523</v>
      </c>
      <c r="D72" s="71">
        <f t="shared" si="5"/>
        <v>3.6893888213906165</v>
      </c>
      <c r="E72" s="71">
        <f t="shared" si="6"/>
        <v>319.58975977423341</v>
      </c>
      <c r="F72" s="71">
        <f t="shared" si="0"/>
        <v>323.27914859562401</v>
      </c>
      <c r="G72" s="65">
        <f t="shared" si="1"/>
        <v>642.85949797984176</v>
      </c>
    </row>
    <row r="73" spans="1:7" x14ac:dyDescent="0.25">
      <c r="A73" s="69">
        <f t="shared" si="2"/>
        <v>46174</v>
      </c>
      <c r="B73" s="70">
        <f t="shared" si="3"/>
        <v>59</v>
      </c>
      <c r="C73" s="65">
        <f t="shared" si="4"/>
        <v>642.85949797984176</v>
      </c>
      <c r="D73" s="71">
        <f t="shared" si="5"/>
        <v>2.464294742256055</v>
      </c>
      <c r="E73" s="71">
        <f t="shared" si="6"/>
        <v>320.81485385336794</v>
      </c>
      <c r="F73" s="71">
        <f t="shared" si="0"/>
        <v>323.27914859562401</v>
      </c>
      <c r="G73" s="65">
        <f t="shared" si="1"/>
        <v>322.04464412647383</v>
      </c>
    </row>
    <row r="74" spans="1:7" x14ac:dyDescent="0.25">
      <c r="A74" s="69">
        <f t="shared" si="2"/>
        <v>46204</v>
      </c>
      <c r="B74" s="70">
        <f t="shared" si="3"/>
        <v>60</v>
      </c>
      <c r="C74" s="65">
        <f t="shared" si="4"/>
        <v>322.04464412647383</v>
      </c>
      <c r="D74" s="71">
        <f t="shared" si="5"/>
        <v>1.2345044691514782</v>
      </c>
      <c r="E74" s="71">
        <f t="shared" si="6"/>
        <v>322.04464412647258</v>
      </c>
      <c r="F74" s="71">
        <f t="shared" si="0"/>
        <v>323.27914859562406</v>
      </c>
      <c r="G74" s="65">
        <f t="shared" si="1"/>
        <v>1.2505552149377763E-12</v>
      </c>
    </row>
    <row r="75" spans="1:7" x14ac:dyDescent="0.25">
      <c r="A75" s="69" t="str">
        <f t="shared" si="2"/>
        <v/>
      </c>
      <c r="B75" s="70" t="str">
        <f t="shared" si="3"/>
        <v/>
      </c>
      <c r="C75" s="65" t="str">
        <f t="shared" si="4"/>
        <v/>
      </c>
      <c r="D75" s="71" t="str">
        <f t="shared" si="5"/>
        <v/>
      </c>
      <c r="E75" s="71" t="str">
        <f t="shared" si="6"/>
        <v/>
      </c>
      <c r="F75" s="71" t="str">
        <f t="shared" ref="F75:F138" si="7">IF(B75="","",SUM(D75:E75))</f>
        <v/>
      </c>
      <c r="G75" s="65" t="str">
        <f t="shared" si="1"/>
        <v/>
      </c>
    </row>
    <row r="76" spans="1:7" x14ac:dyDescent="0.25">
      <c r="A76" s="69" t="str">
        <f t="shared" si="2"/>
        <v/>
      </c>
      <c r="B76" s="70" t="str">
        <f t="shared" si="3"/>
        <v/>
      </c>
      <c r="C76" s="65" t="str">
        <f t="shared" si="4"/>
        <v/>
      </c>
      <c r="D76" s="71" t="str">
        <f t="shared" si="5"/>
        <v/>
      </c>
      <c r="E76" s="71" t="str">
        <f t="shared" si="6"/>
        <v/>
      </c>
      <c r="F76" s="71" t="str">
        <f t="shared" si="7"/>
        <v/>
      </c>
      <c r="G76" s="65" t="str">
        <f t="shared" si="1"/>
        <v/>
      </c>
    </row>
    <row r="77" spans="1:7" x14ac:dyDescent="0.25">
      <c r="A77" s="69" t="str">
        <f t="shared" si="2"/>
        <v/>
      </c>
      <c r="B77" s="70" t="str">
        <f t="shared" si="3"/>
        <v/>
      </c>
      <c r="C77" s="65" t="str">
        <f t="shared" si="4"/>
        <v/>
      </c>
      <c r="D77" s="71" t="str">
        <f t="shared" si="5"/>
        <v/>
      </c>
      <c r="E77" s="71" t="str">
        <f t="shared" si="6"/>
        <v/>
      </c>
      <c r="F77" s="71" t="str">
        <f t="shared" si="7"/>
        <v/>
      </c>
      <c r="G77" s="65" t="str">
        <f t="shared" si="1"/>
        <v/>
      </c>
    </row>
    <row r="78" spans="1:7" x14ac:dyDescent="0.25">
      <c r="A78" s="69" t="str">
        <f t="shared" si="2"/>
        <v/>
      </c>
      <c r="B78" s="70" t="str">
        <f t="shared" si="3"/>
        <v/>
      </c>
      <c r="C78" s="65" t="str">
        <f t="shared" si="4"/>
        <v/>
      </c>
      <c r="D78" s="71" t="str">
        <f t="shared" si="5"/>
        <v/>
      </c>
      <c r="E78" s="71" t="str">
        <f t="shared" si="6"/>
        <v/>
      </c>
      <c r="F78" s="71" t="str">
        <f t="shared" si="7"/>
        <v/>
      </c>
      <c r="G78" s="65" t="str">
        <f t="shared" si="1"/>
        <v/>
      </c>
    </row>
    <row r="79" spans="1:7" x14ac:dyDescent="0.25">
      <c r="A79" s="69" t="str">
        <f t="shared" si="2"/>
        <v/>
      </c>
      <c r="B79" s="70" t="str">
        <f t="shared" si="3"/>
        <v/>
      </c>
      <c r="C79" s="65" t="str">
        <f t="shared" si="4"/>
        <v/>
      </c>
      <c r="D79" s="71" t="str">
        <f t="shared" si="5"/>
        <v/>
      </c>
      <c r="E79" s="71" t="str">
        <f t="shared" si="6"/>
        <v/>
      </c>
      <c r="F79" s="71" t="str">
        <f t="shared" si="7"/>
        <v/>
      </c>
      <c r="G79" s="65" t="str">
        <f t="shared" si="1"/>
        <v/>
      </c>
    </row>
    <row r="80" spans="1:7" x14ac:dyDescent="0.25">
      <c r="A80" s="69" t="str">
        <f t="shared" si="2"/>
        <v/>
      </c>
      <c r="B80" s="70" t="str">
        <f t="shared" si="3"/>
        <v/>
      </c>
      <c r="C80" s="65" t="str">
        <f t="shared" si="4"/>
        <v/>
      </c>
      <c r="D80" s="71" t="str">
        <f t="shared" si="5"/>
        <v/>
      </c>
      <c r="E80" s="71" t="str">
        <f t="shared" si="6"/>
        <v/>
      </c>
      <c r="F80" s="71" t="str">
        <f t="shared" si="7"/>
        <v/>
      </c>
      <c r="G80" s="65" t="str">
        <f t="shared" ref="G80:G143" si="8">IF(B80="","",SUM(C80)-SUM(E80))</f>
        <v/>
      </c>
    </row>
    <row r="81" spans="1:7" x14ac:dyDescent="0.25">
      <c r="A81" s="69" t="str">
        <f t="shared" ref="A81:A144" si="9">IF(B81="","",EDATE(A80,1))</f>
        <v/>
      </c>
      <c r="B81" s="70" t="str">
        <f t="shared" ref="B81:B144" si="10">IF(B80="","",IF(SUM(B80)+1&lt;=$E$7,SUM(B80)+1,""))</f>
        <v/>
      </c>
      <c r="C81" s="65" t="str">
        <f t="shared" ref="C81:C144" si="11">IF(B81="","",G80)</f>
        <v/>
      </c>
      <c r="D81" s="71" t="str">
        <f t="shared" ref="D81:D144" si="12">IF(B81="","",IPMT($E$11/12,B81-1,$E$7-1,-$C$16,$E$9,0))</f>
        <v/>
      </c>
      <c r="E81" s="71" t="str">
        <f t="shared" ref="E81:E144" si="13">IF(B81="","",PPMT($E$11/12,B81-1,$E$7-1,-$C$16,$E$9,0))</f>
        <v/>
      </c>
      <c r="F81" s="71" t="str">
        <f t="shared" si="7"/>
        <v/>
      </c>
      <c r="G81" s="65" t="str">
        <f t="shared" si="8"/>
        <v/>
      </c>
    </row>
    <row r="82" spans="1:7" x14ac:dyDescent="0.25">
      <c r="A82" s="69" t="str">
        <f t="shared" si="9"/>
        <v/>
      </c>
      <c r="B82" s="70" t="str">
        <f t="shared" si="10"/>
        <v/>
      </c>
      <c r="C82" s="65" t="str">
        <f t="shared" si="11"/>
        <v/>
      </c>
      <c r="D82" s="71" t="str">
        <f t="shared" si="12"/>
        <v/>
      </c>
      <c r="E82" s="71" t="str">
        <f t="shared" si="13"/>
        <v/>
      </c>
      <c r="F82" s="71" t="str">
        <f t="shared" si="7"/>
        <v/>
      </c>
      <c r="G82" s="65" t="str">
        <f t="shared" si="8"/>
        <v/>
      </c>
    </row>
    <row r="83" spans="1:7" x14ac:dyDescent="0.25">
      <c r="A83" s="69" t="str">
        <f t="shared" si="9"/>
        <v/>
      </c>
      <c r="B83" s="70" t="str">
        <f t="shared" si="10"/>
        <v/>
      </c>
      <c r="C83" s="65" t="str">
        <f t="shared" si="11"/>
        <v/>
      </c>
      <c r="D83" s="71" t="str">
        <f t="shared" si="12"/>
        <v/>
      </c>
      <c r="E83" s="71" t="str">
        <f t="shared" si="13"/>
        <v/>
      </c>
      <c r="F83" s="71" t="str">
        <f t="shared" si="7"/>
        <v/>
      </c>
      <c r="G83" s="65" t="str">
        <f t="shared" si="8"/>
        <v/>
      </c>
    </row>
    <row r="84" spans="1:7" x14ac:dyDescent="0.25">
      <c r="A84" s="69" t="str">
        <f t="shared" si="9"/>
        <v/>
      </c>
      <c r="B84" s="70" t="str">
        <f t="shared" si="10"/>
        <v/>
      </c>
      <c r="C84" s="65" t="str">
        <f t="shared" si="11"/>
        <v/>
      </c>
      <c r="D84" s="71" t="str">
        <f t="shared" si="12"/>
        <v/>
      </c>
      <c r="E84" s="71" t="str">
        <f t="shared" si="13"/>
        <v/>
      </c>
      <c r="F84" s="71" t="str">
        <f t="shared" si="7"/>
        <v/>
      </c>
      <c r="G84" s="65" t="str">
        <f t="shared" si="8"/>
        <v/>
      </c>
    </row>
    <row r="85" spans="1:7" x14ac:dyDescent="0.25">
      <c r="A85" s="69" t="str">
        <f t="shared" si="9"/>
        <v/>
      </c>
      <c r="B85" s="70" t="str">
        <f t="shared" si="10"/>
        <v/>
      </c>
      <c r="C85" s="65" t="str">
        <f t="shared" si="11"/>
        <v/>
      </c>
      <c r="D85" s="71" t="str">
        <f t="shared" si="12"/>
        <v/>
      </c>
      <c r="E85" s="71" t="str">
        <f t="shared" si="13"/>
        <v/>
      </c>
      <c r="F85" s="71" t="str">
        <f t="shared" si="7"/>
        <v/>
      </c>
      <c r="G85" s="65" t="str">
        <f t="shared" si="8"/>
        <v/>
      </c>
    </row>
    <row r="86" spans="1:7" x14ac:dyDescent="0.25">
      <c r="A86" s="69" t="str">
        <f t="shared" si="9"/>
        <v/>
      </c>
      <c r="B86" s="70" t="str">
        <f t="shared" si="10"/>
        <v/>
      </c>
      <c r="C86" s="65" t="str">
        <f t="shared" si="11"/>
        <v/>
      </c>
      <c r="D86" s="71" t="str">
        <f t="shared" si="12"/>
        <v/>
      </c>
      <c r="E86" s="71" t="str">
        <f t="shared" si="13"/>
        <v/>
      </c>
      <c r="F86" s="71" t="str">
        <f t="shared" si="7"/>
        <v/>
      </c>
      <c r="G86" s="65" t="str">
        <f t="shared" si="8"/>
        <v/>
      </c>
    </row>
    <row r="87" spans="1:7" x14ac:dyDescent="0.25">
      <c r="A87" s="69" t="str">
        <f t="shared" si="9"/>
        <v/>
      </c>
      <c r="B87" s="70" t="str">
        <f t="shared" si="10"/>
        <v/>
      </c>
      <c r="C87" s="65" t="str">
        <f t="shared" si="11"/>
        <v/>
      </c>
      <c r="D87" s="71" t="str">
        <f t="shared" si="12"/>
        <v/>
      </c>
      <c r="E87" s="71" t="str">
        <f t="shared" si="13"/>
        <v/>
      </c>
      <c r="F87" s="71" t="str">
        <f t="shared" si="7"/>
        <v/>
      </c>
      <c r="G87" s="65" t="str">
        <f t="shared" si="8"/>
        <v/>
      </c>
    </row>
    <row r="88" spans="1:7" x14ac:dyDescent="0.25">
      <c r="A88" s="69" t="str">
        <f t="shared" si="9"/>
        <v/>
      </c>
      <c r="B88" s="70" t="str">
        <f t="shared" si="10"/>
        <v/>
      </c>
      <c r="C88" s="65" t="str">
        <f t="shared" si="11"/>
        <v/>
      </c>
      <c r="D88" s="71" t="str">
        <f t="shared" si="12"/>
        <v/>
      </c>
      <c r="E88" s="71" t="str">
        <f t="shared" si="13"/>
        <v/>
      </c>
      <c r="F88" s="71" t="str">
        <f t="shared" si="7"/>
        <v/>
      </c>
      <c r="G88" s="65" t="str">
        <f t="shared" si="8"/>
        <v/>
      </c>
    </row>
    <row r="89" spans="1:7" x14ac:dyDescent="0.25">
      <c r="A89" s="69" t="str">
        <f t="shared" si="9"/>
        <v/>
      </c>
      <c r="B89" s="70" t="str">
        <f t="shared" si="10"/>
        <v/>
      </c>
      <c r="C89" s="65" t="str">
        <f t="shared" si="11"/>
        <v/>
      </c>
      <c r="D89" s="71" t="str">
        <f t="shared" si="12"/>
        <v/>
      </c>
      <c r="E89" s="71" t="str">
        <f t="shared" si="13"/>
        <v/>
      </c>
      <c r="F89" s="71" t="str">
        <f t="shared" si="7"/>
        <v/>
      </c>
      <c r="G89" s="65" t="str">
        <f t="shared" si="8"/>
        <v/>
      </c>
    </row>
    <row r="90" spans="1:7" x14ac:dyDescent="0.25">
      <c r="A90" s="69" t="str">
        <f t="shared" si="9"/>
        <v/>
      </c>
      <c r="B90" s="70" t="str">
        <f t="shared" si="10"/>
        <v/>
      </c>
      <c r="C90" s="65" t="str">
        <f t="shared" si="11"/>
        <v/>
      </c>
      <c r="D90" s="71" t="str">
        <f t="shared" si="12"/>
        <v/>
      </c>
      <c r="E90" s="71" t="str">
        <f t="shared" si="13"/>
        <v/>
      </c>
      <c r="F90" s="71" t="str">
        <f t="shared" si="7"/>
        <v/>
      </c>
      <c r="G90" s="65" t="str">
        <f t="shared" si="8"/>
        <v/>
      </c>
    </row>
    <row r="91" spans="1:7" x14ac:dyDescent="0.25">
      <c r="A91" s="69" t="str">
        <f t="shared" si="9"/>
        <v/>
      </c>
      <c r="B91" s="70" t="str">
        <f t="shared" si="10"/>
        <v/>
      </c>
      <c r="C91" s="65" t="str">
        <f t="shared" si="11"/>
        <v/>
      </c>
      <c r="D91" s="71" t="str">
        <f t="shared" si="12"/>
        <v/>
      </c>
      <c r="E91" s="71" t="str">
        <f t="shared" si="13"/>
        <v/>
      </c>
      <c r="F91" s="71" t="str">
        <f t="shared" si="7"/>
        <v/>
      </c>
      <c r="G91" s="65" t="str">
        <f t="shared" si="8"/>
        <v/>
      </c>
    </row>
    <row r="92" spans="1:7" x14ac:dyDescent="0.25">
      <c r="A92" s="69" t="str">
        <f t="shared" si="9"/>
        <v/>
      </c>
      <c r="B92" s="70" t="str">
        <f t="shared" si="10"/>
        <v/>
      </c>
      <c r="C92" s="65" t="str">
        <f t="shared" si="11"/>
        <v/>
      </c>
      <c r="D92" s="71" t="str">
        <f t="shared" si="12"/>
        <v/>
      </c>
      <c r="E92" s="71" t="str">
        <f t="shared" si="13"/>
        <v/>
      </c>
      <c r="F92" s="71" t="str">
        <f t="shared" si="7"/>
        <v/>
      </c>
      <c r="G92" s="65" t="str">
        <f t="shared" si="8"/>
        <v/>
      </c>
    </row>
    <row r="93" spans="1:7" x14ac:dyDescent="0.25">
      <c r="A93" s="69" t="str">
        <f t="shared" si="9"/>
        <v/>
      </c>
      <c r="B93" s="70" t="str">
        <f t="shared" si="10"/>
        <v/>
      </c>
      <c r="C93" s="65" t="str">
        <f t="shared" si="11"/>
        <v/>
      </c>
      <c r="D93" s="71" t="str">
        <f t="shared" si="12"/>
        <v/>
      </c>
      <c r="E93" s="71" t="str">
        <f t="shared" si="13"/>
        <v/>
      </c>
      <c r="F93" s="71" t="str">
        <f t="shared" si="7"/>
        <v/>
      </c>
      <c r="G93" s="65" t="str">
        <f t="shared" si="8"/>
        <v/>
      </c>
    </row>
    <row r="94" spans="1:7" x14ac:dyDescent="0.25">
      <c r="A94" s="69" t="str">
        <f t="shared" si="9"/>
        <v/>
      </c>
      <c r="B94" s="70" t="str">
        <f t="shared" si="10"/>
        <v/>
      </c>
      <c r="C94" s="65" t="str">
        <f t="shared" si="11"/>
        <v/>
      </c>
      <c r="D94" s="71" t="str">
        <f t="shared" si="12"/>
        <v/>
      </c>
      <c r="E94" s="71" t="str">
        <f t="shared" si="13"/>
        <v/>
      </c>
      <c r="F94" s="71" t="str">
        <f t="shared" si="7"/>
        <v/>
      </c>
      <c r="G94" s="65" t="str">
        <f t="shared" si="8"/>
        <v/>
      </c>
    </row>
    <row r="95" spans="1:7" x14ac:dyDescent="0.25">
      <c r="A95" s="69" t="str">
        <f t="shared" si="9"/>
        <v/>
      </c>
      <c r="B95" s="70" t="str">
        <f t="shared" si="10"/>
        <v/>
      </c>
      <c r="C95" s="65" t="str">
        <f t="shared" si="11"/>
        <v/>
      </c>
      <c r="D95" s="71" t="str">
        <f t="shared" si="12"/>
        <v/>
      </c>
      <c r="E95" s="71" t="str">
        <f t="shared" si="13"/>
        <v/>
      </c>
      <c r="F95" s="71" t="str">
        <f t="shared" si="7"/>
        <v/>
      </c>
      <c r="G95" s="65" t="str">
        <f t="shared" si="8"/>
        <v/>
      </c>
    </row>
    <row r="96" spans="1:7" x14ac:dyDescent="0.25">
      <c r="A96" s="69" t="str">
        <f t="shared" si="9"/>
        <v/>
      </c>
      <c r="B96" s="70" t="str">
        <f t="shared" si="10"/>
        <v/>
      </c>
      <c r="C96" s="65" t="str">
        <f t="shared" si="11"/>
        <v/>
      </c>
      <c r="D96" s="71" t="str">
        <f t="shared" si="12"/>
        <v/>
      </c>
      <c r="E96" s="71" t="str">
        <f t="shared" si="13"/>
        <v/>
      </c>
      <c r="F96" s="71" t="str">
        <f t="shared" si="7"/>
        <v/>
      </c>
      <c r="G96" s="65" t="str">
        <f t="shared" si="8"/>
        <v/>
      </c>
    </row>
    <row r="97" spans="1:7" x14ac:dyDescent="0.25">
      <c r="A97" s="69" t="str">
        <f t="shared" si="9"/>
        <v/>
      </c>
      <c r="B97" s="70" t="str">
        <f t="shared" si="10"/>
        <v/>
      </c>
      <c r="C97" s="65" t="str">
        <f t="shared" si="11"/>
        <v/>
      </c>
      <c r="D97" s="71" t="str">
        <f t="shared" si="12"/>
        <v/>
      </c>
      <c r="E97" s="71" t="str">
        <f t="shared" si="13"/>
        <v/>
      </c>
      <c r="F97" s="71" t="str">
        <f t="shared" si="7"/>
        <v/>
      </c>
      <c r="G97" s="65" t="str">
        <f t="shared" si="8"/>
        <v/>
      </c>
    </row>
    <row r="98" spans="1:7" x14ac:dyDescent="0.25">
      <c r="A98" s="69" t="str">
        <f t="shared" si="9"/>
        <v/>
      </c>
      <c r="B98" s="70" t="str">
        <f t="shared" si="10"/>
        <v/>
      </c>
      <c r="C98" s="65" t="str">
        <f t="shared" si="11"/>
        <v/>
      </c>
      <c r="D98" s="71" t="str">
        <f t="shared" si="12"/>
        <v/>
      </c>
      <c r="E98" s="71" t="str">
        <f t="shared" si="13"/>
        <v/>
      </c>
      <c r="F98" s="71" t="str">
        <f t="shared" si="7"/>
        <v/>
      </c>
      <c r="G98" s="65" t="str">
        <f t="shared" si="8"/>
        <v/>
      </c>
    </row>
    <row r="99" spans="1:7" x14ac:dyDescent="0.25">
      <c r="A99" s="69" t="str">
        <f t="shared" si="9"/>
        <v/>
      </c>
      <c r="B99" s="70" t="str">
        <f t="shared" si="10"/>
        <v/>
      </c>
      <c r="C99" s="65" t="str">
        <f t="shared" si="11"/>
        <v/>
      </c>
      <c r="D99" s="71" t="str">
        <f t="shared" si="12"/>
        <v/>
      </c>
      <c r="E99" s="71" t="str">
        <f t="shared" si="13"/>
        <v/>
      </c>
      <c r="F99" s="71" t="str">
        <f t="shared" si="7"/>
        <v/>
      </c>
      <c r="G99" s="65" t="str">
        <f t="shared" si="8"/>
        <v/>
      </c>
    </row>
    <row r="100" spans="1:7" x14ac:dyDescent="0.25">
      <c r="A100" s="69" t="str">
        <f t="shared" si="9"/>
        <v/>
      </c>
      <c r="B100" s="70" t="str">
        <f t="shared" si="10"/>
        <v/>
      </c>
      <c r="C100" s="65" t="str">
        <f t="shared" si="11"/>
        <v/>
      </c>
      <c r="D100" s="71" t="str">
        <f t="shared" si="12"/>
        <v/>
      </c>
      <c r="E100" s="71" t="str">
        <f t="shared" si="13"/>
        <v/>
      </c>
      <c r="F100" s="71" t="str">
        <f t="shared" si="7"/>
        <v/>
      </c>
      <c r="G100" s="65" t="str">
        <f t="shared" si="8"/>
        <v/>
      </c>
    </row>
    <row r="101" spans="1:7" x14ac:dyDescent="0.25">
      <c r="A101" s="69" t="str">
        <f t="shared" si="9"/>
        <v/>
      </c>
      <c r="B101" s="70" t="str">
        <f t="shared" si="10"/>
        <v/>
      </c>
      <c r="C101" s="65" t="str">
        <f t="shared" si="11"/>
        <v/>
      </c>
      <c r="D101" s="71" t="str">
        <f t="shared" si="12"/>
        <v/>
      </c>
      <c r="E101" s="71" t="str">
        <f t="shared" si="13"/>
        <v/>
      </c>
      <c r="F101" s="71" t="str">
        <f t="shared" si="7"/>
        <v/>
      </c>
      <c r="G101" s="65" t="str">
        <f t="shared" si="8"/>
        <v/>
      </c>
    </row>
    <row r="102" spans="1:7" x14ac:dyDescent="0.25">
      <c r="A102" s="69" t="str">
        <f t="shared" si="9"/>
        <v/>
      </c>
      <c r="B102" s="70" t="str">
        <f t="shared" si="10"/>
        <v/>
      </c>
      <c r="C102" s="65" t="str">
        <f t="shared" si="11"/>
        <v/>
      </c>
      <c r="D102" s="71" t="str">
        <f t="shared" si="12"/>
        <v/>
      </c>
      <c r="E102" s="71" t="str">
        <f t="shared" si="13"/>
        <v/>
      </c>
      <c r="F102" s="71" t="str">
        <f t="shared" si="7"/>
        <v/>
      </c>
      <c r="G102" s="65" t="str">
        <f t="shared" si="8"/>
        <v/>
      </c>
    </row>
    <row r="103" spans="1:7" x14ac:dyDescent="0.25">
      <c r="A103" s="69" t="str">
        <f t="shared" si="9"/>
        <v/>
      </c>
      <c r="B103" s="70" t="str">
        <f t="shared" si="10"/>
        <v/>
      </c>
      <c r="C103" s="65" t="str">
        <f t="shared" si="11"/>
        <v/>
      </c>
      <c r="D103" s="71" t="str">
        <f t="shared" si="12"/>
        <v/>
      </c>
      <c r="E103" s="71" t="str">
        <f t="shared" si="13"/>
        <v/>
      </c>
      <c r="F103" s="71" t="str">
        <f t="shared" si="7"/>
        <v/>
      </c>
      <c r="G103" s="65" t="str">
        <f t="shared" si="8"/>
        <v/>
      </c>
    </row>
    <row r="104" spans="1:7" x14ac:dyDescent="0.25">
      <c r="A104" s="69" t="str">
        <f t="shared" si="9"/>
        <v/>
      </c>
      <c r="B104" s="70" t="str">
        <f t="shared" si="10"/>
        <v/>
      </c>
      <c r="C104" s="65" t="str">
        <f t="shared" si="11"/>
        <v/>
      </c>
      <c r="D104" s="71" t="str">
        <f t="shared" si="12"/>
        <v/>
      </c>
      <c r="E104" s="71" t="str">
        <f t="shared" si="13"/>
        <v/>
      </c>
      <c r="F104" s="71" t="str">
        <f t="shared" si="7"/>
        <v/>
      </c>
      <c r="G104" s="65" t="str">
        <f t="shared" si="8"/>
        <v/>
      </c>
    </row>
    <row r="105" spans="1:7" x14ac:dyDescent="0.25">
      <c r="A105" s="69" t="str">
        <f t="shared" si="9"/>
        <v/>
      </c>
      <c r="B105" s="70" t="str">
        <f t="shared" si="10"/>
        <v/>
      </c>
      <c r="C105" s="65" t="str">
        <f t="shared" si="11"/>
        <v/>
      </c>
      <c r="D105" s="71" t="str">
        <f t="shared" si="12"/>
        <v/>
      </c>
      <c r="E105" s="71" t="str">
        <f t="shared" si="13"/>
        <v/>
      </c>
      <c r="F105" s="71" t="str">
        <f t="shared" si="7"/>
        <v/>
      </c>
      <c r="G105" s="65" t="str">
        <f t="shared" si="8"/>
        <v/>
      </c>
    </row>
    <row r="106" spans="1:7" x14ac:dyDescent="0.25">
      <c r="A106" s="69" t="str">
        <f t="shared" si="9"/>
        <v/>
      </c>
      <c r="B106" s="70" t="str">
        <f t="shared" si="10"/>
        <v/>
      </c>
      <c r="C106" s="65" t="str">
        <f t="shared" si="11"/>
        <v/>
      </c>
      <c r="D106" s="71" t="str">
        <f t="shared" si="12"/>
        <v/>
      </c>
      <c r="E106" s="71" t="str">
        <f t="shared" si="13"/>
        <v/>
      </c>
      <c r="F106" s="71" t="str">
        <f t="shared" si="7"/>
        <v/>
      </c>
      <c r="G106" s="65" t="str">
        <f t="shared" si="8"/>
        <v/>
      </c>
    </row>
    <row r="107" spans="1:7" x14ac:dyDescent="0.25">
      <c r="A107" s="69" t="str">
        <f t="shared" si="9"/>
        <v/>
      </c>
      <c r="B107" s="70" t="str">
        <f t="shared" si="10"/>
        <v/>
      </c>
      <c r="C107" s="65" t="str">
        <f t="shared" si="11"/>
        <v/>
      </c>
      <c r="D107" s="71" t="str">
        <f t="shared" si="12"/>
        <v/>
      </c>
      <c r="E107" s="71" t="str">
        <f t="shared" si="13"/>
        <v/>
      </c>
      <c r="F107" s="71" t="str">
        <f t="shared" si="7"/>
        <v/>
      </c>
      <c r="G107" s="65" t="str">
        <f t="shared" si="8"/>
        <v/>
      </c>
    </row>
    <row r="108" spans="1:7" x14ac:dyDescent="0.25">
      <c r="A108" s="69" t="str">
        <f t="shared" si="9"/>
        <v/>
      </c>
      <c r="B108" s="70" t="str">
        <f t="shared" si="10"/>
        <v/>
      </c>
      <c r="C108" s="65" t="str">
        <f t="shared" si="11"/>
        <v/>
      </c>
      <c r="D108" s="71" t="str">
        <f t="shared" si="12"/>
        <v/>
      </c>
      <c r="E108" s="71" t="str">
        <f t="shared" si="13"/>
        <v/>
      </c>
      <c r="F108" s="71" t="str">
        <f t="shared" si="7"/>
        <v/>
      </c>
      <c r="G108" s="65" t="str">
        <f t="shared" si="8"/>
        <v/>
      </c>
    </row>
    <row r="109" spans="1:7" x14ac:dyDescent="0.25">
      <c r="A109" s="69" t="str">
        <f t="shared" si="9"/>
        <v/>
      </c>
      <c r="B109" s="70" t="str">
        <f t="shared" si="10"/>
        <v/>
      </c>
      <c r="C109" s="65" t="str">
        <f t="shared" si="11"/>
        <v/>
      </c>
      <c r="D109" s="71" t="str">
        <f t="shared" si="12"/>
        <v/>
      </c>
      <c r="E109" s="71" t="str">
        <f t="shared" si="13"/>
        <v/>
      </c>
      <c r="F109" s="71" t="str">
        <f t="shared" si="7"/>
        <v/>
      </c>
      <c r="G109" s="65" t="str">
        <f t="shared" si="8"/>
        <v/>
      </c>
    </row>
    <row r="110" spans="1:7" x14ac:dyDescent="0.25">
      <c r="A110" s="69" t="str">
        <f t="shared" si="9"/>
        <v/>
      </c>
      <c r="B110" s="70" t="str">
        <f t="shared" si="10"/>
        <v/>
      </c>
      <c r="C110" s="65" t="str">
        <f t="shared" si="11"/>
        <v/>
      </c>
      <c r="D110" s="71" t="str">
        <f t="shared" si="12"/>
        <v/>
      </c>
      <c r="E110" s="71" t="str">
        <f t="shared" si="13"/>
        <v/>
      </c>
      <c r="F110" s="71" t="str">
        <f t="shared" si="7"/>
        <v/>
      </c>
      <c r="G110" s="65" t="str">
        <f t="shared" si="8"/>
        <v/>
      </c>
    </row>
    <row r="111" spans="1:7" x14ac:dyDescent="0.25">
      <c r="A111" s="69" t="str">
        <f t="shared" si="9"/>
        <v/>
      </c>
      <c r="B111" s="70" t="str">
        <f t="shared" si="10"/>
        <v/>
      </c>
      <c r="C111" s="65" t="str">
        <f t="shared" si="11"/>
        <v/>
      </c>
      <c r="D111" s="71" t="str">
        <f t="shared" si="12"/>
        <v/>
      </c>
      <c r="E111" s="71" t="str">
        <f t="shared" si="13"/>
        <v/>
      </c>
      <c r="F111" s="71" t="str">
        <f t="shared" si="7"/>
        <v/>
      </c>
      <c r="G111" s="65" t="str">
        <f t="shared" si="8"/>
        <v/>
      </c>
    </row>
    <row r="112" spans="1:7" x14ac:dyDescent="0.25">
      <c r="A112" s="69" t="str">
        <f t="shared" si="9"/>
        <v/>
      </c>
      <c r="B112" s="70" t="str">
        <f t="shared" si="10"/>
        <v/>
      </c>
      <c r="C112" s="65" t="str">
        <f t="shared" si="11"/>
        <v/>
      </c>
      <c r="D112" s="71" t="str">
        <f t="shared" si="12"/>
        <v/>
      </c>
      <c r="E112" s="71" t="str">
        <f t="shared" si="13"/>
        <v/>
      </c>
      <c r="F112" s="71" t="str">
        <f t="shared" si="7"/>
        <v/>
      </c>
      <c r="G112" s="65" t="str">
        <f t="shared" si="8"/>
        <v/>
      </c>
    </row>
    <row r="113" spans="1:7" x14ac:dyDescent="0.25">
      <c r="A113" s="69" t="str">
        <f t="shared" si="9"/>
        <v/>
      </c>
      <c r="B113" s="70" t="str">
        <f t="shared" si="10"/>
        <v/>
      </c>
      <c r="C113" s="65" t="str">
        <f t="shared" si="11"/>
        <v/>
      </c>
      <c r="D113" s="71" t="str">
        <f t="shared" si="12"/>
        <v/>
      </c>
      <c r="E113" s="71" t="str">
        <f t="shared" si="13"/>
        <v/>
      </c>
      <c r="F113" s="71" t="str">
        <f t="shared" si="7"/>
        <v/>
      </c>
      <c r="G113" s="65" t="str">
        <f t="shared" si="8"/>
        <v/>
      </c>
    </row>
    <row r="114" spans="1:7" x14ac:dyDescent="0.25">
      <c r="A114" s="69" t="str">
        <f t="shared" si="9"/>
        <v/>
      </c>
      <c r="B114" s="70" t="str">
        <f t="shared" si="10"/>
        <v/>
      </c>
      <c r="C114" s="65" t="str">
        <f t="shared" si="11"/>
        <v/>
      </c>
      <c r="D114" s="71" t="str">
        <f t="shared" si="12"/>
        <v/>
      </c>
      <c r="E114" s="71" t="str">
        <f t="shared" si="13"/>
        <v/>
      </c>
      <c r="F114" s="71" t="str">
        <f t="shared" si="7"/>
        <v/>
      </c>
      <c r="G114" s="65" t="str">
        <f t="shared" si="8"/>
        <v/>
      </c>
    </row>
    <row r="115" spans="1:7" x14ac:dyDescent="0.25">
      <c r="A115" s="69" t="str">
        <f t="shared" si="9"/>
        <v/>
      </c>
      <c r="B115" s="70" t="str">
        <f t="shared" si="10"/>
        <v/>
      </c>
      <c r="C115" s="65" t="str">
        <f t="shared" si="11"/>
        <v/>
      </c>
      <c r="D115" s="71" t="str">
        <f t="shared" si="12"/>
        <v/>
      </c>
      <c r="E115" s="71" t="str">
        <f t="shared" si="13"/>
        <v/>
      </c>
      <c r="F115" s="71" t="str">
        <f t="shared" si="7"/>
        <v/>
      </c>
      <c r="G115" s="65" t="str">
        <f t="shared" si="8"/>
        <v/>
      </c>
    </row>
    <row r="116" spans="1:7" x14ac:dyDescent="0.25">
      <c r="A116" s="69" t="str">
        <f t="shared" si="9"/>
        <v/>
      </c>
      <c r="B116" s="70" t="str">
        <f t="shared" si="10"/>
        <v/>
      </c>
      <c r="C116" s="65" t="str">
        <f t="shared" si="11"/>
        <v/>
      </c>
      <c r="D116" s="71" t="str">
        <f t="shared" si="12"/>
        <v/>
      </c>
      <c r="E116" s="71" t="str">
        <f t="shared" si="13"/>
        <v/>
      </c>
      <c r="F116" s="71" t="str">
        <f t="shared" si="7"/>
        <v/>
      </c>
      <c r="G116" s="65" t="str">
        <f t="shared" si="8"/>
        <v/>
      </c>
    </row>
    <row r="117" spans="1:7" x14ac:dyDescent="0.25">
      <c r="A117" s="69" t="str">
        <f t="shared" si="9"/>
        <v/>
      </c>
      <c r="B117" s="70" t="str">
        <f t="shared" si="10"/>
        <v/>
      </c>
      <c r="C117" s="65" t="str">
        <f t="shared" si="11"/>
        <v/>
      </c>
      <c r="D117" s="71" t="str">
        <f t="shared" si="12"/>
        <v/>
      </c>
      <c r="E117" s="71" t="str">
        <f t="shared" si="13"/>
        <v/>
      </c>
      <c r="F117" s="71" t="str">
        <f t="shared" si="7"/>
        <v/>
      </c>
      <c r="G117" s="65" t="str">
        <f t="shared" si="8"/>
        <v/>
      </c>
    </row>
    <row r="118" spans="1:7" x14ac:dyDescent="0.25">
      <c r="A118" s="69" t="str">
        <f t="shared" si="9"/>
        <v/>
      </c>
      <c r="B118" s="70" t="str">
        <f t="shared" si="10"/>
        <v/>
      </c>
      <c r="C118" s="65" t="str">
        <f t="shared" si="11"/>
        <v/>
      </c>
      <c r="D118" s="71" t="str">
        <f t="shared" si="12"/>
        <v/>
      </c>
      <c r="E118" s="71" t="str">
        <f t="shared" si="13"/>
        <v/>
      </c>
      <c r="F118" s="71" t="str">
        <f t="shared" si="7"/>
        <v/>
      </c>
      <c r="G118" s="65" t="str">
        <f t="shared" si="8"/>
        <v/>
      </c>
    </row>
    <row r="119" spans="1:7" x14ac:dyDescent="0.25">
      <c r="A119" s="69" t="str">
        <f t="shared" si="9"/>
        <v/>
      </c>
      <c r="B119" s="70" t="str">
        <f t="shared" si="10"/>
        <v/>
      </c>
      <c r="C119" s="65" t="str">
        <f t="shared" si="11"/>
        <v/>
      </c>
      <c r="D119" s="71" t="str">
        <f t="shared" si="12"/>
        <v/>
      </c>
      <c r="E119" s="71" t="str">
        <f t="shared" si="13"/>
        <v/>
      </c>
      <c r="F119" s="71" t="str">
        <f t="shared" si="7"/>
        <v/>
      </c>
      <c r="G119" s="65" t="str">
        <f t="shared" si="8"/>
        <v/>
      </c>
    </row>
    <row r="120" spans="1:7" x14ac:dyDescent="0.25">
      <c r="A120" s="69" t="str">
        <f t="shared" si="9"/>
        <v/>
      </c>
      <c r="B120" s="70" t="str">
        <f t="shared" si="10"/>
        <v/>
      </c>
      <c r="C120" s="65" t="str">
        <f t="shared" si="11"/>
        <v/>
      </c>
      <c r="D120" s="71" t="str">
        <f t="shared" si="12"/>
        <v/>
      </c>
      <c r="E120" s="71" t="str">
        <f t="shared" si="13"/>
        <v/>
      </c>
      <c r="F120" s="71" t="str">
        <f t="shared" si="7"/>
        <v/>
      </c>
      <c r="G120" s="65" t="str">
        <f t="shared" si="8"/>
        <v/>
      </c>
    </row>
    <row r="121" spans="1:7" x14ac:dyDescent="0.25">
      <c r="A121" s="69" t="str">
        <f t="shared" si="9"/>
        <v/>
      </c>
      <c r="B121" s="70" t="str">
        <f t="shared" si="10"/>
        <v/>
      </c>
      <c r="C121" s="65" t="str">
        <f t="shared" si="11"/>
        <v/>
      </c>
      <c r="D121" s="71" t="str">
        <f t="shared" si="12"/>
        <v/>
      </c>
      <c r="E121" s="71" t="str">
        <f t="shared" si="13"/>
        <v/>
      </c>
      <c r="F121" s="71" t="str">
        <f t="shared" si="7"/>
        <v/>
      </c>
      <c r="G121" s="65" t="str">
        <f t="shared" si="8"/>
        <v/>
      </c>
    </row>
    <row r="122" spans="1:7" x14ac:dyDescent="0.25">
      <c r="A122" s="69" t="str">
        <f t="shared" si="9"/>
        <v/>
      </c>
      <c r="B122" s="70" t="str">
        <f t="shared" si="10"/>
        <v/>
      </c>
      <c r="C122" s="65" t="str">
        <f t="shared" si="11"/>
        <v/>
      </c>
      <c r="D122" s="71" t="str">
        <f t="shared" si="12"/>
        <v/>
      </c>
      <c r="E122" s="71" t="str">
        <f t="shared" si="13"/>
        <v/>
      </c>
      <c r="F122" s="71" t="str">
        <f t="shared" si="7"/>
        <v/>
      </c>
      <c r="G122" s="65" t="str">
        <f t="shared" si="8"/>
        <v/>
      </c>
    </row>
    <row r="123" spans="1:7" x14ac:dyDescent="0.25">
      <c r="A123" s="69" t="str">
        <f t="shared" si="9"/>
        <v/>
      </c>
      <c r="B123" s="70" t="str">
        <f t="shared" si="10"/>
        <v/>
      </c>
      <c r="C123" s="65" t="str">
        <f t="shared" si="11"/>
        <v/>
      </c>
      <c r="D123" s="71" t="str">
        <f t="shared" si="12"/>
        <v/>
      </c>
      <c r="E123" s="71" t="str">
        <f t="shared" si="13"/>
        <v/>
      </c>
      <c r="F123" s="71" t="str">
        <f t="shared" si="7"/>
        <v/>
      </c>
      <c r="G123" s="65" t="str">
        <f t="shared" si="8"/>
        <v/>
      </c>
    </row>
    <row r="124" spans="1:7" x14ac:dyDescent="0.25">
      <c r="A124" s="69" t="str">
        <f t="shared" si="9"/>
        <v/>
      </c>
      <c r="B124" s="70" t="str">
        <f t="shared" si="10"/>
        <v/>
      </c>
      <c r="C124" s="65" t="str">
        <f t="shared" si="11"/>
        <v/>
      </c>
      <c r="D124" s="71" t="str">
        <f t="shared" si="12"/>
        <v/>
      </c>
      <c r="E124" s="71" t="str">
        <f t="shared" si="13"/>
        <v/>
      </c>
      <c r="F124" s="71" t="str">
        <f t="shared" si="7"/>
        <v/>
      </c>
      <c r="G124" s="65" t="str">
        <f t="shared" si="8"/>
        <v/>
      </c>
    </row>
    <row r="125" spans="1:7" x14ac:dyDescent="0.25">
      <c r="A125" s="69" t="str">
        <f t="shared" si="9"/>
        <v/>
      </c>
      <c r="B125" s="70" t="str">
        <f t="shared" si="10"/>
        <v/>
      </c>
      <c r="C125" s="65" t="str">
        <f t="shared" si="11"/>
        <v/>
      </c>
      <c r="D125" s="71" t="str">
        <f t="shared" si="12"/>
        <v/>
      </c>
      <c r="E125" s="71" t="str">
        <f t="shared" si="13"/>
        <v/>
      </c>
      <c r="F125" s="71" t="str">
        <f t="shared" si="7"/>
        <v/>
      </c>
      <c r="G125" s="65" t="str">
        <f t="shared" si="8"/>
        <v/>
      </c>
    </row>
    <row r="126" spans="1:7" x14ac:dyDescent="0.25">
      <c r="A126" s="69" t="str">
        <f t="shared" si="9"/>
        <v/>
      </c>
      <c r="B126" s="70" t="str">
        <f t="shared" si="10"/>
        <v/>
      </c>
      <c r="C126" s="65" t="str">
        <f t="shared" si="11"/>
        <v/>
      </c>
      <c r="D126" s="71" t="str">
        <f t="shared" si="12"/>
        <v/>
      </c>
      <c r="E126" s="71" t="str">
        <f t="shared" si="13"/>
        <v/>
      </c>
      <c r="F126" s="71" t="str">
        <f t="shared" si="7"/>
        <v/>
      </c>
      <c r="G126" s="65" t="str">
        <f t="shared" si="8"/>
        <v/>
      </c>
    </row>
    <row r="127" spans="1:7" x14ac:dyDescent="0.25">
      <c r="A127" s="69" t="str">
        <f t="shared" si="9"/>
        <v/>
      </c>
      <c r="B127" s="70" t="str">
        <f t="shared" si="10"/>
        <v/>
      </c>
      <c r="C127" s="65" t="str">
        <f t="shared" si="11"/>
        <v/>
      </c>
      <c r="D127" s="71" t="str">
        <f t="shared" si="12"/>
        <v/>
      </c>
      <c r="E127" s="71" t="str">
        <f t="shared" si="13"/>
        <v/>
      </c>
      <c r="F127" s="71" t="str">
        <f t="shared" si="7"/>
        <v/>
      </c>
      <c r="G127" s="65" t="str">
        <f t="shared" si="8"/>
        <v/>
      </c>
    </row>
    <row r="128" spans="1:7" x14ac:dyDescent="0.25">
      <c r="A128" s="69" t="str">
        <f t="shared" si="9"/>
        <v/>
      </c>
      <c r="B128" s="70" t="str">
        <f t="shared" si="10"/>
        <v/>
      </c>
      <c r="C128" s="65" t="str">
        <f t="shared" si="11"/>
        <v/>
      </c>
      <c r="D128" s="71" t="str">
        <f t="shared" si="12"/>
        <v/>
      </c>
      <c r="E128" s="71" t="str">
        <f t="shared" si="13"/>
        <v/>
      </c>
      <c r="F128" s="71" t="str">
        <f t="shared" si="7"/>
        <v/>
      </c>
      <c r="G128" s="65" t="str">
        <f t="shared" si="8"/>
        <v/>
      </c>
    </row>
    <row r="129" spans="1:7" x14ac:dyDescent="0.25">
      <c r="A129" s="69" t="str">
        <f t="shared" si="9"/>
        <v/>
      </c>
      <c r="B129" s="70" t="str">
        <f t="shared" si="10"/>
        <v/>
      </c>
      <c r="C129" s="65" t="str">
        <f t="shared" si="11"/>
        <v/>
      </c>
      <c r="D129" s="71" t="str">
        <f t="shared" si="12"/>
        <v/>
      </c>
      <c r="E129" s="71" t="str">
        <f t="shared" si="13"/>
        <v/>
      </c>
      <c r="F129" s="71" t="str">
        <f t="shared" si="7"/>
        <v/>
      </c>
      <c r="G129" s="65" t="str">
        <f t="shared" si="8"/>
        <v/>
      </c>
    </row>
    <row r="130" spans="1:7" x14ac:dyDescent="0.25">
      <c r="A130" s="69" t="str">
        <f t="shared" si="9"/>
        <v/>
      </c>
      <c r="B130" s="70" t="str">
        <f t="shared" si="10"/>
        <v/>
      </c>
      <c r="C130" s="65" t="str">
        <f t="shared" si="11"/>
        <v/>
      </c>
      <c r="D130" s="71" t="str">
        <f t="shared" si="12"/>
        <v/>
      </c>
      <c r="E130" s="71" t="str">
        <f t="shared" si="13"/>
        <v/>
      </c>
      <c r="F130" s="71" t="str">
        <f t="shared" si="7"/>
        <v/>
      </c>
      <c r="G130" s="65" t="str">
        <f t="shared" si="8"/>
        <v/>
      </c>
    </row>
    <row r="131" spans="1:7" x14ac:dyDescent="0.25">
      <c r="A131" s="69" t="str">
        <f t="shared" si="9"/>
        <v/>
      </c>
      <c r="B131" s="70" t="str">
        <f t="shared" si="10"/>
        <v/>
      </c>
      <c r="C131" s="65" t="str">
        <f t="shared" si="11"/>
        <v/>
      </c>
      <c r="D131" s="71" t="str">
        <f t="shared" si="12"/>
        <v/>
      </c>
      <c r="E131" s="71" t="str">
        <f t="shared" si="13"/>
        <v/>
      </c>
      <c r="F131" s="71" t="str">
        <f t="shared" si="7"/>
        <v/>
      </c>
      <c r="G131" s="65" t="str">
        <f t="shared" si="8"/>
        <v/>
      </c>
    </row>
    <row r="132" spans="1:7" x14ac:dyDescent="0.25">
      <c r="A132" s="69" t="str">
        <f t="shared" si="9"/>
        <v/>
      </c>
      <c r="B132" s="70" t="str">
        <f t="shared" si="10"/>
        <v/>
      </c>
      <c r="C132" s="65" t="str">
        <f t="shared" si="11"/>
        <v/>
      </c>
      <c r="D132" s="71" t="str">
        <f t="shared" si="12"/>
        <v/>
      </c>
      <c r="E132" s="71" t="str">
        <f t="shared" si="13"/>
        <v/>
      </c>
      <c r="F132" s="71" t="str">
        <f t="shared" si="7"/>
        <v/>
      </c>
      <c r="G132" s="65" t="str">
        <f t="shared" si="8"/>
        <v/>
      </c>
    </row>
    <row r="133" spans="1:7" x14ac:dyDescent="0.25">
      <c r="A133" s="69" t="str">
        <f t="shared" si="9"/>
        <v/>
      </c>
      <c r="B133" s="70" t="str">
        <f t="shared" si="10"/>
        <v/>
      </c>
      <c r="C133" s="65" t="str">
        <f t="shared" si="11"/>
        <v/>
      </c>
      <c r="D133" s="71" t="str">
        <f t="shared" si="12"/>
        <v/>
      </c>
      <c r="E133" s="71" t="str">
        <f t="shared" si="13"/>
        <v/>
      </c>
      <c r="F133" s="71" t="str">
        <f t="shared" si="7"/>
        <v/>
      </c>
      <c r="G133" s="65" t="str">
        <f t="shared" si="8"/>
        <v/>
      </c>
    </row>
    <row r="134" spans="1:7" x14ac:dyDescent="0.25">
      <c r="A134" s="69" t="str">
        <f t="shared" si="9"/>
        <v/>
      </c>
      <c r="B134" s="70" t="str">
        <f t="shared" si="10"/>
        <v/>
      </c>
      <c r="C134" s="65" t="str">
        <f t="shared" si="11"/>
        <v/>
      </c>
      <c r="D134" s="71" t="str">
        <f t="shared" si="12"/>
        <v/>
      </c>
      <c r="E134" s="71" t="str">
        <f t="shared" si="13"/>
        <v/>
      </c>
      <c r="F134" s="71" t="str">
        <f t="shared" si="7"/>
        <v/>
      </c>
      <c r="G134" s="65" t="str">
        <f t="shared" si="8"/>
        <v/>
      </c>
    </row>
    <row r="135" spans="1:7" x14ac:dyDescent="0.25">
      <c r="A135" s="69" t="str">
        <f t="shared" si="9"/>
        <v/>
      </c>
      <c r="B135" s="70" t="str">
        <f t="shared" si="10"/>
        <v/>
      </c>
      <c r="C135" s="65" t="str">
        <f t="shared" si="11"/>
        <v/>
      </c>
      <c r="D135" s="71" t="str">
        <f t="shared" si="12"/>
        <v/>
      </c>
      <c r="E135" s="71" t="str">
        <f t="shared" si="13"/>
        <v/>
      </c>
      <c r="F135" s="71" t="str">
        <f t="shared" si="7"/>
        <v/>
      </c>
      <c r="G135" s="65" t="str">
        <f t="shared" si="8"/>
        <v/>
      </c>
    </row>
    <row r="136" spans="1:7" x14ac:dyDescent="0.25">
      <c r="A136" s="69" t="str">
        <f t="shared" si="9"/>
        <v/>
      </c>
      <c r="B136" s="70" t="str">
        <f t="shared" si="10"/>
        <v/>
      </c>
      <c r="C136" s="65" t="str">
        <f t="shared" si="11"/>
        <v/>
      </c>
      <c r="D136" s="71" t="str">
        <f t="shared" si="12"/>
        <v/>
      </c>
      <c r="E136" s="71" t="str">
        <f t="shared" si="13"/>
        <v/>
      </c>
      <c r="F136" s="71" t="str">
        <f t="shared" si="7"/>
        <v/>
      </c>
      <c r="G136" s="65" t="str">
        <f t="shared" si="8"/>
        <v/>
      </c>
    </row>
    <row r="137" spans="1:7" x14ac:dyDescent="0.25">
      <c r="A137" s="69" t="str">
        <f t="shared" si="9"/>
        <v/>
      </c>
      <c r="B137" s="70" t="str">
        <f t="shared" si="10"/>
        <v/>
      </c>
      <c r="C137" s="65" t="str">
        <f t="shared" si="11"/>
        <v/>
      </c>
      <c r="D137" s="71" t="str">
        <f t="shared" si="12"/>
        <v/>
      </c>
      <c r="E137" s="71" t="str">
        <f t="shared" si="13"/>
        <v/>
      </c>
      <c r="F137" s="71" t="str">
        <f t="shared" si="7"/>
        <v/>
      </c>
      <c r="G137" s="65" t="str">
        <f t="shared" si="8"/>
        <v/>
      </c>
    </row>
    <row r="138" spans="1:7" x14ac:dyDescent="0.25">
      <c r="A138" s="69" t="str">
        <f t="shared" si="9"/>
        <v/>
      </c>
      <c r="B138" s="70" t="str">
        <f t="shared" si="10"/>
        <v/>
      </c>
      <c r="C138" s="65" t="str">
        <f t="shared" si="11"/>
        <v/>
      </c>
      <c r="D138" s="71" t="str">
        <f t="shared" si="12"/>
        <v/>
      </c>
      <c r="E138" s="71" t="str">
        <f t="shared" si="13"/>
        <v/>
      </c>
      <c r="F138" s="71" t="str">
        <f t="shared" si="7"/>
        <v/>
      </c>
      <c r="G138" s="65" t="str">
        <f t="shared" si="8"/>
        <v/>
      </c>
    </row>
    <row r="139" spans="1:7" x14ac:dyDescent="0.25">
      <c r="A139" s="69" t="str">
        <f t="shared" si="9"/>
        <v/>
      </c>
      <c r="B139" s="70" t="str">
        <f t="shared" si="10"/>
        <v/>
      </c>
      <c r="C139" s="65" t="str">
        <f t="shared" si="11"/>
        <v/>
      </c>
      <c r="D139" s="71" t="str">
        <f t="shared" si="12"/>
        <v/>
      </c>
      <c r="E139" s="71" t="str">
        <f t="shared" si="13"/>
        <v/>
      </c>
      <c r="F139" s="71" t="str">
        <f t="shared" ref="F139:F202" si="14">IF(B139="","",SUM(D139:E139))</f>
        <v/>
      </c>
      <c r="G139" s="65" t="str">
        <f t="shared" si="8"/>
        <v/>
      </c>
    </row>
    <row r="140" spans="1:7" x14ac:dyDescent="0.25">
      <c r="A140" s="69" t="str">
        <f t="shared" si="9"/>
        <v/>
      </c>
      <c r="B140" s="70" t="str">
        <f t="shared" si="10"/>
        <v/>
      </c>
      <c r="C140" s="65" t="str">
        <f t="shared" si="11"/>
        <v/>
      </c>
      <c r="D140" s="71" t="str">
        <f t="shared" si="12"/>
        <v/>
      </c>
      <c r="E140" s="71" t="str">
        <f t="shared" si="13"/>
        <v/>
      </c>
      <c r="F140" s="71" t="str">
        <f t="shared" si="14"/>
        <v/>
      </c>
      <c r="G140" s="65" t="str">
        <f t="shared" si="8"/>
        <v/>
      </c>
    </row>
    <row r="141" spans="1:7" x14ac:dyDescent="0.25">
      <c r="A141" s="69" t="str">
        <f t="shared" si="9"/>
        <v/>
      </c>
      <c r="B141" s="70" t="str">
        <f t="shared" si="10"/>
        <v/>
      </c>
      <c r="C141" s="65" t="str">
        <f t="shared" si="11"/>
        <v/>
      </c>
      <c r="D141" s="71" t="str">
        <f t="shared" si="12"/>
        <v/>
      </c>
      <c r="E141" s="71" t="str">
        <f t="shared" si="13"/>
        <v/>
      </c>
      <c r="F141" s="71" t="str">
        <f t="shared" si="14"/>
        <v/>
      </c>
      <c r="G141" s="65" t="str">
        <f t="shared" si="8"/>
        <v/>
      </c>
    </row>
    <row r="142" spans="1:7" x14ac:dyDescent="0.25">
      <c r="A142" s="69" t="str">
        <f t="shared" si="9"/>
        <v/>
      </c>
      <c r="B142" s="70" t="str">
        <f t="shared" si="10"/>
        <v/>
      </c>
      <c r="C142" s="65" t="str">
        <f t="shared" si="11"/>
        <v/>
      </c>
      <c r="D142" s="71" t="str">
        <f t="shared" si="12"/>
        <v/>
      </c>
      <c r="E142" s="71" t="str">
        <f t="shared" si="13"/>
        <v/>
      </c>
      <c r="F142" s="71" t="str">
        <f t="shared" si="14"/>
        <v/>
      </c>
      <c r="G142" s="65" t="str">
        <f t="shared" si="8"/>
        <v/>
      </c>
    </row>
    <row r="143" spans="1:7" x14ac:dyDescent="0.25">
      <c r="A143" s="69" t="str">
        <f t="shared" si="9"/>
        <v/>
      </c>
      <c r="B143" s="70" t="str">
        <f t="shared" si="10"/>
        <v/>
      </c>
      <c r="C143" s="65" t="str">
        <f t="shared" si="11"/>
        <v/>
      </c>
      <c r="D143" s="71" t="str">
        <f t="shared" si="12"/>
        <v/>
      </c>
      <c r="E143" s="71" t="str">
        <f t="shared" si="13"/>
        <v/>
      </c>
      <c r="F143" s="71" t="str">
        <f t="shared" si="14"/>
        <v/>
      </c>
      <c r="G143" s="65" t="str">
        <f t="shared" si="8"/>
        <v/>
      </c>
    </row>
    <row r="144" spans="1:7" x14ac:dyDescent="0.25">
      <c r="A144" s="69" t="str">
        <f t="shared" si="9"/>
        <v/>
      </c>
      <c r="B144" s="70" t="str">
        <f t="shared" si="10"/>
        <v/>
      </c>
      <c r="C144" s="65" t="str">
        <f t="shared" si="11"/>
        <v/>
      </c>
      <c r="D144" s="71" t="str">
        <f t="shared" si="12"/>
        <v/>
      </c>
      <c r="E144" s="71" t="str">
        <f t="shared" si="13"/>
        <v/>
      </c>
      <c r="F144" s="71" t="str">
        <f t="shared" si="14"/>
        <v/>
      </c>
      <c r="G144" s="65" t="str">
        <f t="shared" ref="G144:G207" si="15">IF(B144="","",SUM(C144)-SUM(E144))</f>
        <v/>
      </c>
    </row>
    <row r="145" spans="1:7" x14ac:dyDescent="0.25">
      <c r="A145" s="69" t="str">
        <f t="shared" ref="A145:A208" si="16">IF(B145="","",EDATE(A144,1))</f>
        <v/>
      </c>
      <c r="B145" s="70" t="str">
        <f t="shared" ref="B145:B208" si="17">IF(B144="","",IF(SUM(B144)+1&lt;=$E$7,SUM(B144)+1,""))</f>
        <v/>
      </c>
      <c r="C145" s="65" t="str">
        <f t="shared" ref="C145:C208" si="18">IF(B145="","",G144)</f>
        <v/>
      </c>
      <c r="D145" s="71" t="str">
        <f t="shared" ref="D145:D208" si="19">IF(B145="","",IPMT($E$11/12,B145-1,$E$7-1,-$C$16,$E$9,0))</f>
        <v/>
      </c>
      <c r="E145" s="71" t="str">
        <f t="shared" ref="E145:E208" si="20">IF(B145="","",PPMT($E$11/12,B145-1,$E$7-1,-$C$16,$E$9,0))</f>
        <v/>
      </c>
      <c r="F145" s="71" t="str">
        <f t="shared" si="14"/>
        <v/>
      </c>
      <c r="G145" s="65" t="str">
        <f t="shared" si="15"/>
        <v/>
      </c>
    </row>
    <row r="146" spans="1:7" x14ac:dyDescent="0.25">
      <c r="A146" s="69" t="str">
        <f t="shared" si="16"/>
        <v/>
      </c>
      <c r="B146" s="70" t="str">
        <f t="shared" si="17"/>
        <v/>
      </c>
      <c r="C146" s="65" t="str">
        <f t="shared" si="18"/>
        <v/>
      </c>
      <c r="D146" s="71" t="str">
        <f t="shared" si="19"/>
        <v/>
      </c>
      <c r="E146" s="71" t="str">
        <f t="shared" si="20"/>
        <v/>
      </c>
      <c r="F146" s="71" t="str">
        <f t="shared" si="14"/>
        <v/>
      </c>
      <c r="G146" s="65" t="str">
        <f t="shared" si="15"/>
        <v/>
      </c>
    </row>
    <row r="147" spans="1:7" x14ac:dyDescent="0.25">
      <c r="A147" s="69" t="str">
        <f t="shared" si="16"/>
        <v/>
      </c>
      <c r="B147" s="70" t="str">
        <f t="shared" si="17"/>
        <v/>
      </c>
      <c r="C147" s="65" t="str">
        <f t="shared" si="18"/>
        <v/>
      </c>
      <c r="D147" s="71" t="str">
        <f t="shared" si="19"/>
        <v/>
      </c>
      <c r="E147" s="71" t="str">
        <f t="shared" si="20"/>
        <v/>
      </c>
      <c r="F147" s="71" t="str">
        <f t="shared" si="14"/>
        <v/>
      </c>
      <c r="G147" s="65" t="str">
        <f t="shared" si="15"/>
        <v/>
      </c>
    </row>
    <row r="148" spans="1:7" x14ac:dyDescent="0.25">
      <c r="A148" s="69" t="str">
        <f t="shared" si="16"/>
        <v/>
      </c>
      <c r="B148" s="70" t="str">
        <f t="shared" si="17"/>
        <v/>
      </c>
      <c r="C148" s="65" t="str">
        <f t="shared" si="18"/>
        <v/>
      </c>
      <c r="D148" s="71" t="str">
        <f t="shared" si="19"/>
        <v/>
      </c>
      <c r="E148" s="71" t="str">
        <f t="shared" si="20"/>
        <v/>
      </c>
      <c r="F148" s="71" t="str">
        <f t="shared" si="14"/>
        <v/>
      </c>
      <c r="G148" s="65" t="str">
        <f t="shared" si="15"/>
        <v/>
      </c>
    </row>
    <row r="149" spans="1:7" x14ac:dyDescent="0.25">
      <c r="A149" s="69" t="str">
        <f t="shared" si="16"/>
        <v/>
      </c>
      <c r="B149" s="70" t="str">
        <f t="shared" si="17"/>
        <v/>
      </c>
      <c r="C149" s="65" t="str">
        <f t="shared" si="18"/>
        <v/>
      </c>
      <c r="D149" s="71" t="str">
        <f t="shared" si="19"/>
        <v/>
      </c>
      <c r="E149" s="71" t="str">
        <f t="shared" si="20"/>
        <v/>
      </c>
      <c r="F149" s="71" t="str">
        <f t="shared" si="14"/>
        <v/>
      </c>
      <c r="G149" s="65" t="str">
        <f t="shared" si="15"/>
        <v/>
      </c>
    </row>
    <row r="150" spans="1:7" x14ac:dyDescent="0.25">
      <c r="A150" s="69" t="str">
        <f t="shared" si="16"/>
        <v/>
      </c>
      <c r="B150" s="70" t="str">
        <f t="shared" si="17"/>
        <v/>
      </c>
      <c r="C150" s="65" t="str">
        <f t="shared" si="18"/>
        <v/>
      </c>
      <c r="D150" s="71" t="str">
        <f t="shared" si="19"/>
        <v/>
      </c>
      <c r="E150" s="71" t="str">
        <f t="shared" si="20"/>
        <v/>
      </c>
      <c r="F150" s="71" t="str">
        <f t="shared" si="14"/>
        <v/>
      </c>
      <c r="G150" s="65" t="str">
        <f t="shared" si="15"/>
        <v/>
      </c>
    </row>
    <row r="151" spans="1:7" x14ac:dyDescent="0.25">
      <c r="A151" s="69" t="str">
        <f t="shared" si="16"/>
        <v/>
      </c>
      <c r="B151" s="70" t="str">
        <f t="shared" si="17"/>
        <v/>
      </c>
      <c r="C151" s="65" t="str">
        <f t="shared" si="18"/>
        <v/>
      </c>
      <c r="D151" s="71" t="str">
        <f t="shared" si="19"/>
        <v/>
      </c>
      <c r="E151" s="71" t="str">
        <f t="shared" si="20"/>
        <v/>
      </c>
      <c r="F151" s="71" t="str">
        <f t="shared" si="14"/>
        <v/>
      </c>
      <c r="G151" s="65" t="str">
        <f t="shared" si="15"/>
        <v/>
      </c>
    </row>
    <row r="152" spans="1:7" x14ac:dyDescent="0.25">
      <c r="A152" s="69" t="str">
        <f t="shared" si="16"/>
        <v/>
      </c>
      <c r="B152" s="70" t="str">
        <f t="shared" si="17"/>
        <v/>
      </c>
      <c r="C152" s="65" t="str">
        <f t="shared" si="18"/>
        <v/>
      </c>
      <c r="D152" s="71" t="str">
        <f t="shared" si="19"/>
        <v/>
      </c>
      <c r="E152" s="71" t="str">
        <f t="shared" si="20"/>
        <v/>
      </c>
      <c r="F152" s="71" t="str">
        <f t="shared" si="14"/>
        <v/>
      </c>
      <c r="G152" s="65" t="str">
        <f t="shared" si="15"/>
        <v/>
      </c>
    </row>
    <row r="153" spans="1:7" x14ac:dyDescent="0.25">
      <c r="A153" s="69" t="str">
        <f t="shared" si="16"/>
        <v/>
      </c>
      <c r="B153" s="70" t="str">
        <f t="shared" si="17"/>
        <v/>
      </c>
      <c r="C153" s="65" t="str">
        <f t="shared" si="18"/>
        <v/>
      </c>
      <c r="D153" s="71" t="str">
        <f t="shared" si="19"/>
        <v/>
      </c>
      <c r="E153" s="71" t="str">
        <f t="shared" si="20"/>
        <v/>
      </c>
      <c r="F153" s="71" t="str">
        <f t="shared" si="14"/>
        <v/>
      </c>
      <c r="G153" s="65" t="str">
        <f t="shared" si="15"/>
        <v/>
      </c>
    </row>
    <row r="154" spans="1:7" x14ac:dyDescent="0.25">
      <c r="A154" s="69" t="str">
        <f t="shared" si="16"/>
        <v/>
      </c>
      <c r="B154" s="70" t="str">
        <f t="shared" si="17"/>
        <v/>
      </c>
      <c r="C154" s="65" t="str">
        <f t="shared" si="18"/>
        <v/>
      </c>
      <c r="D154" s="71" t="str">
        <f t="shared" si="19"/>
        <v/>
      </c>
      <c r="E154" s="71" t="str">
        <f t="shared" si="20"/>
        <v/>
      </c>
      <c r="F154" s="71" t="str">
        <f t="shared" si="14"/>
        <v/>
      </c>
      <c r="G154" s="65" t="str">
        <f t="shared" si="15"/>
        <v/>
      </c>
    </row>
    <row r="155" spans="1:7" x14ac:dyDescent="0.25">
      <c r="A155" s="69" t="str">
        <f t="shared" si="16"/>
        <v/>
      </c>
      <c r="B155" s="70" t="str">
        <f t="shared" si="17"/>
        <v/>
      </c>
      <c r="C155" s="65" t="str">
        <f t="shared" si="18"/>
        <v/>
      </c>
      <c r="D155" s="71" t="str">
        <f t="shared" si="19"/>
        <v/>
      </c>
      <c r="E155" s="71" t="str">
        <f t="shared" si="20"/>
        <v/>
      </c>
      <c r="F155" s="71" t="str">
        <f t="shared" si="14"/>
        <v/>
      </c>
      <c r="G155" s="65" t="str">
        <f t="shared" si="15"/>
        <v/>
      </c>
    </row>
    <row r="156" spans="1:7" x14ac:dyDescent="0.25">
      <c r="A156" s="69" t="str">
        <f t="shared" si="16"/>
        <v/>
      </c>
      <c r="B156" s="70" t="str">
        <f t="shared" si="17"/>
        <v/>
      </c>
      <c r="C156" s="65" t="str">
        <f t="shared" si="18"/>
        <v/>
      </c>
      <c r="D156" s="71" t="str">
        <f t="shared" si="19"/>
        <v/>
      </c>
      <c r="E156" s="71" t="str">
        <f t="shared" si="20"/>
        <v/>
      </c>
      <c r="F156" s="71" t="str">
        <f t="shared" si="14"/>
        <v/>
      </c>
      <c r="G156" s="65" t="str">
        <f t="shared" si="15"/>
        <v/>
      </c>
    </row>
    <row r="157" spans="1:7" x14ac:dyDescent="0.25">
      <c r="A157" s="69" t="str">
        <f t="shared" si="16"/>
        <v/>
      </c>
      <c r="B157" s="70" t="str">
        <f t="shared" si="17"/>
        <v/>
      </c>
      <c r="C157" s="65" t="str">
        <f t="shared" si="18"/>
        <v/>
      </c>
      <c r="D157" s="71" t="str">
        <f t="shared" si="19"/>
        <v/>
      </c>
      <c r="E157" s="71" t="str">
        <f t="shared" si="20"/>
        <v/>
      </c>
      <c r="F157" s="71" t="str">
        <f t="shared" si="14"/>
        <v/>
      </c>
      <c r="G157" s="65" t="str">
        <f t="shared" si="15"/>
        <v/>
      </c>
    </row>
    <row r="158" spans="1:7" x14ac:dyDescent="0.25">
      <c r="A158" s="69" t="str">
        <f t="shared" si="16"/>
        <v/>
      </c>
      <c r="B158" s="70" t="str">
        <f t="shared" si="17"/>
        <v/>
      </c>
      <c r="C158" s="65" t="str">
        <f t="shared" si="18"/>
        <v/>
      </c>
      <c r="D158" s="71" t="str">
        <f t="shared" si="19"/>
        <v/>
      </c>
      <c r="E158" s="71" t="str">
        <f t="shared" si="20"/>
        <v/>
      </c>
      <c r="F158" s="71" t="str">
        <f t="shared" si="14"/>
        <v/>
      </c>
      <c r="G158" s="65" t="str">
        <f t="shared" si="15"/>
        <v/>
      </c>
    </row>
    <row r="159" spans="1:7" x14ac:dyDescent="0.25">
      <c r="A159" s="69" t="str">
        <f t="shared" si="16"/>
        <v/>
      </c>
      <c r="B159" s="70" t="str">
        <f t="shared" si="17"/>
        <v/>
      </c>
      <c r="C159" s="65" t="str">
        <f t="shared" si="18"/>
        <v/>
      </c>
      <c r="D159" s="71" t="str">
        <f t="shared" si="19"/>
        <v/>
      </c>
      <c r="E159" s="71" t="str">
        <f t="shared" si="20"/>
        <v/>
      </c>
      <c r="F159" s="71" t="str">
        <f t="shared" si="14"/>
        <v/>
      </c>
      <c r="G159" s="65" t="str">
        <f t="shared" si="15"/>
        <v/>
      </c>
    </row>
    <row r="160" spans="1:7" x14ac:dyDescent="0.25">
      <c r="A160" s="69" t="str">
        <f t="shared" si="16"/>
        <v/>
      </c>
      <c r="B160" s="70" t="str">
        <f t="shared" si="17"/>
        <v/>
      </c>
      <c r="C160" s="65" t="str">
        <f t="shared" si="18"/>
        <v/>
      </c>
      <c r="D160" s="71" t="str">
        <f t="shared" si="19"/>
        <v/>
      </c>
      <c r="E160" s="71" t="str">
        <f t="shared" si="20"/>
        <v/>
      </c>
      <c r="F160" s="71" t="str">
        <f t="shared" si="14"/>
        <v/>
      </c>
      <c r="G160" s="65" t="str">
        <f t="shared" si="15"/>
        <v/>
      </c>
    </row>
    <row r="161" spans="1:7" x14ac:dyDescent="0.25">
      <c r="A161" s="69" t="str">
        <f t="shared" si="16"/>
        <v/>
      </c>
      <c r="B161" s="70" t="str">
        <f t="shared" si="17"/>
        <v/>
      </c>
      <c r="C161" s="65" t="str">
        <f t="shared" si="18"/>
        <v/>
      </c>
      <c r="D161" s="71" t="str">
        <f t="shared" si="19"/>
        <v/>
      </c>
      <c r="E161" s="71" t="str">
        <f t="shared" si="20"/>
        <v/>
      </c>
      <c r="F161" s="71" t="str">
        <f t="shared" si="14"/>
        <v/>
      </c>
      <c r="G161" s="65" t="str">
        <f t="shared" si="15"/>
        <v/>
      </c>
    </row>
    <row r="162" spans="1:7" x14ac:dyDescent="0.25">
      <c r="A162" s="69" t="str">
        <f t="shared" si="16"/>
        <v/>
      </c>
      <c r="B162" s="70" t="str">
        <f t="shared" si="17"/>
        <v/>
      </c>
      <c r="C162" s="65" t="str">
        <f t="shared" si="18"/>
        <v/>
      </c>
      <c r="D162" s="71" t="str">
        <f t="shared" si="19"/>
        <v/>
      </c>
      <c r="E162" s="71" t="str">
        <f t="shared" si="20"/>
        <v/>
      </c>
      <c r="F162" s="71" t="str">
        <f t="shared" si="14"/>
        <v/>
      </c>
      <c r="G162" s="65" t="str">
        <f t="shared" si="15"/>
        <v/>
      </c>
    </row>
    <row r="163" spans="1:7" x14ac:dyDescent="0.25">
      <c r="A163" s="69" t="str">
        <f t="shared" si="16"/>
        <v/>
      </c>
      <c r="B163" s="70" t="str">
        <f t="shared" si="17"/>
        <v/>
      </c>
      <c r="C163" s="65" t="str">
        <f t="shared" si="18"/>
        <v/>
      </c>
      <c r="D163" s="71" t="str">
        <f t="shared" si="19"/>
        <v/>
      </c>
      <c r="E163" s="71" t="str">
        <f t="shared" si="20"/>
        <v/>
      </c>
      <c r="F163" s="71" t="str">
        <f t="shared" si="14"/>
        <v/>
      </c>
      <c r="G163" s="65" t="str">
        <f t="shared" si="15"/>
        <v/>
      </c>
    </row>
    <row r="164" spans="1:7" x14ac:dyDescent="0.25">
      <c r="A164" s="69" t="str">
        <f t="shared" si="16"/>
        <v/>
      </c>
      <c r="B164" s="70" t="str">
        <f t="shared" si="17"/>
        <v/>
      </c>
      <c r="C164" s="65" t="str">
        <f t="shared" si="18"/>
        <v/>
      </c>
      <c r="D164" s="71" t="str">
        <f t="shared" si="19"/>
        <v/>
      </c>
      <c r="E164" s="71" t="str">
        <f t="shared" si="20"/>
        <v/>
      </c>
      <c r="F164" s="71" t="str">
        <f t="shared" si="14"/>
        <v/>
      </c>
      <c r="G164" s="65" t="str">
        <f t="shared" si="15"/>
        <v/>
      </c>
    </row>
    <row r="165" spans="1:7" x14ac:dyDescent="0.25">
      <c r="A165" s="69" t="str">
        <f t="shared" si="16"/>
        <v/>
      </c>
      <c r="B165" s="70" t="str">
        <f t="shared" si="17"/>
        <v/>
      </c>
      <c r="C165" s="65" t="str">
        <f t="shared" si="18"/>
        <v/>
      </c>
      <c r="D165" s="71" t="str">
        <f t="shared" si="19"/>
        <v/>
      </c>
      <c r="E165" s="71" t="str">
        <f t="shared" si="20"/>
        <v/>
      </c>
      <c r="F165" s="71" t="str">
        <f t="shared" si="14"/>
        <v/>
      </c>
      <c r="G165" s="65" t="str">
        <f t="shared" si="15"/>
        <v/>
      </c>
    </row>
    <row r="166" spans="1:7" x14ac:dyDescent="0.25">
      <c r="A166" s="69" t="str">
        <f t="shared" si="16"/>
        <v/>
      </c>
      <c r="B166" s="70" t="str">
        <f t="shared" si="17"/>
        <v/>
      </c>
      <c r="C166" s="65" t="str">
        <f t="shared" si="18"/>
        <v/>
      </c>
      <c r="D166" s="71" t="str">
        <f t="shared" si="19"/>
        <v/>
      </c>
      <c r="E166" s="71" t="str">
        <f t="shared" si="20"/>
        <v/>
      </c>
      <c r="F166" s="71" t="str">
        <f t="shared" si="14"/>
        <v/>
      </c>
      <c r="G166" s="65" t="str">
        <f t="shared" si="15"/>
        <v/>
      </c>
    </row>
    <row r="167" spans="1:7" x14ac:dyDescent="0.25">
      <c r="A167" s="69" t="str">
        <f t="shared" si="16"/>
        <v/>
      </c>
      <c r="B167" s="70" t="str">
        <f t="shared" si="17"/>
        <v/>
      </c>
      <c r="C167" s="65" t="str">
        <f t="shared" si="18"/>
        <v/>
      </c>
      <c r="D167" s="71" t="str">
        <f t="shared" si="19"/>
        <v/>
      </c>
      <c r="E167" s="71" t="str">
        <f t="shared" si="20"/>
        <v/>
      </c>
      <c r="F167" s="71" t="str">
        <f t="shared" si="14"/>
        <v/>
      </c>
      <c r="G167" s="65" t="str">
        <f t="shared" si="15"/>
        <v/>
      </c>
    </row>
    <row r="168" spans="1:7" x14ac:dyDescent="0.25">
      <c r="A168" s="69" t="str">
        <f t="shared" si="16"/>
        <v/>
      </c>
      <c r="B168" s="70" t="str">
        <f t="shared" si="17"/>
        <v/>
      </c>
      <c r="C168" s="65" t="str">
        <f t="shared" si="18"/>
        <v/>
      </c>
      <c r="D168" s="71" t="str">
        <f t="shared" si="19"/>
        <v/>
      </c>
      <c r="E168" s="71" t="str">
        <f t="shared" si="20"/>
        <v/>
      </c>
      <c r="F168" s="71" t="str">
        <f t="shared" si="14"/>
        <v/>
      </c>
      <c r="G168" s="65" t="str">
        <f t="shared" si="15"/>
        <v/>
      </c>
    </row>
    <row r="169" spans="1:7" x14ac:dyDescent="0.25">
      <c r="A169" s="69" t="str">
        <f t="shared" si="16"/>
        <v/>
      </c>
      <c r="B169" s="70" t="str">
        <f t="shared" si="17"/>
        <v/>
      </c>
      <c r="C169" s="65" t="str">
        <f t="shared" si="18"/>
        <v/>
      </c>
      <c r="D169" s="71" t="str">
        <f t="shared" si="19"/>
        <v/>
      </c>
      <c r="E169" s="71" t="str">
        <f t="shared" si="20"/>
        <v/>
      </c>
      <c r="F169" s="71" t="str">
        <f t="shared" si="14"/>
        <v/>
      </c>
      <c r="G169" s="65" t="str">
        <f t="shared" si="15"/>
        <v/>
      </c>
    </row>
    <row r="170" spans="1:7" x14ac:dyDescent="0.25">
      <c r="A170" s="69" t="str">
        <f t="shared" si="16"/>
        <v/>
      </c>
      <c r="B170" s="70" t="str">
        <f t="shared" si="17"/>
        <v/>
      </c>
      <c r="C170" s="65" t="str">
        <f t="shared" si="18"/>
        <v/>
      </c>
      <c r="D170" s="71" t="str">
        <f t="shared" si="19"/>
        <v/>
      </c>
      <c r="E170" s="71" t="str">
        <f t="shared" si="20"/>
        <v/>
      </c>
      <c r="F170" s="71" t="str">
        <f t="shared" si="14"/>
        <v/>
      </c>
      <c r="G170" s="65" t="str">
        <f t="shared" si="15"/>
        <v/>
      </c>
    </row>
    <row r="171" spans="1:7" x14ac:dyDescent="0.25">
      <c r="A171" s="69" t="str">
        <f t="shared" si="16"/>
        <v/>
      </c>
      <c r="B171" s="70" t="str">
        <f t="shared" si="17"/>
        <v/>
      </c>
      <c r="C171" s="65" t="str">
        <f t="shared" si="18"/>
        <v/>
      </c>
      <c r="D171" s="71" t="str">
        <f t="shared" si="19"/>
        <v/>
      </c>
      <c r="E171" s="71" t="str">
        <f t="shared" si="20"/>
        <v/>
      </c>
      <c r="F171" s="71" t="str">
        <f t="shared" si="14"/>
        <v/>
      </c>
      <c r="G171" s="65" t="str">
        <f t="shared" si="15"/>
        <v/>
      </c>
    </row>
    <row r="172" spans="1:7" x14ac:dyDescent="0.25">
      <c r="A172" s="69" t="str">
        <f t="shared" si="16"/>
        <v/>
      </c>
      <c r="B172" s="70" t="str">
        <f t="shared" si="17"/>
        <v/>
      </c>
      <c r="C172" s="65" t="str">
        <f t="shared" si="18"/>
        <v/>
      </c>
      <c r="D172" s="71" t="str">
        <f t="shared" si="19"/>
        <v/>
      </c>
      <c r="E172" s="71" t="str">
        <f t="shared" si="20"/>
        <v/>
      </c>
      <c r="F172" s="71" t="str">
        <f t="shared" si="14"/>
        <v/>
      </c>
      <c r="G172" s="65" t="str">
        <f t="shared" si="15"/>
        <v/>
      </c>
    </row>
    <row r="173" spans="1:7" x14ac:dyDescent="0.25">
      <c r="A173" s="69" t="str">
        <f t="shared" si="16"/>
        <v/>
      </c>
      <c r="B173" s="70" t="str">
        <f t="shared" si="17"/>
        <v/>
      </c>
      <c r="C173" s="65" t="str">
        <f t="shared" si="18"/>
        <v/>
      </c>
      <c r="D173" s="71" t="str">
        <f t="shared" si="19"/>
        <v/>
      </c>
      <c r="E173" s="71" t="str">
        <f t="shared" si="20"/>
        <v/>
      </c>
      <c r="F173" s="71" t="str">
        <f t="shared" si="14"/>
        <v/>
      </c>
      <c r="G173" s="65" t="str">
        <f t="shared" si="15"/>
        <v/>
      </c>
    </row>
    <row r="174" spans="1:7" x14ac:dyDescent="0.25">
      <c r="A174" s="69" t="str">
        <f t="shared" si="16"/>
        <v/>
      </c>
      <c r="B174" s="70" t="str">
        <f t="shared" si="17"/>
        <v/>
      </c>
      <c r="C174" s="65" t="str">
        <f t="shared" si="18"/>
        <v/>
      </c>
      <c r="D174" s="71" t="str">
        <f t="shared" si="19"/>
        <v/>
      </c>
      <c r="E174" s="71" t="str">
        <f t="shared" si="20"/>
        <v/>
      </c>
      <c r="F174" s="71" t="str">
        <f t="shared" si="14"/>
        <v/>
      </c>
      <c r="G174" s="65" t="str">
        <f t="shared" si="15"/>
        <v/>
      </c>
    </row>
    <row r="175" spans="1:7" x14ac:dyDescent="0.25">
      <c r="A175" s="69" t="str">
        <f t="shared" si="16"/>
        <v/>
      </c>
      <c r="B175" s="70" t="str">
        <f t="shared" si="17"/>
        <v/>
      </c>
      <c r="C175" s="65" t="str">
        <f t="shared" si="18"/>
        <v/>
      </c>
      <c r="D175" s="71" t="str">
        <f t="shared" si="19"/>
        <v/>
      </c>
      <c r="E175" s="71" t="str">
        <f t="shared" si="20"/>
        <v/>
      </c>
      <c r="F175" s="71" t="str">
        <f t="shared" si="14"/>
        <v/>
      </c>
      <c r="G175" s="65" t="str">
        <f t="shared" si="15"/>
        <v/>
      </c>
    </row>
    <row r="176" spans="1:7" x14ac:dyDescent="0.25">
      <c r="A176" s="69" t="str">
        <f t="shared" si="16"/>
        <v/>
      </c>
      <c r="B176" s="70" t="str">
        <f t="shared" si="17"/>
        <v/>
      </c>
      <c r="C176" s="65" t="str">
        <f t="shared" si="18"/>
        <v/>
      </c>
      <c r="D176" s="71" t="str">
        <f t="shared" si="19"/>
        <v/>
      </c>
      <c r="E176" s="71" t="str">
        <f t="shared" si="20"/>
        <v/>
      </c>
      <c r="F176" s="71" t="str">
        <f t="shared" si="14"/>
        <v/>
      </c>
      <c r="G176" s="65" t="str">
        <f t="shared" si="15"/>
        <v/>
      </c>
    </row>
    <row r="177" spans="1:7" x14ac:dyDescent="0.25">
      <c r="A177" s="69" t="str">
        <f t="shared" si="16"/>
        <v/>
      </c>
      <c r="B177" s="70" t="str">
        <f t="shared" si="17"/>
        <v/>
      </c>
      <c r="C177" s="65" t="str">
        <f t="shared" si="18"/>
        <v/>
      </c>
      <c r="D177" s="71" t="str">
        <f t="shared" si="19"/>
        <v/>
      </c>
      <c r="E177" s="71" t="str">
        <f t="shared" si="20"/>
        <v/>
      </c>
      <c r="F177" s="71" t="str">
        <f t="shared" si="14"/>
        <v/>
      </c>
      <c r="G177" s="65" t="str">
        <f t="shared" si="15"/>
        <v/>
      </c>
    </row>
    <row r="178" spans="1:7" x14ac:dyDescent="0.25">
      <c r="A178" s="69" t="str">
        <f t="shared" si="16"/>
        <v/>
      </c>
      <c r="B178" s="70" t="str">
        <f t="shared" si="17"/>
        <v/>
      </c>
      <c r="C178" s="65" t="str">
        <f t="shared" si="18"/>
        <v/>
      </c>
      <c r="D178" s="71" t="str">
        <f t="shared" si="19"/>
        <v/>
      </c>
      <c r="E178" s="71" t="str">
        <f t="shared" si="20"/>
        <v/>
      </c>
      <c r="F178" s="71" t="str">
        <f t="shared" si="14"/>
        <v/>
      </c>
      <c r="G178" s="65" t="str">
        <f t="shared" si="15"/>
        <v/>
      </c>
    </row>
    <row r="179" spans="1:7" x14ac:dyDescent="0.25">
      <c r="A179" s="69" t="str">
        <f t="shared" si="16"/>
        <v/>
      </c>
      <c r="B179" s="70" t="str">
        <f t="shared" si="17"/>
        <v/>
      </c>
      <c r="C179" s="65" t="str">
        <f t="shared" si="18"/>
        <v/>
      </c>
      <c r="D179" s="71" t="str">
        <f t="shared" si="19"/>
        <v/>
      </c>
      <c r="E179" s="71" t="str">
        <f t="shared" si="20"/>
        <v/>
      </c>
      <c r="F179" s="71" t="str">
        <f t="shared" si="14"/>
        <v/>
      </c>
      <c r="G179" s="65" t="str">
        <f t="shared" si="15"/>
        <v/>
      </c>
    </row>
    <row r="180" spans="1:7" x14ac:dyDescent="0.25">
      <c r="A180" s="69" t="str">
        <f t="shared" si="16"/>
        <v/>
      </c>
      <c r="B180" s="70" t="str">
        <f t="shared" si="17"/>
        <v/>
      </c>
      <c r="C180" s="65" t="str">
        <f t="shared" si="18"/>
        <v/>
      </c>
      <c r="D180" s="71" t="str">
        <f t="shared" si="19"/>
        <v/>
      </c>
      <c r="E180" s="71" t="str">
        <f t="shared" si="20"/>
        <v/>
      </c>
      <c r="F180" s="71" t="str">
        <f t="shared" si="14"/>
        <v/>
      </c>
      <c r="G180" s="65" t="str">
        <f t="shared" si="15"/>
        <v/>
      </c>
    </row>
    <row r="181" spans="1:7" x14ac:dyDescent="0.25">
      <c r="A181" s="69" t="str">
        <f t="shared" si="16"/>
        <v/>
      </c>
      <c r="B181" s="70" t="str">
        <f t="shared" si="17"/>
        <v/>
      </c>
      <c r="C181" s="65" t="str">
        <f t="shared" si="18"/>
        <v/>
      </c>
      <c r="D181" s="71" t="str">
        <f t="shared" si="19"/>
        <v/>
      </c>
      <c r="E181" s="71" t="str">
        <f t="shared" si="20"/>
        <v/>
      </c>
      <c r="F181" s="71" t="str">
        <f t="shared" si="14"/>
        <v/>
      </c>
      <c r="G181" s="65" t="str">
        <f t="shared" si="15"/>
        <v/>
      </c>
    </row>
    <row r="182" spans="1:7" x14ac:dyDescent="0.25">
      <c r="A182" s="69" t="str">
        <f t="shared" si="16"/>
        <v/>
      </c>
      <c r="B182" s="70" t="str">
        <f t="shared" si="17"/>
        <v/>
      </c>
      <c r="C182" s="65" t="str">
        <f t="shared" si="18"/>
        <v/>
      </c>
      <c r="D182" s="71" t="str">
        <f t="shared" si="19"/>
        <v/>
      </c>
      <c r="E182" s="71" t="str">
        <f t="shared" si="20"/>
        <v/>
      </c>
      <c r="F182" s="71" t="str">
        <f t="shared" si="14"/>
        <v/>
      </c>
      <c r="G182" s="65" t="str">
        <f t="shared" si="15"/>
        <v/>
      </c>
    </row>
    <row r="183" spans="1:7" x14ac:dyDescent="0.25">
      <c r="A183" s="69" t="str">
        <f t="shared" si="16"/>
        <v/>
      </c>
      <c r="B183" s="70" t="str">
        <f t="shared" si="17"/>
        <v/>
      </c>
      <c r="C183" s="65" t="str">
        <f t="shared" si="18"/>
        <v/>
      </c>
      <c r="D183" s="71" t="str">
        <f t="shared" si="19"/>
        <v/>
      </c>
      <c r="E183" s="71" t="str">
        <f t="shared" si="20"/>
        <v/>
      </c>
      <c r="F183" s="71" t="str">
        <f t="shared" si="14"/>
        <v/>
      </c>
      <c r="G183" s="65" t="str">
        <f t="shared" si="15"/>
        <v/>
      </c>
    </row>
    <row r="184" spans="1:7" x14ac:dyDescent="0.25">
      <c r="A184" s="69" t="str">
        <f t="shared" si="16"/>
        <v/>
      </c>
      <c r="B184" s="70" t="str">
        <f t="shared" si="17"/>
        <v/>
      </c>
      <c r="C184" s="65" t="str">
        <f t="shared" si="18"/>
        <v/>
      </c>
      <c r="D184" s="71" t="str">
        <f t="shared" si="19"/>
        <v/>
      </c>
      <c r="E184" s="71" t="str">
        <f t="shared" si="20"/>
        <v/>
      </c>
      <c r="F184" s="71" t="str">
        <f t="shared" si="14"/>
        <v/>
      </c>
      <c r="G184" s="65" t="str">
        <f t="shared" si="15"/>
        <v/>
      </c>
    </row>
    <row r="185" spans="1:7" x14ac:dyDescent="0.25">
      <c r="A185" s="69" t="str">
        <f t="shared" si="16"/>
        <v/>
      </c>
      <c r="B185" s="70" t="str">
        <f t="shared" si="17"/>
        <v/>
      </c>
      <c r="C185" s="65" t="str">
        <f t="shared" si="18"/>
        <v/>
      </c>
      <c r="D185" s="71" t="str">
        <f t="shared" si="19"/>
        <v/>
      </c>
      <c r="E185" s="71" t="str">
        <f t="shared" si="20"/>
        <v/>
      </c>
      <c r="F185" s="71" t="str">
        <f t="shared" si="14"/>
        <v/>
      </c>
      <c r="G185" s="65" t="str">
        <f t="shared" si="15"/>
        <v/>
      </c>
    </row>
    <row r="186" spans="1:7" x14ac:dyDescent="0.25">
      <c r="A186" s="69" t="str">
        <f t="shared" si="16"/>
        <v/>
      </c>
      <c r="B186" s="70" t="str">
        <f t="shared" si="17"/>
        <v/>
      </c>
      <c r="C186" s="65" t="str">
        <f t="shared" si="18"/>
        <v/>
      </c>
      <c r="D186" s="71" t="str">
        <f t="shared" si="19"/>
        <v/>
      </c>
      <c r="E186" s="71" t="str">
        <f t="shared" si="20"/>
        <v/>
      </c>
      <c r="F186" s="71" t="str">
        <f t="shared" si="14"/>
        <v/>
      </c>
      <c r="G186" s="65" t="str">
        <f t="shared" si="15"/>
        <v/>
      </c>
    </row>
    <row r="187" spans="1:7" x14ac:dyDescent="0.25">
      <c r="A187" s="69" t="str">
        <f t="shared" si="16"/>
        <v/>
      </c>
      <c r="B187" s="70" t="str">
        <f t="shared" si="17"/>
        <v/>
      </c>
      <c r="C187" s="65" t="str">
        <f t="shared" si="18"/>
        <v/>
      </c>
      <c r="D187" s="71" t="str">
        <f t="shared" si="19"/>
        <v/>
      </c>
      <c r="E187" s="71" t="str">
        <f t="shared" si="20"/>
        <v/>
      </c>
      <c r="F187" s="71" t="str">
        <f t="shared" si="14"/>
        <v/>
      </c>
      <c r="G187" s="65" t="str">
        <f t="shared" si="15"/>
        <v/>
      </c>
    </row>
    <row r="188" spans="1:7" x14ac:dyDescent="0.25">
      <c r="A188" s="69" t="str">
        <f t="shared" si="16"/>
        <v/>
      </c>
      <c r="B188" s="70" t="str">
        <f t="shared" si="17"/>
        <v/>
      </c>
      <c r="C188" s="65" t="str">
        <f t="shared" si="18"/>
        <v/>
      </c>
      <c r="D188" s="71" t="str">
        <f t="shared" si="19"/>
        <v/>
      </c>
      <c r="E188" s="71" t="str">
        <f t="shared" si="20"/>
        <v/>
      </c>
      <c r="F188" s="71" t="str">
        <f t="shared" si="14"/>
        <v/>
      </c>
      <c r="G188" s="65" t="str">
        <f t="shared" si="15"/>
        <v/>
      </c>
    </row>
    <row r="189" spans="1:7" x14ac:dyDescent="0.25">
      <c r="A189" s="69" t="str">
        <f t="shared" si="16"/>
        <v/>
      </c>
      <c r="B189" s="70" t="str">
        <f t="shared" si="17"/>
        <v/>
      </c>
      <c r="C189" s="65" t="str">
        <f t="shared" si="18"/>
        <v/>
      </c>
      <c r="D189" s="71" t="str">
        <f t="shared" si="19"/>
        <v/>
      </c>
      <c r="E189" s="71" t="str">
        <f t="shared" si="20"/>
        <v/>
      </c>
      <c r="F189" s="71" t="str">
        <f t="shared" si="14"/>
        <v/>
      </c>
      <c r="G189" s="65" t="str">
        <f t="shared" si="15"/>
        <v/>
      </c>
    </row>
    <row r="190" spans="1:7" x14ac:dyDescent="0.25">
      <c r="A190" s="69" t="str">
        <f t="shared" si="16"/>
        <v/>
      </c>
      <c r="B190" s="70" t="str">
        <f t="shared" si="17"/>
        <v/>
      </c>
      <c r="C190" s="65" t="str">
        <f t="shared" si="18"/>
        <v/>
      </c>
      <c r="D190" s="71" t="str">
        <f t="shared" si="19"/>
        <v/>
      </c>
      <c r="E190" s="71" t="str">
        <f t="shared" si="20"/>
        <v/>
      </c>
      <c r="F190" s="71" t="str">
        <f t="shared" si="14"/>
        <v/>
      </c>
      <c r="G190" s="65" t="str">
        <f t="shared" si="15"/>
        <v/>
      </c>
    </row>
    <row r="191" spans="1:7" x14ac:dyDescent="0.25">
      <c r="A191" s="69" t="str">
        <f t="shared" si="16"/>
        <v/>
      </c>
      <c r="B191" s="70" t="str">
        <f t="shared" si="17"/>
        <v/>
      </c>
      <c r="C191" s="65" t="str">
        <f t="shared" si="18"/>
        <v/>
      </c>
      <c r="D191" s="71" t="str">
        <f t="shared" si="19"/>
        <v/>
      </c>
      <c r="E191" s="71" t="str">
        <f t="shared" si="20"/>
        <v/>
      </c>
      <c r="F191" s="71" t="str">
        <f t="shared" si="14"/>
        <v/>
      </c>
      <c r="G191" s="65" t="str">
        <f t="shared" si="15"/>
        <v/>
      </c>
    </row>
    <row r="192" spans="1:7" x14ac:dyDescent="0.25">
      <c r="A192" s="69" t="str">
        <f t="shared" si="16"/>
        <v/>
      </c>
      <c r="B192" s="70" t="str">
        <f t="shared" si="17"/>
        <v/>
      </c>
      <c r="C192" s="65" t="str">
        <f t="shared" si="18"/>
        <v/>
      </c>
      <c r="D192" s="71" t="str">
        <f t="shared" si="19"/>
        <v/>
      </c>
      <c r="E192" s="71" t="str">
        <f t="shared" si="20"/>
        <v/>
      </c>
      <c r="F192" s="71" t="str">
        <f t="shared" si="14"/>
        <v/>
      </c>
      <c r="G192" s="65" t="str">
        <f t="shared" si="15"/>
        <v/>
      </c>
    </row>
    <row r="193" spans="1:7" x14ac:dyDescent="0.25">
      <c r="A193" s="69" t="str">
        <f t="shared" si="16"/>
        <v/>
      </c>
      <c r="B193" s="70" t="str">
        <f t="shared" si="17"/>
        <v/>
      </c>
      <c r="C193" s="65" t="str">
        <f t="shared" si="18"/>
        <v/>
      </c>
      <c r="D193" s="71" t="str">
        <f t="shared" si="19"/>
        <v/>
      </c>
      <c r="E193" s="71" t="str">
        <f t="shared" si="20"/>
        <v/>
      </c>
      <c r="F193" s="71" t="str">
        <f t="shared" si="14"/>
        <v/>
      </c>
      <c r="G193" s="65" t="str">
        <f t="shared" si="15"/>
        <v/>
      </c>
    </row>
    <row r="194" spans="1:7" x14ac:dyDescent="0.25">
      <c r="A194" s="69" t="str">
        <f t="shared" si="16"/>
        <v/>
      </c>
      <c r="B194" s="70" t="str">
        <f t="shared" si="17"/>
        <v/>
      </c>
      <c r="C194" s="65" t="str">
        <f t="shared" si="18"/>
        <v/>
      </c>
      <c r="D194" s="71" t="str">
        <f t="shared" si="19"/>
        <v/>
      </c>
      <c r="E194" s="71" t="str">
        <f t="shared" si="20"/>
        <v/>
      </c>
      <c r="F194" s="71" t="str">
        <f t="shared" si="14"/>
        <v/>
      </c>
      <c r="G194" s="65" t="str">
        <f t="shared" si="15"/>
        <v/>
      </c>
    </row>
    <row r="195" spans="1:7" x14ac:dyDescent="0.25">
      <c r="A195" s="69" t="str">
        <f t="shared" si="16"/>
        <v/>
      </c>
      <c r="B195" s="70" t="str">
        <f t="shared" si="17"/>
        <v/>
      </c>
      <c r="C195" s="65" t="str">
        <f t="shared" si="18"/>
        <v/>
      </c>
      <c r="D195" s="71" t="str">
        <f t="shared" si="19"/>
        <v/>
      </c>
      <c r="E195" s="71" t="str">
        <f t="shared" si="20"/>
        <v/>
      </c>
      <c r="F195" s="71" t="str">
        <f t="shared" si="14"/>
        <v/>
      </c>
      <c r="G195" s="65" t="str">
        <f t="shared" si="15"/>
        <v/>
      </c>
    </row>
    <row r="196" spans="1:7" x14ac:dyDescent="0.25">
      <c r="A196" s="69" t="str">
        <f t="shared" si="16"/>
        <v/>
      </c>
      <c r="B196" s="70" t="str">
        <f t="shared" si="17"/>
        <v/>
      </c>
      <c r="C196" s="65" t="str">
        <f t="shared" si="18"/>
        <v/>
      </c>
      <c r="D196" s="71" t="str">
        <f t="shared" si="19"/>
        <v/>
      </c>
      <c r="E196" s="71" t="str">
        <f t="shared" si="20"/>
        <v/>
      </c>
      <c r="F196" s="71" t="str">
        <f t="shared" si="14"/>
        <v/>
      </c>
      <c r="G196" s="65" t="str">
        <f t="shared" si="15"/>
        <v/>
      </c>
    </row>
    <row r="197" spans="1:7" x14ac:dyDescent="0.25">
      <c r="A197" s="69" t="str">
        <f t="shared" si="16"/>
        <v/>
      </c>
      <c r="B197" s="70" t="str">
        <f t="shared" si="17"/>
        <v/>
      </c>
      <c r="C197" s="65" t="str">
        <f t="shared" si="18"/>
        <v/>
      </c>
      <c r="D197" s="71" t="str">
        <f t="shared" si="19"/>
        <v/>
      </c>
      <c r="E197" s="71" t="str">
        <f t="shared" si="20"/>
        <v/>
      </c>
      <c r="F197" s="71" t="str">
        <f t="shared" si="14"/>
        <v/>
      </c>
      <c r="G197" s="65" t="str">
        <f t="shared" si="15"/>
        <v/>
      </c>
    </row>
    <row r="198" spans="1:7" x14ac:dyDescent="0.25">
      <c r="A198" s="69" t="str">
        <f t="shared" si="16"/>
        <v/>
      </c>
      <c r="B198" s="70" t="str">
        <f t="shared" si="17"/>
        <v/>
      </c>
      <c r="C198" s="65" t="str">
        <f t="shared" si="18"/>
        <v/>
      </c>
      <c r="D198" s="71" t="str">
        <f t="shared" si="19"/>
        <v/>
      </c>
      <c r="E198" s="71" t="str">
        <f t="shared" si="20"/>
        <v/>
      </c>
      <c r="F198" s="71" t="str">
        <f t="shared" si="14"/>
        <v/>
      </c>
      <c r="G198" s="65" t="str">
        <f t="shared" si="15"/>
        <v/>
      </c>
    </row>
    <row r="199" spans="1:7" x14ac:dyDescent="0.25">
      <c r="A199" s="69" t="str">
        <f t="shared" si="16"/>
        <v/>
      </c>
      <c r="B199" s="70" t="str">
        <f t="shared" si="17"/>
        <v/>
      </c>
      <c r="C199" s="65" t="str">
        <f t="shared" si="18"/>
        <v/>
      </c>
      <c r="D199" s="71" t="str">
        <f t="shared" si="19"/>
        <v/>
      </c>
      <c r="E199" s="71" t="str">
        <f t="shared" si="20"/>
        <v/>
      </c>
      <c r="F199" s="71" t="str">
        <f t="shared" si="14"/>
        <v/>
      </c>
      <c r="G199" s="65" t="str">
        <f t="shared" si="15"/>
        <v/>
      </c>
    </row>
    <row r="200" spans="1:7" x14ac:dyDescent="0.25">
      <c r="A200" s="69" t="str">
        <f t="shared" si="16"/>
        <v/>
      </c>
      <c r="B200" s="70" t="str">
        <f t="shared" si="17"/>
        <v/>
      </c>
      <c r="C200" s="65" t="str">
        <f t="shared" si="18"/>
        <v/>
      </c>
      <c r="D200" s="71" t="str">
        <f t="shared" si="19"/>
        <v/>
      </c>
      <c r="E200" s="71" t="str">
        <f t="shared" si="20"/>
        <v/>
      </c>
      <c r="F200" s="71" t="str">
        <f t="shared" si="14"/>
        <v/>
      </c>
      <c r="G200" s="65" t="str">
        <f t="shared" si="15"/>
        <v/>
      </c>
    </row>
    <row r="201" spans="1:7" x14ac:dyDescent="0.25">
      <c r="A201" s="69" t="str">
        <f t="shared" si="16"/>
        <v/>
      </c>
      <c r="B201" s="70" t="str">
        <f t="shared" si="17"/>
        <v/>
      </c>
      <c r="C201" s="65" t="str">
        <f t="shared" si="18"/>
        <v/>
      </c>
      <c r="D201" s="71" t="str">
        <f t="shared" si="19"/>
        <v/>
      </c>
      <c r="E201" s="71" t="str">
        <f t="shared" si="20"/>
        <v/>
      </c>
      <c r="F201" s="71" t="str">
        <f t="shared" si="14"/>
        <v/>
      </c>
      <c r="G201" s="65" t="str">
        <f t="shared" si="15"/>
        <v/>
      </c>
    </row>
    <row r="202" spans="1:7" x14ac:dyDescent="0.25">
      <c r="A202" s="69" t="str">
        <f t="shared" si="16"/>
        <v/>
      </c>
      <c r="B202" s="70" t="str">
        <f t="shared" si="17"/>
        <v/>
      </c>
      <c r="C202" s="65" t="str">
        <f t="shared" si="18"/>
        <v/>
      </c>
      <c r="D202" s="71" t="str">
        <f t="shared" si="19"/>
        <v/>
      </c>
      <c r="E202" s="71" t="str">
        <f t="shared" si="20"/>
        <v/>
      </c>
      <c r="F202" s="71" t="str">
        <f t="shared" si="14"/>
        <v/>
      </c>
      <c r="G202" s="65" t="str">
        <f t="shared" si="15"/>
        <v/>
      </c>
    </row>
    <row r="203" spans="1:7" x14ac:dyDescent="0.25">
      <c r="A203" s="69" t="str">
        <f t="shared" si="16"/>
        <v/>
      </c>
      <c r="B203" s="70" t="str">
        <f t="shared" si="17"/>
        <v/>
      </c>
      <c r="C203" s="65" t="str">
        <f t="shared" si="18"/>
        <v/>
      </c>
      <c r="D203" s="71" t="str">
        <f t="shared" si="19"/>
        <v/>
      </c>
      <c r="E203" s="71" t="str">
        <f t="shared" si="20"/>
        <v/>
      </c>
      <c r="F203" s="71" t="str">
        <f t="shared" ref="F203:F266" si="21">IF(B203="","",SUM(D203:E203))</f>
        <v/>
      </c>
      <c r="G203" s="65" t="str">
        <f t="shared" si="15"/>
        <v/>
      </c>
    </row>
    <row r="204" spans="1:7" x14ac:dyDescent="0.25">
      <c r="A204" s="69" t="str">
        <f t="shared" si="16"/>
        <v/>
      </c>
      <c r="B204" s="70" t="str">
        <f t="shared" si="17"/>
        <v/>
      </c>
      <c r="C204" s="65" t="str">
        <f t="shared" si="18"/>
        <v/>
      </c>
      <c r="D204" s="71" t="str">
        <f t="shared" si="19"/>
        <v/>
      </c>
      <c r="E204" s="71" t="str">
        <f t="shared" si="20"/>
        <v/>
      </c>
      <c r="F204" s="71" t="str">
        <f t="shared" si="21"/>
        <v/>
      </c>
      <c r="G204" s="65" t="str">
        <f t="shared" si="15"/>
        <v/>
      </c>
    </row>
    <row r="205" spans="1:7" x14ac:dyDescent="0.25">
      <c r="A205" s="69" t="str">
        <f t="shared" si="16"/>
        <v/>
      </c>
      <c r="B205" s="70" t="str">
        <f t="shared" si="17"/>
        <v/>
      </c>
      <c r="C205" s="65" t="str">
        <f t="shared" si="18"/>
        <v/>
      </c>
      <c r="D205" s="71" t="str">
        <f t="shared" si="19"/>
        <v/>
      </c>
      <c r="E205" s="71" t="str">
        <f t="shared" si="20"/>
        <v/>
      </c>
      <c r="F205" s="71" t="str">
        <f t="shared" si="21"/>
        <v/>
      </c>
      <c r="G205" s="65" t="str">
        <f t="shared" si="15"/>
        <v/>
      </c>
    </row>
    <row r="206" spans="1:7" x14ac:dyDescent="0.25">
      <c r="A206" s="69" t="str">
        <f t="shared" si="16"/>
        <v/>
      </c>
      <c r="B206" s="70" t="str">
        <f t="shared" si="17"/>
        <v/>
      </c>
      <c r="C206" s="65" t="str">
        <f t="shared" si="18"/>
        <v/>
      </c>
      <c r="D206" s="71" t="str">
        <f t="shared" si="19"/>
        <v/>
      </c>
      <c r="E206" s="71" t="str">
        <f t="shared" si="20"/>
        <v/>
      </c>
      <c r="F206" s="71" t="str">
        <f t="shared" si="21"/>
        <v/>
      </c>
      <c r="G206" s="65" t="str">
        <f t="shared" si="15"/>
        <v/>
      </c>
    </row>
    <row r="207" spans="1:7" x14ac:dyDescent="0.25">
      <c r="A207" s="69" t="str">
        <f t="shared" si="16"/>
        <v/>
      </c>
      <c r="B207" s="70" t="str">
        <f t="shared" si="17"/>
        <v/>
      </c>
      <c r="C207" s="65" t="str">
        <f t="shared" si="18"/>
        <v/>
      </c>
      <c r="D207" s="71" t="str">
        <f t="shared" si="19"/>
        <v/>
      </c>
      <c r="E207" s="71" t="str">
        <f t="shared" si="20"/>
        <v/>
      </c>
      <c r="F207" s="71" t="str">
        <f t="shared" si="21"/>
        <v/>
      </c>
      <c r="G207" s="65" t="str">
        <f t="shared" si="15"/>
        <v/>
      </c>
    </row>
    <row r="208" spans="1:7" x14ac:dyDescent="0.25">
      <c r="A208" s="69" t="str">
        <f t="shared" si="16"/>
        <v/>
      </c>
      <c r="B208" s="70" t="str">
        <f t="shared" si="17"/>
        <v/>
      </c>
      <c r="C208" s="65" t="str">
        <f t="shared" si="18"/>
        <v/>
      </c>
      <c r="D208" s="71" t="str">
        <f t="shared" si="19"/>
        <v/>
      </c>
      <c r="E208" s="71" t="str">
        <f t="shared" si="20"/>
        <v/>
      </c>
      <c r="F208" s="71" t="str">
        <f t="shared" si="21"/>
        <v/>
      </c>
      <c r="G208" s="65" t="str">
        <f t="shared" ref="G208:G271" si="22">IF(B208="","",SUM(C208)-SUM(E208))</f>
        <v/>
      </c>
    </row>
    <row r="209" spans="1:7" x14ac:dyDescent="0.25">
      <c r="A209" s="69" t="str">
        <f t="shared" ref="A209:A272" si="23">IF(B209="","",EDATE(A208,1))</f>
        <v/>
      </c>
      <c r="B209" s="70" t="str">
        <f t="shared" ref="B209:B272" si="24">IF(B208="","",IF(SUM(B208)+1&lt;=$E$7,SUM(B208)+1,""))</f>
        <v/>
      </c>
      <c r="C209" s="65" t="str">
        <f t="shared" ref="C209:C272" si="25">IF(B209="","",G208)</f>
        <v/>
      </c>
      <c r="D209" s="71" t="str">
        <f t="shared" ref="D209:D272" si="26">IF(B209="","",IPMT($E$11/12,B209-1,$E$7-1,-$C$16,$E$9,0))</f>
        <v/>
      </c>
      <c r="E209" s="71" t="str">
        <f t="shared" ref="E209:E272" si="27">IF(B209="","",PPMT($E$11/12,B209-1,$E$7-1,-$C$16,$E$9,0))</f>
        <v/>
      </c>
      <c r="F209" s="71" t="str">
        <f t="shared" si="21"/>
        <v/>
      </c>
      <c r="G209" s="65" t="str">
        <f t="shared" si="22"/>
        <v/>
      </c>
    </row>
    <row r="210" spans="1:7" x14ac:dyDescent="0.25">
      <c r="A210" s="69" t="str">
        <f t="shared" si="23"/>
        <v/>
      </c>
      <c r="B210" s="70" t="str">
        <f t="shared" si="24"/>
        <v/>
      </c>
      <c r="C210" s="65" t="str">
        <f t="shared" si="25"/>
        <v/>
      </c>
      <c r="D210" s="71" t="str">
        <f t="shared" si="26"/>
        <v/>
      </c>
      <c r="E210" s="71" t="str">
        <f t="shared" si="27"/>
        <v/>
      </c>
      <c r="F210" s="71" t="str">
        <f t="shared" si="21"/>
        <v/>
      </c>
      <c r="G210" s="65" t="str">
        <f t="shared" si="22"/>
        <v/>
      </c>
    </row>
    <row r="211" spans="1:7" x14ac:dyDescent="0.25">
      <c r="A211" s="69" t="str">
        <f t="shared" si="23"/>
        <v/>
      </c>
      <c r="B211" s="70" t="str">
        <f t="shared" si="24"/>
        <v/>
      </c>
      <c r="C211" s="65" t="str">
        <f t="shared" si="25"/>
        <v/>
      </c>
      <c r="D211" s="71" t="str">
        <f t="shared" si="26"/>
        <v/>
      </c>
      <c r="E211" s="71" t="str">
        <f t="shared" si="27"/>
        <v/>
      </c>
      <c r="F211" s="71" t="str">
        <f t="shared" si="21"/>
        <v/>
      </c>
      <c r="G211" s="65" t="str">
        <f t="shared" si="22"/>
        <v/>
      </c>
    </row>
    <row r="212" spans="1:7" x14ac:dyDescent="0.25">
      <c r="A212" s="69" t="str">
        <f t="shared" si="23"/>
        <v/>
      </c>
      <c r="B212" s="70" t="str">
        <f t="shared" si="24"/>
        <v/>
      </c>
      <c r="C212" s="65" t="str">
        <f t="shared" si="25"/>
        <v/>
      </c>
      <c r="D212" s="71" t="str">
        <f t="shared" si="26"/>
        <v/>
      </c>
      <c r="E212" s="71" t="str">
        <f t="shared" si="27"/>
        <v/>
      </c>
      <c r="F212" s="71" t="str">
        <f t="shared" si="21"/>
        <v/>
      </c>
      <c r="G212" s="65" t="str">
        <f t="shared" si="22"/>
        <v/>
      </c>
    </row>
    <row r="213" spans="1:7" x14ac:dyDescent="0.25">
      <c r="A213" s="69" t="str">
        <f t="shared" si="23"/>
        <v/>
      </c>
      <c r="B213" s="70" t="str">
        <f t="shared" si="24"/>
        <v/>
      </c>
      <c r="C213" s="65" t="str">
        <f t="shared" si="25"/>
        <v/>
      </c>
      <c r="D213" s="71" t="str">
        <f t="shared" si="26"/>
        <v/>
      </c>
      <c r="E213" s="71" t="str">
        <f t="shared" si="27"/>
        <v/>
      </c>
      <c r="F213" s="71" t="str">
        <f t="shared" si="21"/>
        <v/>
      </c>
      <c r="G213" s="65" t="str">
        <f t="shared" si="22"/>
        <v/>
      </c>
    </row>
    <row r="214" spans="1:7" x14ac:dyDescent="0.25">
      <c r="A214" s="69" t="str">
        <f t="shared" si="23"/>
        <v/>
      </c>
      <c r="B214" s="70" t="str">
        <f t="shared" si="24"/>
        <v/>
      </c>
      <c r="C214" s="65" t="str">
        <f t="shared" si="25"/>
        <v/>
      </c>
      <c r="D214" s="71" t="str">
        <f t="shared" si="26"/>
        <v/>
      </c>
      <c r="E214" s="71" t="str">
        <f t="shared" si="27"/>
        <v/>
      </c>
      <c r="F214" s="71" t="str">
        <f t="shared" si="21"/>
        <v/>
      </c>
      <c r="G214" s="65" t="str">
        <f t="shared" si="22"/>
        <v/>
      </c>
    </row>
    <row r="215" spans="1:7" x14ac:dyDescent="0.25">
      <c r="A215" s="69" t="str">
        <f t="shared" si="23"/>
        <v/>
      </c>
      <c r="B215" s="70" t="str">
        <f t="shared" si="24"/>
        <v/>
      </c>
      <c r="C215" s="65" t="str">
        <f t="shared" si="25"/>
        <v/>
      </c>
      <c r="D215" s="71" t="str">
        <f t="shared" si="26"/>
        <v/>
      </c>
      <c r="E215" s="71" t="str">
        <f t="shared" si="27"/>
        <v/>
      </c>
      <c r="F215" s="71" t="str">
        <f t="shared" si="21"/>
        <v/>
      </c>
      <c r="G215" s="65" t="str">
        <f t="shared" si="22"/>
        <v/>
      </c>
    </row>
    <row r="216" spans="1:7" x14ac:dyDescent="0.25">
      <c r="A216" s="69" t="str">
        <f t="shared" si="23"/>
        <v/>
      </c>
      <c r="B216" s="70" t="str">
        <f t="shared" si="24"/>
        <v/>
      </c>
      <c r="C216" s="65" t="str">
        <f t="shared" si="25"/>
        <v/>
      </c>
      <c r="D216" s="71" t="str">
        <f t="shared" si="26"/>
        <v/>
      </c>
      <c r="E216" s="71" t="str">
        <f t="shared" si="27"/>
        <v/>
      </c>
      <c r="F216" s="71" t="str">
        <f t="shared" si="21"/>
        <v/>
      </c>
      <c r="G216" s="65" t="str">
        <f t="shared" si="22"/>
        <v/>
      </c>
    </row>
    <row r="217" spans="1:7" x14ac:dyDescent="0.25">
      <c r="A217" s="69" t="str">
        <f t="shared" si="23"/>
        <v/>
      </c>
      <c r="B217" s="70" t="str">
        <f t="shared" si="24"/>
        <v/>
      </c>
      <c r="C217" s="65" t="str">
        <f t="shared" si="25"/>
        <v/>
      </c>
      <c r="D217" s="71" t="str">
        <f t="shared" si="26"/>
        <v/>
      </c>
      <c r="E217" s="71" t="str">
        <f t="shared" si="27"/>
        <v/>
      </c>
      <c r="F217" s="71" t="str">
        <f t="shared" si="21"/>
        <v/>
      </c>
      <c r="G217" s="65" t="str">
        <f t="shared" si="22"/>
        <v/>
      </c>
    </row>
    <row r="218" spans="1:7" x14ac:dyDescent="0.25">
      <c r="A218" s="69" t="str">
        <f t="shared" si="23"/>
        <v/>
      </c>
      <c r="B218" s="70" t="str">
        <f t="shared" si="24"/>
        <v/>
      </c>
      <c r="C218" s="65" t="str">
        <f t="shared" si="25"/>
        <v/>
      </c>
      <c r="D218" s="71" t="str">
        <f t="shared" si="26"/>
        <v/>
      </c>
      <c r="E218" s="71" t="str">
        <f t="shared" si="27"/>
        <v/>
      </c>
      <c r="F218" s="71" t="str">
        <f t="shared" si="21"/>
        <v/>
      </c>
      <c r="G218" s="65" t="str">
        <f t="shared" si="22"/>
        <v/>
      </c>
    </row>
    <row r="219" spans="1:7" x14ac:dyDescent="0.25">
      <c r="A219" s="69" t="str">
        <f t="shared" si="23"/>
        <v/>
      </c>
      <c r="B219" s="70" t="str">
        <f t="shared" si="24"/>
        <v/>
      </c>
      <c r="C219" s="65" t="str">
        <f t="shared" si="25"/>
        <v/>
      </c>
      <c r="D219" s="71" t="str">
        <f t="shared" si="26"/>
        <v/>
      </c>
      <c r="E219" s="71" t="str">
        <f t="shared" si="27"/>
        <v/>
      </c>
      <c r="F219" s="71" t="str">
        <f t="shared" si="21"/>
        <v/>
      </c>
      <c r="G219" s="65" t="str">
        <f t="shared" si="22"/>
        <v/>
      </c>
    </row>
    <row r="220" spans="1:7" x14ac:dyDescent="0.25">
      <c r="A220" s="69" t="str">
        <f t="shared" si="23"/>
        <v/>
      </c>
      <c r="B220" s="70" t="str">
        <f t="shared" si="24"/>
        <v/>
      </c>
      <c r="C220" s="65" t="str">
        <f t="shared" si="25"/>
        <v/>
      </c>
      <c r="D220" s="71" t="str">
        <f t="shared" si="26"/>
        <v/>
      </c>
      <c r="E220" s="71" t="str">
        <f t="shared" si="27"/>
        <v/>
      </c>
      <c r="F220" s="71" t="str">
        <f t="shared" si="21"/>
        <v/>
      </c>
      <c r="G220" s="65" t="str">
        <f t="shared" si="22"/>
        <v/>
      </c>
    </row>
    <row r="221" spans="1:7" x14ac:dyDescent="0.25">
      <c r="A221" s="69" t="str">
        <f t="shared" si="23"/>
        <v/>
      </c>
      <c r="B221" s="70" t="str">
        <f t="shared" si="24"/>
        <v/>
      </c>
      <c r="C221" s="65" t="str">
        <f t="shared" si="25"/>
        <v/>
      </c>
      <c r="D221" s="71" t="str">
        <f t="shared" si="26"/>
        <v/>
      </c>
      <c r="E221" s="71" t="str">
        <f t="shared" si="27"/>
        <v/>
      </c>
      <c r="F221" s="71" t="str">
        <f t="shared" si="21"/>
        <v/>
      </c>
      <c r="G221" s="65" t="str">
        <f t="shared" si="22"/>
        <v/>
      </c>
    </row>
    <row r="222" spans="1:7" x14ac:dyDescent="0.25">
      <c r="A222" s="69" t="str">
        <f t="shared" si="23"/>
        <v/>
      </c>
      <c r="B222" s="70" t="str">
        <f t="shared" si="24"/>
        <v/>
      </c>
      <c r="C222" s="65" t="str">
        <f t="shared" si="25"/>
        <v/>
      </c>
      <c r="D222" s="71" t="str">
        <f t="shared" si="26"/>
        <v/>
      </c>
      <c r="E222" s="71" t="str">
        <f t="shared" si="27"/>
        <v/>
      </c>
      <c r="F222" s="71" t="str">
        <f t="shared" si="21"/>
        <v/>
      </c>
      <c r="G222" s="65" t="str">
        <f t="shared" si="22"/>
        <v/>
      </c>
    </row>
    <row r="223" spans="1:7" x14ac:dyDescent="0.25">
      <c r="A223" s="69" t="str">
        <f t="shared" si="23"/>
        <v/>
      </c>
      <c r="B223" s="70" t="str">
        <f t="shared" si="24"/>
        <v/>
      </c>
      <c r="C223" s="65" t="str">
        <f t="shared" si="25"/>
        <v/>
      </c>
      <c r="D223" s="71" t="str">
        <f t="shared" si="26"/>
        <v/>
      </c>
      <c r="E223" s="71" t="str">
        <f t="shared" si="27"/>
        <v/>
      </c>
      <c r="F223" s="71" t="str">
        <f t="shared" si="21"/>
        <v/>
      </c>
      <c r="G223" s="65" t="str">
        <f t="shared" si="22"/>
        <v/>
      </c>
    </row>
    <row r="224" spans="1:7" x14ac:dyDescent="0.25">
      <c r="A224" s="69" t="str">
        <f t="shared" si="23"/>
        <v/>
      </c>
      <c r="B224" s="70" t="str">
        <f t="shared" si="24"/>
        <v/>
      </c>
      <c r="C224" s="65" t="str">
        <f t="shared" si="25"/>
        <v/>
      </c>
      <c r="D224" s="71" t="str">
        <f t="shared" si="26"/>
        <v/>
      </c>
      <c r="E224" s="71" t="str">
        <f t="shared" si="27"/>
        <v/>
      </c>
      <c r="F224" s="71" t="str">
        <f t="shared" si="21"/>
        <v/>
      </c>
      <c r="G224" s="65" t="str">
        <f t="shared" si="22"/>
        <v/>
      </c>
    </row>
    <row r="225" spans="1:7" x14ac:dyDescent="0.25">
      <c r="A225" s="69" t="str">
        <f t="shared" si="23"/>
        <v/>
      </c>
      <c r="B225" s="70" t="str">
        <f t="shared" si="24"/>
        <v/>
      </c>
      <c r="C225" s="65" t="str">
        <f t="shared" si="25"/>
        <v/>
      </c>
      <c r="D225" s="71" t="str">
        <f t="shared" si="26"/>
        <v/>
      </c>
      <c r="E225" s="71" t="str">
        <f t="shared" si="27"/>
        <v/>
      </c>
      <c r="F225" s="71" t="str">
        <f t="shared" si="21"/>
        <v/>
      </c>
      <c r="G225" s="65" t="str">
        <f t="shared" si="22"/>
        <v/>
      </c>
    </row>
    <row r="226" spans="1:7" x14ac:dyDescent="0.25">
      <c r="A226" s="69" t="str">
        <f t="shared" si="23"/>
        <v/>
      </c>
      <c r="B226" s="70" t="str">
        <f t="shared" si="24"/>
        <v/>
      </c>
      <c r="C226" s="65" t="str">
        <f t="shared" si="25"/>
        <v/>
      </c>
      <c r="D226" s="71" t="str">
        <f t="shared" si="26"/>
        <v/>
      </c>
      <c r="E226" s="71" t="str">
        <f t="shared" si="27"/>
        <v/>
      </c>
      <c r="F226" s="71" t="str">
        <f t="shared" si="21"/>
        <v/>
      </c>
      <c r="G226" s="65" t="str">
        <f t="shared" si="22"/>
        <v/>
      </c>
    </row>
    <row r="227" spans="1:7" x14ac:dyDescent="0.25">
      <c r="A227" s="69" t="str">
        <f t="shared" si="23"/>
        <v/>
      </c>
      <c r="B227" s="70" t="str">
        <f t="shared" si="24"/>
        <v/>
      </c>
      <c r="C227" s="65" t="str">
        <f t="shared" si="25"/>
        <v/>
      </c>
      <c r="D227" s="71" t="str">
        <f t="shared" si="26"/>
        <v/>
      </c>
      <c r="E227" s="71" t="str">
        <f t="shared" si="27"/>
        <v/>
      </c>
      <c r="F227" s="71" t="str">
        <f t="shared" si="21"/>
        <v/>
      </c>
      <c r="G227" s="65" t="str">
        <f t="shared" si="22"/>
        <v/>
      </c>
    </row>
    <row r="228" spans="1:7" x14ac:dyDescent="0.25">
      <c r="A228" s="69" t="str">
        <f t="shared" si="23"/>
        <v/>
      </c>
      <c r="B228" s="70" t="str">
        <f t="shared" si="24"/>
        <v/>
      </c>
      <c r="C228" s="65" t="str">
        <f t="shared" si="25"/>
        <v/>
      </c>
      <c r="D228" s="71" t="str">
        <f t="shared" si="26"/>
        <v/>
      </c>
      <c r="E228" s="71" t="str">
        <f t="shared" si="27"/>
        <v/>
      </c>
      <c r="F228" s="71" t="str">
        <f t="shared" si="21"/>
        <v/>
      </c>
      <c r="G228" s="65" t="str">
        <f t="shared" si="22"/>
        <v/>
      </c>
    </row>
    <row r="229" spans="1:7" x14ac:dyDescent="0.25">
      <c r="A229" s="69" t="str">
        <f t="shared" si="23"/>
        <v/>
      </c>
      <c r="B229" s="70" t="str">
        <f t="shared" si="24"/>
        <v/>
      </c>
      <c r="C229" s="65" t="str">
        <f t="shared" si="25"/>
        <v/>
      </c>
      <c r="D229" s="71" t="str">
        <f t="shared" si="26"/>
        <v/>
      </c>
      <c r="E229" s="71" t="str">
        <f t="shared" si="27"/>
        <v/>
      </c>
      <c r="F229" s="71" t="str">
        <f t="shared" si="21"/>
        <v/>
      </c>
      <c r="G229" s="65" t="str">
        <f t="shared" si="22"/>
        <v/>
      </c>
    </row>
    <row r="230" spans="1:7" x14ac:dyDescent="0.25">
      <c r="A230" s="69" t="str">
        <f t="shared" si="23"/>
        <v/>
      </c>
      <c r="B230" s="70" t="str">
        <f t="shared" si="24"/>
        <v/>
      </c>
      <c r="C230" s="65" t="str">
        <f t="shared" si="25"/>
        <v/>
      </c>
      <c r="D230" s="71" t="str">
        <f t="shared" si="26"/>
        <v/>
      </c>
      <c r="E230" s="71" t="str">
        <f t="shared" si="27"/>
        <v/>
      </c>
      <c r="F230" s="71" t="str">
        <f t="shared" si="21"/>
        <v/>
      </c>
      <c r="G230" s="65" t="str">
        <f t="shared" si="22"/>
        <v/>
      </c>
    </row>
    <row r="231" spans="1:7" x14ac:dyDescent="0.25">
      <c r="A231" s="69" t="str">
        <f t="shared" si="23"/>
        <v/>
      </c>
      <c r="B231" s="70" t="str">
        <f t="shared" si="24"/>
        <v/>
      </c>
      <c r="C231" s="65" t="str">
        <f t="shared" si="25"/>
        <v/>
      </c>
      <c r="D231" s="71" t="str">
        <f t="shared" si="26"/>
        <v/>
      </c>
      <c r="E231" s="71" t="str">
        <f t="shared" si="27"/>
        <v/>
      </c>
      <c r="F231" s="71" t="str">
        <f t="shared" si="21"/>
        <v/>
      </c>
      <c r="G231" s="65" t="str">
        <f t="shared" si="22"/>
        <v/>
      </c>
    </row>
    <row r="232" spans="1:7" x14ac:dyDescent="0.25">
      <c r="A232" s="69" t="str">
        <f t="shared" si="23"/>
        <v/>
      </c>
      <c r="B232" s="70" t="str">
        <f t="shared" si="24"/>
        <v/>
      </c>
      <c r="C232" s="65" t="str">
        <f t="shared" si="25"/>
        <v/>
      </c>
      <c r="D232" s="71" t="str">
        <f t="shared" si="26"/>
        <v/>
      </c>
      <c r="E232" s="71" t="str">
        <f t="shared" si="27"/>
        <v/>
      </c>
      <c r="F232" s="71" t="str">
        <f t="shared" si="21"/>
        <v/>
      </c>
      <c r="G232" s="65" t="str">
        <f t="shared" si="22"/>
        <v/>
      </c>
    </row>
    <row r="233" spans="1:7" x14ac:dyDescent="0.25">
      <c r="A233" s="69" t="str">
        <f t="shared" si="23"/>
        <v/>
      </c>
      <c r="B233" s="70" t="str">
        <f t="shared" si="24"/>
        <v/>
      </c>
      <c r="C233" s="65" t="str">
        <f t="shared" si="25"/>
        <v/>
      </c>
      <c r="D233" s="71" t="str">
        <f t="shared" si="26"/>
        <v/>
      </c>
      <c r="E233" s="71" t="str">
        <f t="shared" si="27"/>
        <v/>
      </c>
      <c r="F233" s="71" t="str">
        <f t="shared" si="21"/>
        <v/>
      </c>
      <c r="G233" s="65" t="str">
        <f t="shared" si="22"/>
        <v/>
      </c>
    </row>
    <row r="234" spans="1:7" x14ac:dyDescent="0.25">
      <c r="A234" s="69" t="str">
        <f t="shared" si="23"/>
        <v/>
      </c>
      <c r="B234" s="70" t="str">
        <f t="shared" si="24"/>
        <v/>
      </c>
      <c r="C234" s="65" t="str">
        <f t="shared" si="25"/>
        <v/>
      </c>
      <c r="D234" s="71" t="str">
        <f t="shared" si="26"/>
        <v/>
      </c>
      <c r="E234" s="71" t="str">
        <f t="shared" si="27"/>
        <v/>
      </c>
      <c r="F234" s="71" t="str">
        <f t="shared" si="21"/>
        <v/>
      </c>
      <c r="G234" s="65" t="str">
        <f t="shared" si="22"/>
        <v/>
      </c>
    </row>
    <row r="235" spans="1:7" x14ac:dyDescent="0.25">
      <c r="A235" s="69" t="str">
        <f t="shared" si="23"/>
        <v/>
      </c>
      <c r="B235" s="70" t="str">
        <f t="shared" si="24"/>
        <v/>
      </c>
      <c r="C235" s="65" t="str">
        <f t="shared" si="25"/>
        <v/>
      </c>
      <c r="D235" s="71" t="str">
        <f t="shared" si="26"/>
        <v/>
      </c>
      <c r="E235" s="71" t="str">
        <f t="shared" si="27"/>
        <v/>
      </c>
      <c r="F235" s="71" t="str">
        <f t="shared" si="21"/>
        <v/>
      </c>
      <c r="G235" s="65" t="str">
        <f t="shared" si="22"/>
        <v/>
      </c>
    </row>
    <row r="236" spans="1:7" x14ac:dyDescent="0.25">
      <c r="A236" s="69" t="str">
        <f t="shared" si="23"/>
        <v/>
      </c>
      <c r="B236" s="70" t="str">
        <f t="shared" si="24"/>
        <v/>
      </c>
      <c r="C236" s="65" t="str">
        <f t="shared" si="25"/>
        <v/>
      </c>
      <c r="D236" s="71" t="str">
        <f t="shared" si="26"/>
        <v/>
      </c>
      <c r="E236" s="71" t="str">
        <f t="shared" si="27"/>
        <v/>
      </c>
      <c r="F236" s="71" t="str">
        <f t="shared" si="21"/>
        <v/>
      </c>
      <c r="G236" s="65" t="str">
        <f t="shared" si="22"/>
        <v/>
      </c>
    </row>
    <row r="237" spans="1:7" x14ac:dyDescent="0.25">
      <c r="A237" s="69" t="str">
        <f t="shared" si="23"/>
        <v/>
      </c>
      <c r="B237" s="70" t="str">
        <f t="shared" si="24"/>
        <v/>
      </c>
      <c r="C237" s="65" t="str">
        <f t="shared" si="25"/>
        <v/>
      </c>
      <c r="D237" s="71" t="str">
        <f t="shared" si="26"/>
        <v/>
      </c>
      <c r="E237" s="71" t="str">
        <f t="shared" si="27"/>
        <v/>
      </c>
      <c r="F237" s="71" t="str">
        <f t="shared" si="21"/>
        <v/>
      </c>
      <c r="G237" s="65" t="str">
        <f t="shared" si="22"/>
        <v/>
      </c>
    </row>
    <row r="238" spans="1:7" x14ac:dyDescent="0.25">
      <c r="A238" s="69" t="str">
        <f t="shared" si="23"/>
        <v/>
      </c>
      <c r="B238" s="70" t="str">
        <f t="shared" si="24"/>
        <v/>
      </c>
      <c r="C238" s="65" t="str">
        <f t="shared" si="25"/>
        <v/>
      </c>
      <c r="D238" s="71" t="str">
        <f t="shared" si="26"/>
        <v/>
      </c>
      <c r="E238" s="71" t="str">
        <f t="shared" si="27"/>
        <v/>
      </c>
      <c r="F238" s="71" t="str">
        <f t="shared" si="21"/>
        <v/>
      </c>
      <c r="G238" s="65" t="str">
        <f t="shared" si="22"/>
        <v/>
      </c>
    </row>
    <row r="239" spans="1:7" x14ac:dyDescent="0.25">
      <c r="A239" s="69" t="str">
        <f t="shared" si="23"/>
        <v/>
      </c>
      <c r="B239" s="70" t="str">
        <f t="shared" si="24"/>
        <v/>
      </c>
      <c r="C239" s="65" t="str">
        <f t="shared" si="25"/>
        <v/>
      </c>
      <c r="D239" s="71" t="str">
        <f t="shared" si="26"/>
        <v/>
      </c>
      <c r="E239" s="71" t="str">
        <f t="shared" si="27"/>
        <v/>
      </c>
      <c r="F239" s="71" t="str">
        <f t="shared" si="21"/>
        <v/>
      </c>
      <c r="G239" s="65" t="str">
        <f t="shared" si="22"/>
        <v/>
      </c>
    </row>
    <row r="240" spans="1:7" x14ac:dyDescent="0.25">
      <c r="A240" s="69" t="str">
        <f t="shared" si="23"/>
        <v/>
      </c>
      <c r="B240" s="70" t="str">
        <f t="shared" si="24"/>
        <v/>
      </c>
      <c r="C240" s="65" t="str">
        <f t="shared" si="25"/>
        <v/>
      </c>
      <c r="D240" s="71" t="str">
        <f t="shared" si="26"/>
        <v/>
      </c>
      <c r="E240" s="71" t="str">
        <f t="shared" si="27"/>
        <v/>
      </c>
      <c r="F240" s="71" t="str">
        <f t="shared" si="21"/>
        <v/>
      </c>
      <c r="G240" s="65" t="str">
        <f t="shared" si="22"/>
        <v/>
      </c>
    </row>
    <row r="241" spans="1:7" x14ac:dyDescent="0.25">
      <c r="A241" s="69" t="str">
        <f t="shared" si="23"/>
        <v/>
      </c>
      <c r="B241" s="70" t="str">
        <f t="shared" si="24"/>
        <v/>
      </c>
      <c r="C241" s="65" t="str">
        <f t="shared" si="25"/>
        <v/>
      </c>
      <c r="D241" s="71" t="str">
        <f t="shared" si="26"/>
        <v/>
      </c>
      <c r="E241" s="71" t="str">
        <f t="shared" si="27"/>
        <v/>
      </c>
      <c r="F241" s="71" t="str">
        <f t="shared" si="21"/>
        <v/>
      </c>
      <c r="G241" s="65" t="str">
        <f t="shared" si="22"/>
        <v/>
      </c>
    </row>
    <row r="242" spans="1:7" x14ac:dyDescent="0.25">
      <c r="A242" s="69" t="str">
        <f t="shared" si="23"/>
        <v/>
      </c>
      <c r="B242" s="70" t="str">
        <f t="shared" si="24"/>
        <v/>
      </c>
      <c r="C242" s="65" t="str">
        <f t="shared" si="25"/>
        <v/>
      </c>
      <c r="D242" s="71" t="str">
        <f t="shared" si="26"/>
        <v/>
      </c>
      <c r="E242" s="71" t="str">
        <f t="shared" si="27"/>
        <v/>
      </c>
      <c r="F242" s="71" t="str">
        <f t="shared" si="21"/>
        <v/>
      </c>
      <c r="G242" s="65" t="str">
        <f t="shared" si="22"/>
        <v/>
      </c>
    </row>
    <row r="243" spans="1:7" x14ac:dyDescent="0.25">
      <c r="A243" s="69" t="str">
        <f t="shared" si="23"/>
        <v/>
      </c>
      <c r="B243" s="70" t="str">
        <f t="shared" si="24"/>
        <v/>
      </c>
      <c r="C243" s="65" t="str">
        <f t="shared" si="25"/>
        <v/>
      </c>
      <c r="D243" s="71" t="str">
        <f t="shared" si="26"/>
        <v/>
      </c>
      <c r="E243" s="71" t="str">
        <f t="shared" si="27"/>
        <v/>
      </c>
      <c r="F243" s="71" t="str">
        <f t="shared" si="21"/>
        <v/>
      </c>
      <c r="G243" s="65" t="str">
        <f t="shared" si="22"/>
        <v/>
      </c>
    </row>
    <row r="244" spans="1:7" x14ac:dyDescent="0.25">
      <c r="A244" s="69" t="str">
        <f t="shared" si="23"/>
        <v/>
      </c>
      <c r="B244" s="70" t="str">
        <f t="shared" si="24"/>
        <v/>
      </c>
      <c r="C244" s="65" t="str">
        <f t="shared" si="25"/>
        <v/>
      </c>
      <c r="D244" s="71" t="str">
        <f t="shared" si="26"/>
        <v/>
      </c>
      <c r="E244" s="71" t="str">
        <f t="shared" si="27"/>
        <v/>
      </c>
      <c r="F244" s="71" t="str">
        <f t="shared" si="21"/>
        <v/>
      </c>
      <c r="G244" s="65" t="str">
        <f t="shared" si="22"/>
        <v/>
      </c>
    </row>
    <row r="245" spans="1:7" x14ac:dyDescent="0.25">
      <c r="A245" s="69" t="str">
        <f t="shared" si="23"/>
        <v/>
      </c>
      <c r="B245" s="70" t="str">
        <f t="shared" si="24"/>
        <v/>
      </c>
      <c r="C245" s="65" t="str">
        <f t="shared" si="25"/>
        <v/>
      </c>
      <c r="D245" s="71" t="str">
        <f t="shared" si="26"/>
        <v/>
      </c>
      <c r="E245" s="71" t="str">
        <f t="shared" si="27"/>
        <v/>
      </c>
      <c r="F245" s="71" t="str">
        <f t="shared" si="21"/>
        <v/>
      </c>
      <c r="G245" s="65" t="str">
        <f t="shared" si="22"/>
        <v/>
      </c>
    </row>
    <row r="246" spans="1:7" x14ac:dyDescent="0.25">
      <c r="A246" s="69" t="str">
        <f t="shared" si="23"/>
        <v/>
      </c>
      <c r="B246" s="70" t="str">
        <f t="shared" si="24"/>
        <v/>
      </c>
      <c r="C246" s="65" t="str">
        <f t="shared" si="25"/>
        <v/>
      </c>
      <c r="D246" s="71" t="str">
        <f t="shared" si="26"/>
        <v/>
      </c>
      <c r="E246" s="71" t="str">
        <f t="shared" si="27"/>
        <v/>
      </c>
      <c r="F246" s="71" t="str">
        <f t="shared" si="21"/>
        <v/>
      </c>
      <c r="G246" s="65" t="str">
        <f t="shared" si="22"/>
        <v/>
      </c>
    </row>
    <row r="247" spans="1:7" x14ac:dyDescent="0.25">
      <c r="A247" s="69" t="str">
        <f t="shared" si="23"/>
        <v/>
      </c>
      <c r="B247" s="70" t="str">
        <f t="shared" si="24"/>
        <v/>
      </c>
      <c r="C247" s="65" t="str">
        <f t="shared" si="25"/>
        <v/>
      </c>
      <c r="D247" s="71" t="str">
        <f t="shared" si="26"/>
        <v/>
      </c>
      <c r="E247" s="71" t="str">
        <f t="shared" si="27"/>
        <v/>
      </c>
      <c r="F247" s="71" t="str">
        <f t="shared" si="21"/>
        <v/>
      </c>
      <c r="G247" s="65" t="str">
        <f t="shared" si="22"/>
        <v/>
      </c>
    </row>
    <row r="248" spans="1:7" x14ac:dyDescent="0.25">
      <c r="A248" s="69" t="str">
        <f t="shared" si="23"/>
        <v/>
      </c>
      <c r="B248" s="70" t="str">
        <f t="shared" si="24"/>
        <v/>
      </c>
      <c r="C248" s="65" t="str">
        <f t="shared" si="25"/>
        <v/>
      </c>
      <c r="D248" s="71" t="str">
        <f t="shared" si="26"/>
        <v/>
      </c>
      <c r="E248" s="71" t="str">
        <f t="shared" si="27"/>
        <v/>
      </c>
      <c r="F248" s="71" t="str">
        <f t="shared" si="21"/>
        <v/>
      </c>
      <c r="G248" s="65" t="str">
        <f t="shared" si="22"/>
        <v/>
      </c>
    </row>
    <row r="249" spans="1:7" x14ac:dyDescent="0.25">
      <c r="A249" s="69" t="str">
        <f t="shared" si="23"/>
        <v/>
      </c>
      <c r="B249" s="70" t="str">
        <f t="shared" si="24"/>
        <v/>
      </c>
      <c r="C249" s="65" t="str">
        <f t="shared" si="25"/>
        <v/>
      </c>
      <c r="D249" s="71" t="str">
        <f t="shared" si="26"/>
        <v/>
      </c>
      <c r="E249" s="71" t="str">
        <f t="shared" si="27"/>
        <v/>
      </c>
      <c r="F249" s="71" t="str">
        <f t="shared" si="21"/>
        <v/>
      </c>
      <c r="G249" s="65" t="str">
        <f t="shared" si="22"/>
        <v/>
      </c>
    </row>
    <row r="250" spans="1:7" x14ac:dyDescent="0.25">
      <c r="A250" s="69" t="str">
        <f t="shared" si="23"/>
        <v/>
      </c>
      <c r="B250" s="70" t="str">
        <f t="shared" si="24"/>
        <v/>
      </c>
      <c r="C250" s="65" t="str">
        <f t="shared" si="25"/>
        <v/>
      </c>
      <c r="D250" s="71" t="str">
        <f t="shared" si="26"/>
        <v/>
      </c>
      <c r="E250" s="71" t="str">
        <f t="shared" si="27"/>
        <v/>
      </c>
      <c r="F250" s="71" t="str">
        <f t="shared" si="21"/>
        <v/>
      </c>
      <c r="G250" s="65" t="str">
        <f t="shared" si="22"/>
        <v/>
      </c>
    </row>
    <row r="251" spans="1:7" x14ac:dyDescent="0.25">
      <c r="A251" s="69" t="str">
        <f t="shared" si="23"/>
        <v/>
      </c>
      <c r="B251" s="70" t="str">
        <f t="shared" si="24"/>
        <v/>
      </c>
      <c r="C251" s="65" t="str">
        <f t="shared" si="25"/>
        <v/>
      </c>
      <c r="D251" s="71" t="str">
        <f t="shared" si="26"/>
        <v/>
      </c>
      <c r="E251" s="71" t="str">
        <f t="shared" si="27"/>
        <v/>
      </c>
      <c r="F251" s="71" t="str">
        <f t="shared" si="21"/>
        <v/>
      </c>
      <c r="G251" s="65" t="str">
        <f t="shared" si="22"/>
        <v/>
      </c>
    </row>
    <row r="252" spans="1:7" x14ac:dyDescent="0.25">
      <c r="A252" s="69" t="str">
        <f t="shared" si="23"/>
        <v/>
      </c>
      <c r="B252" s="70" t="str">
        <f t="shared" si="24"/>
        <v/>
      </c>
      <c r="C252" s="65" t="str">
        <f t="shared" si="25"/>
        <v/>
      </c>
      <c r="D252" s="71" t="str">
        <f t="shared" si="26"/>
        <v/>
      </c>
      <c r="E252" s="71" t="str">
        <f t="shared" si="27"/>
        <v/>
      </c>
      <c r="F252" s="71" t="str">
        <f t="shared" si="21"/>
        <v/>
      </c>
      <c r="G252" s="65" t="str">
        <f t="shared" si="22"/>
        <v/>
      </c>
    </row>
    <row r="253" spans="1:7" x14ac:dyDescent="0.25">
      <c r="A253" s="69" t="str">
        <f t="shared" si="23"/>
        <v/>
      </c>
      <c r="B253" s="70" t="str">
        <f t="shared" si="24"/>
        <v/>
      </c>
      <c r="C253" s="65" t="str">
        <f t="shared" si="25"/>
        <v/>
      </c>
      <c r="D253" s="71" t="str">
        <f t="shared" si="26"/>
        <v/>
      </c>
      <c r="E253" s="71" t="str">
        <f t="shared" si="27"/>
        <v/>
      </c>
      <c r="F253" s="71" t="str">
        <f t="shared" si="21"/>
        <v/>
      </c>
      <c r="G253" s="65" t="str">
        <f t="shared" si="22"/>
        <v/>
      </c>
    </row>
    <row r="254" spans="1:7" x14ac:dyDescent="0.25">
      <c r="A254" s="69" t="str">
        <f t="shared" si="23"/>
        <v/>
      </c>
      <c r="B254" s="70" t="str">
        <f t="shared" si="24"/>
        <v/>
      </c>
      <c r="C254" s="65" t="str">
        <f t="shared" si="25"/>
        <v/>
      </c>
      <c r="D254" s="71" t="str">
        <f t="shared" si="26"/>
        <v/>
      </c>
      <c r="E254" s="71" t="str">
        <f t="shared" si="27"/>
        <v/>
      </c>
      <c r="F254" s="71" t="str">
        <f t="shared" si="21"/>
        <v/>
      </c>
      <c r="G254" s="65" t="str">
        <f t="shared" si="22"/>
        <v/>
      </c>
    </row>
    <row r="255" spans="1:7" x14ac:dyDescent="0.25">
      <c r="A255" s="69" t="str">
        <f t="shared" si="23"/>
        <v/>
      </c>
      <c r="B255" s="70" t="str">
        <f t="shared" si="24"/>
        <v/>
      </c>
      <c r="C255" s="65" t="str">
        <f t="shared" si="25"/>
        <v/>
      </c>
      <c r="D255" s="71" t="str">
        <f t="shared" si="26"/>
        <v/>
      </c>
      <c r="E255" s="71" t="str">
        <f t="shared" si="27"/>
        <v/>
      </c>
      <c r="F255" s="71" t="str">
        <f t="shared" si="21"/>
        <v/>
      </c>
      <c r="G255" s="65" t="str">
        <f t="shared" si="22"/>
        <v/>
      </c>
    </row>
    <row r="256" spans="1:7" x14ac:dyDescent="0.25">
      <c r="A256" s="69" t="str">
        <f t="shared" si="23"/>
        <v/>
      </c>
      <c r="B256" s="70" t="str">
        <f t="shared" si="24"/>
        <v/>
      </c>
      <c r="C256" s="65" t="str">
        <f t="shared" si="25"/>
        <v/>
      </c>
      <c r="D256" s="71" t="str">
        <f t="shared" si="26"/>
        <v/>
      </c>
      <c r="E256" s="71" t="str">
        <f t="shared" si="27"/>
        <v/>
      </c>
      <c r="F256" s="71" t="str">
        <f t="shared" si="21"/>
        <v/>
      </c>
      <c r="G256" s="65" t="str">
        <f t="shared" si="22"/>
        <v/>
      </c>
    </row>
    <row r="257" spans="1:7" x14ac:dyDescent="0.25">
      <c r="A257" s="69" t="str">
        <f t="shared" si="23"/>
        <v/>
      </c>
      <c r="B257" s="70" t="str">
        <f t="shared" si="24"/>
        <v/>
      </c>
      <c r="C257" s="65" t="str">
        <f t="shared" si="25"/>
        <v/>
      </c>
      <c r="D257" s="71" t="str">
        <f t="shared" si="26"/>
        <v/>
      </c>
      <c r="E257" s="71" t="str">
        <f t="shared" si="27"/>
        <v/>
      </c>
      <c r="F257" s="71" t="str">
        <f t="shared" si="21"/>
        <v/>
      </c>
      <c r="G257" s="65" t="str">
        <f t="shared" si="22"/>
        <v/>
      </c>
    </row>
    <row r="258" spans="1:7" x14ac:dyDescent="0.25">
      <c r="A258" s="69" t="str">
        <f t="shared" si="23"/>
        <v/>
      </c>
      <c r="B258" s="70" t="str">
        <f t="shared" si="24"/>
        <v/>
      </c>
      <c r="C258" s="65" t="str">
        <f t="shared" si="25"/>
        <v/>
      </c>
      <c r="D258" s="71" t="str">
        <f t="shared" si="26"/>
        <v/>
      </c>
      <c r="E258" s="71" t="str">
        <f t="shared" si="27"/>
        <v/>
      </c>
      <c r="F258" s="71" t="str">
        <f t="shared" si="21"/>
        <v/>
      </c>
      <c r="G258" s="65" t="str">
        <f t="shared" si="22"/>
        <v/>
      </c>
    </row>
    <row r="259" spans="1:7" x14ac:dyDescent="0.25">
      <c r="A259" s="69" t="str">
        <f t="shared" si="23"/>
        <v/>
      </c>
      <c r="B259" s="70" t="str">
        <f t="shared" si="24"/>
        <v/>
      </c>
      <c r="C259" s="65" t="str">
        <f t="shared" si="25"/>
        <v/>
      </c>
      <c r="D259" s="71" t="str">
        <f t="shared" si="26"/>
        <v/>
      </c>
      <c r="E259" s="71" t="str">
        <f t="shared" si="27"/>
        <v/>
      </c>
      <c r="F259" s="71" t="str">
        <f t="shared" si="21"/>
        <v/>
      </c>
      <c r="G259" s="65" t="str">
        <f t="shared" si="22"/>
        <v/>
      </c>
    </row>
    <row r="260" spans="1:7" x14ac:dyDescent="0.25">
      <c r="A260" s="69" t="str">
        <f t="shared" si="23"/>
        <v/>
      </c>
      <c r="B260" s="70" t="str">
        <f t="shared" si="24"/>
        <v/>
      </c>
      <c r="C260" s="65" t="str">
        <f t="shared" si="25"/>
        <v/>
      </c>
      <c r="D260" s="71" t="str">
        <f t="shared" si="26"/>
        <v/>
      </c>
      <c r="E260" s="71" t="str">
        <f t="shared" si="27"/>
        <v/>
      </c>
      <c r="F260" s="71" t="str">
        <f t="shared" si="21"/>
        <v/>
      </c>
      <c r="G260" s="65" t="str">
        <f t="shared" si="22"/>
        <v/>
      </c>
    </row>
    <row r="261" spans="1:7" x14ac:dyDescent="0.25">
      <c r="A261" s="69" t="str">
        <f t="shared" si="23"/>
        <v/>
      </c>
      <c r="B261" s="70" t="str">
        <f t="shared" si="24"/>
        <v/>
      </c>
      <c r="C261" s="65" t="str">
        <f t="shared" si="25"/>
        <v/>
      </c>
      <c r="D261" s="71" t="str">
        <f t="shared" si="26"/>
        <v/>
      </c>
      <c r="E261" s="71" t="str">
        <f t="shared" si="27"/>
        <v/>
      </c>
      <c r="F261" s="71" t="str">
        <f t="shared" si="21"/>
        <v/>
      </c>
      <c r="G261" s="65" t="str">
        <f t="shared" si="22"/>
        <v/>
      </c>
    </row>
    <row r="262" spans="1:7" x14ac:dyDescent="0.25">
      <c r="A262" s="69" t="str">
        <f t="shared" si="23"/>
        <v/>
      </c>
      <c r="B262" s="70" t="str">
        <f t="shared" si="24"/>
        <v/>
      </c>
      <c r="C262" s="65" t="str">
        <f t="shared" si="25"/>
        <v/>
      </c>
      <c r="D262" s="71" t="str">
        <f t="shared" si="26"/>
        <v/>
      </c>
      <c r="E262" s="71" t="str">
        <f t="shared" si="27"/>
        <v/>
      </c>
      <c r="F262" s="71" t="str">
        <f t="shared" si="21"/>
        <v/>
      </c>
      <c r="G262" s="65" t="str">
        <f t="shared" si="22"/>
        <v/>
      </c>
    </row>
    <row r="263" spans="1:7" x14ac:dyDescent="0.25">
      <c r="A263" s="69" t="str">
        <f t="shared" si="23"/>
        <v/>
      </c>
      <c r="B263" s="70" t="str">
        <f t="shared" si="24"/>
        <v/>
      </c>
      <c r="C263" s="65" t="str">
        <f t="shared" si="25"/>
        <v/>
      </c>
      <c r="D263" s="71" t="str">
        <f t="shared" si="26"/>
        <v/>
      </c>
      <c r="E263" s="71" t="str">
        <f t="shared" si="27"/>
        <v/>
      </c>
      <c r="F263" s="71" t="str">
        <f t="shared" si="21"/>
        <v/>
      </c>
      <c r="G263" s="65" t="str">
        <f t="shared" si="22"/>
        <v/>
      </c>
    </row>
    <row r="264" spans="1:7" x14ac:dyDescent="0.25">
      <c r="A264" s="69" t="str">
        <f t="shared" si="23"/>
        <v/>
      </c>
      <c r="B264" s="70" t="str">
        <f t="shared" si="24"/>
        <v/>
      </c>
      <c r="C264" s="65" t="str">
        <f t="shared" si="25"/>
        <v/>
      </c>
      <c r="D264" s="71" t="str">
        <f t="shared" si="26"/>
        <v/>
      </c>
      <c r="E264" s="71" t="str">
        <f t="shared" si="27"/>
        <v/>
      </c>
      <c r="F264" s="71" t="str">
        <f t="shared" si="21"/>
        <v/>
      </c>
      <c r="G264" s="65" t="str">
        <f t="shared" si="22"/>
        <v/>
      </c>
    </row>
    <row r="265" spans="1:7" x14ac:dyDescent="0.25">
      <c r="A265" s="69" t="str">
        <f t="shared" si="23"/>
        <v/>
      </c>
      <c r="B265" s="70" t="str">
        <f t="shared" si="24"/>
        <v/>
      </c>
      <c r="C265" s="65" t="str">
        <f t="shared" si="25"/>
        <v/>
      </c>
      <c r="D265" s="71" t="str">
        <f t="shared" si="26"/>
        <v/>
      </c>
      <c r="E265" s="71" t="str">
        <f t="shared" si="27"/>
        <v/>
      </c>
      <c r="F265" s="71" t="str">
        <f t="shared" si="21"/>
        <v/>
      </c>
      <c r="G265" s="65" t="str">
        <f t="shared" si="22"/>
        <v/>
      </c>
    </row>
    <row r="266" spans="1:7" x14ac:dyDescent="0.25">
      <c r="A266" s="69" t="str">
        <f t="shared" si="23"/>
        <v/>
      </c>
      <c r="B266" s="70" t="str">
        <f t="shared" si="24"/>
        <v/>
      </c>
      <c r="C266" s="65" t="str">
        <f t="shared" si="25"/>
        <v/>
      </c>
      <c r="D266" s="71" t="str">
        <f t="shared" si="26"/>
        <v/>
      </c>
      <c r="E266" s="71" t="str">
        <f t="shared" si="27"/>
        <v/>
      </c>
      <c r="F266" s="71" t="str">
        <f t="shared" si="21"/>
        <v/>
      </c>
      <c r="G266" s="65" t="str">
        <f t="shared" si="22"/>
        <v/>
      </c>
    </row>
    <row r="267" spans="1:7" x14ac:dyDescent="0.25">
      <c r="A267" s="69" t="str">
        <f t="shared" si="23"/>
        <v/>
      </c>
      <c r="B267" s="70" t="str">
        <f t="shared" si="24"/>
        <v/>
      </c>
      <c r="C267" s="65" t="str">
        <f t="shared" si="25"/>
        <v/>
      </c>
      <c r="D267" s="71" t="str">
        <f t="shared" si="26"/>
        <v/>
      </c>
      <c r="E267" s="71" t="str">
        <f t="shared" si="27"/>
        <v/>
      </c>
      <c r="F267" s="71" t="str">
        <f t="shared" ref="F267:F330" si="28">IF(B267="","",SUM(D267:E267))</f>
        <v/>
      </c>
      <c r="G267" s="65" t="str">
        <f t="shared" si="22"/>
        <v/>
      </c>
    </row>
    <row r="268" spans="1:7" x14ac:dyDescent="0.25">
      <c r="A268" s="69" t="str">
        <f t="shared" si="23"/>
        <v/>
      </c>
      <c r="B268" s="70" t="str">
        <f t="shared" si="24"/>
        <v/>
      </c>
      <c r="C268" s="65" t="str">
        <f t="shared" si="25"/>
        <v/>
      </c>
      <c r="D268" s="71" t="str">
        <f t="shared" si="26"/>
        <v/>
      </c>
      <c r="E268" s="71" t="str">
        <f t="shared" si="27"/>
        <v/>
      </c>
      <c r="F268" s="71" t="str">
        <f t="shared" si="28"/>
        <v/>
      </c>
      <c r="G268" s="65" t="str">
        <f t="shared" si="22"/>
        <v/>
      </c>
    </row>
    <row r="269" spans="1:7" x14ac:dyDescent="0.25">
      <c r="A269" s="69" t="str">
        <f t="shared" si="23"/>
        <v/>
      </c>
      <c r="B269" s="70" t="str">
        <f t="shared" si="24"/>
        <v/>
      </c>
      <c r="C269" s="65" t="str">
        <f t="shared" si="25"/>
        <v/>
      </c>
      <c r="D269" s="71" t="str">
        <f t="shared" si="26"/>
        <v/>
      </c>
      <c r="E269" s="71" t="str">
        <f t="shared" si="27"/>
        <v/>
      </c>
      <c r="F269" s="71" t="str">
        <f t="shared" si="28"/>
        <v/>
      </c>
      <c r="G269" s="65" t="str">
        <f t="shared" si="22"/>
        <v/>
      </c>
    </row>
    <row r="270" spans="1:7" x14ac:dyDescent="0.25">
      <c r="A270" s="69" t="str">
        <f t="shared" si="23"/>
        <v/>
      </c>
      <c r="B270" s="70" t="str">
        <f t="shared" si="24"/>
        <v/>
      </c>
      <c r="C270" s="65" t="str">
        <f t="shared" si="25"/>
        <v/>
      </c>
      <c r="D270" s="71" t="str">
        <f t="shared" si="26"/>
        <v/>
      </c>
      <c r="E270" s="71" t="str">
        <f t="shared" si="27"/>
        <v/>
      </c>
      <c r="F270" s="71" t="str">
        <f t="shared" si="28"/>
        <v/>
      </c>
      <c r="G270" s="65" t="str">
        <f t="shared" si="22"/>
        <v/>
      </c>
    </row>
    <row r="271" spans="1:7" x14ac:dyDescent="0.25">
      <c r="A271" s="69" t="str">
        <f t="shared" si="23"/>
        <v/>
      </c>
      <c r="B271" s="70" t="str">
        <f t="shared" si="24"/>
        <v/>
      </c>
      <c r="C271" s="65" t="str">
        <f t="shared" si="25"/>
        <v/>
      </c>
      <c r="D271" s="71" t="str">
        <f t="shared" si="26"/>
        <v/>
      </c>
      <c r="E271" s="71" t="str">
        <f t="shared" si="27"/>
        <v/>
      </c>
      <c r="F271" s="71" t="str">
        <f t="shared" si="28"/>
        <v/>
      </c>
      <c r="G271" s="65" t="str">
        <f t="shared" si="22"/>
        <v/>
      </c>
    </row>
    <row r="272" spans="1:7" x14ac:dyDescent="0.25">
      <c r="A272" s="69" t="str">
        <f t="shared" si="23"/>
        <v/>
      </c>
      <c r="B272" s="70" t="str">
        <f t="shared" si="24"/>
        <v/>
      </c>
      <c r="C272" s="65" t="str">
        <f t="shared" si="25"/>
        <v/>
      </c>
      <c r="D272" s="71" t="str">
        <f t="shared" si="26"/>
        <v/>
      </c>
      <c r="E272" s="71" t="str">
        <f t="shared" si="27"/>
        <v/>
      </c>
      <c r="F272" s="71" t="str">
        <f t="shared" si="28"/>
        <v/>
      </c>
      <c r="G272" s="65" t="str">
        <f t="shared" ref="G272:G335" si="29">IF(B272="","",SUM(C272)-SUM(E272))</f>
        <v/>
      </c>
    </row>
    <row r="273" spans="1:7" x14ac:dyDescent="0.25">
      <c r="A273" s="69" t="str">
        <f t="shared" ref="A273:A336" si="30">IF(B273="","",EDATE(A272,1))</f>
        <v/>
      </c>
      <c r="B273" s="70" t="str">
        <f t="shared" ref="B273:B336" si="31">IF(B272="","",IF(SUM(B272)+1&lt;=$E$7,SUM(B272)+1,""))</f>
        <v/>
      </c>
      <c r="C273" s="65" t="str">
        <f t="shared" ref="C273:C336" si="32">IF(B273="","",G272)</f>
        <v/>
      </c>
      <c r="D273" s="71" t="str">
        <f t="shared" ref="D273:D336" si="33">IF(B273="","",IPMT($E$11/12,B273-1,$E$7-1,-$C$16,$E$9,0))</f>
        <v/>
      </c>
      <c r="E273" s="71" t="str">
        <f t="shared" ref="E273:E336" si="34">IF(B273="","",PPMT($E$11/12,B273-1,$E$7-1,-$C$16,$E$9,0))</f>
        <v/>
      </c>
      <c r="F273" s="71" t="str">
        <f t="shared" si="28"/>
        <v/>
      </c>
      <c r="G273" s="65" t="str">
        <f t="shared" si="29"/>
        <v/>
      </c>
    </row>
    <row r="274" spans="1:7" x14ac:dyDescent="0.25">
      <c r="A274" s="69" t="str">
        <f t="shared" si="30"/>
        <v/>
      </c>
      <c r="B274" s="70" t="str">
        <f t="shared" si="31"/>
        <v/>
      </c>
      <c r="C274" s="65" t="str">
        <f t="shared" si="32"/>
        <v/>
      </c>
      <c r="D274" s="71" t="str">
        <f t="shared" si="33"/>
        <v/>
      </c>
      <c r="E274" s="71" t="str">
        <f t="shared" si="34"/>
        <v/>
      </c>
      <c r="F274" s="71" t="str">
        <f t="shared" si="28"/>
        <v/>
      </c>
      <c r="G274" s="65" t="str">
        <f t="shared" si="29"/>
        <v/>
      </c>
    </row>
    <row r="275" spans="1:7" x14ac:dyDescent="0.25">
      <c r="A275" s="69" t="str">
        <f t="shared" si="30"/>
        <v/>
      </c>
      <c r="B275" s="70" t="str">
        <f t="shared" si="31"/>
        <v/>
      </c>
      <c r="C275" s="65" t="str">
        <f t="shared" si="32"/>
        <v/>
      </c>
      <c r="D275" s="71" t="str">
        <f t="shared" si="33"/>
        <v/>
      </c>
      <c r="E275" s="71" t="str">
        <f t="shared" si="34"/>
        <v/>
      </c>
      <c r="F275" s="71" t="str">
        <f t="shared" si="28"/>
        <v/>
      </c>
      <c r="G275" s="65" t="str">
        <f t="shared" si="29"/>
        <v/>
      </c>
    </row>
    <row r="276" spans="1:7" x14ac:dyDescent="0.25">
      <c r="A276" s="69" t="str">
        <f t="shared" si="30"/>
        <v/>
      </c>
      <c r="B276" s="70" t="str">
        <f t="shared" si="31"/>
        <v/>
      </c>
      <c r="C276" s="65" t="str">
        <f t="shared" si="32"/>
        <v/>
      </c>
      <c r="D276" s="71" t="str">
        <f t="shared" si="33"/>
        <v/>
      </c>
      <c r="E276" s="71" t="str">
        <f t="shared" si="34"/>
        <v/>
      </c>
      <c r="F276" s="71" t="str">
        <f t="shared" si="28"/>
        <v/>
      </c>
      <c r="G276" s="65" t="str">
        <f t="shared" si="29"/>
        <v/>
      </c>
    </row>
    <row r="277" spans="1:7" x14ac:dyDescent="0.25">
      <c r="A277" s="69" t="str">
        <f t="shared" si="30"/>
        <v/>
      </c>
      <c r="B277" s="70" t="str">
        <f t="shared" si="31"/>
        <v/>
      </c>
      <c r="C277" s="65" t="str">
        <f t="shared" si="32"/>
        <v/>
      </c>
      <c r="D277" s="71" t="str">
        <f t="shared" si="33"/>
        <v/>
      </c>
      <c r="E277" s="71" t="str">
        <f t="shared" si="34"/>
        <v/>
      </c>
      <c r="F277" s="71" t="str">
        <f t="shared" si="28"/>
        <v/>
      </c>
      <c r="G277" s="65" t="str">
        <f t="shared" si="29"/>
        <v/>
      </c>
    </row>
    <row r="278" spans="1:7" x14ac:dyDescent="0.25">
      <c r="A278" s="69" t="str">
        <f t="shared" si="30"/>
        <v/>
      </c>
      <c r="B278" s="70" t="str">
        <f t="shared" si="31"/>
        <v/>
      </c>
      <c r="C278" s="65" t="str">
        <f t="shared" si="32"/>
        <v/>
      </c>
      <c r="D278" s="71" t="str">
        <f t="shared" si="33"/>
        <v/>
      </c>
      <c r="E278" s="71" t="str">
        <f t="shared" si="34"/>
        <v/>
      </c>
      <c r="F278" s="71" t="str">
        <f t="shared" si="28"/>
        <v/>
      </c>
      <c r="G278" s="65" t="str">
        <f t="shared" si="29"/>
        <v/>
      </c>
    </row>
    <row r="279" spans="1:7" x14ac:dyDescent="0.25">
      <c r="A279" s="69" t="str">
        <f t="shared" si="30"/>
        <v/>
      </c>
      <c r="B279" s="70" t="str">
        <f t="shared" si="31"/>
        <v/>
      </c>
      <c r="C279" s="65" t="str">
        <f t="shared" si="32"/>
        <v/>
      </c>
      <c r="D279" s="71" t="str">
        <f t="shared" si="33"/>
        <v/>
      </c>
      <c r="E279" s="71" t="str">
        <f t="shared" si="34"/>
        <v/>
      </c>
      <c r="F279" s="71" t="str">
        <f t="shared" si="28"/>
        <v/>
      </c>
      <c r="G279" s="65" t="str">
        <f t="shared" si="29"/>
        <v/>
      </c>
    </row>
    <row r="280" spans="1:7" x14ac:dyDescent="0.25">
      <c r="A280" s="69" t="str">
        <f t="shared" si="30"/>
        <v/>
      </c>
      <c r="B280" s="70" t="str">
        <f t="shared" si="31"/>
        <v/>
      </c>
      <c r="C280" s="65" t="str">
        <f t="shared" si="32"/>
        <v/>
      </c>
      <c r="D280" s="71" t="str">
        <f t="shared" si="33"/>
        <v/>
      </c>
      <c r="E280" s="71" t="str">
        <f t="shared" si="34"/>
        <v/>
      </c>
      <c r="F280" s="71" t="str">
        <f t="shared" si="28"/>
        <v/>
      </c>
      <c r="G280" s="65" t="str">
        <f t="shared" si="29"/>
        <v/>
      </c>
    </row>
    <row r="281" spans="1:7" x14ac:dyDescent="0.25">
      <c r="A281" s="69" t="str">
        <f t="shared" si="30"/>
        <v/>
      </c>
      <c r="B281" s="70" t="str">
        <f t="shared" si="31"/>
        <v/>
      </c>
      <c r="C281" s="65" t="str">
        <f t="shared" si="32"/>
        <v/>
      </c>
      <c r="D281" s="71" t="str">
        <f t="shared" si="33"/>
        <v/>
      </c>
      <c r="E281" s="71" t="str">
        <f t="shared" si="34"/>
        <v/>
      </c>
      <c r="F281" s="71" t="str">
        <f t="shared" si="28"/>
        <v/>
      </c>
      <c r="G281" s="65" t="str">
        <f t="shared" si="29"/>
        <v/>
      </c>
    </row>
    <row r="282" spans="1:7" x14ac:dyDescent="0.25">
      <c r="A282" s="69" t="str">
        <f t="shared" si="30"/>
        <v/>
      </c>
      <c r="B282" s="70" t="str">
        <f t="shared" si="31"/>
        <v/>
      </c>
      <c r="C282" s="65" t="str">
        <f t="shared" si="32"/>
        <v/>
      </c>
      <c r="D282" s="71" t="str">
        <f t="shared" si="33"/>
        <v/>
      </c>
      <c r="E282" s="71" t="str">
        <f t="shared" si="34"/>
        <v/>
      </c>
      <c r="F282" s="71" t="str">
        <f t="shared" si="28"/>
        <v/>
      </c>
      <c r="G282" s="65" t="str">
        <f t="shared" si="29"/>
        <v/>
      </c>
    </row>
    <row r="283" spans="1:7" x14ac:dyDescent="0.25">
      <c r="A283" s="69" t="str">
        <f t="shared" si="30"/>
        <v/>
      </c>
      <c r="B283" s="70" t="str">
        <f t="shared" si="31"/>
        <v/>
      </c>
      <c r="C283" s="65" t="str">
        <f t="shared" si="32"/>
        <v/>
      </c>
      <c r="D283" s="71" t="str">
        <f t="shared" si="33"/>
        <v/>
      </c>
      <c r="E283" s="71" t="str">
        <f t="shared" si="34"/>
        <v/>
      </c>
      <c r="F283" s="71" t="str">
        <f t="shared" si="28"/>
        <v/>
      </c>
      <c r="G283" s="65" t="str">
        <f t="shared" si="29"/>
        <v/>
      </c>
    </row>
    <row r="284" spans="1:7" x14ac:dyDescent="0.25">
      <c r="A284" s="69" t="str">
        <f t="shared" si="30"/>
        <v/>
      </c>
      <c r="B284" s="70" t="str">
        <f t="shared" si="31"/>
        <v/>
      </c>
      <c r="C284" s="65" t="str">
        <f t="shared" si="32"/>
        <v/>
      </c>
      <c r="D284" s="71" t="str">
        <f t="shared" si="33"/>
        <v/>
      </c>
      <c r="E284" s="71" t="str">
        <f t="shared" si="34"/>
        <v/>
      </c>
      <c r="F284" s="71" t="str">
        <f t="shared" si="28"/>
        <v/>
      </c>
      <c r="G284" s="65" t="str">
        <f t="shared" si="29"/>
        <v/>
      </c>
    </row>
    <row r="285" spans="1:7" x14ac:dyDescent="0.25">
      <c r="A285" s="69" t="str">
        <f t="shared" si="30"/>
        <v/>
      </c>
      <c r="B285" s="70" t="str">
        <f t="shared" si="31"/>
        <v/>
      </c>
      <c r="C285" s="65" t="str">
        <f t="shared" si="32"/>
        <v/>
      </c>
      <c r="D285" s="71" t="str">
        <f t="shared" si="33"/>
        <v/>
      </c>
      <c r="E285" s="71" t="str">
        <f t="shared" si="34"/>
        <v/>
      </c>
      <c r="F285" s="71" t="str">
        <f t="shared" si="28"/>
        <v/>
      </c>
      <c r="G285" s="65" t="str">
        <f t="shared" si="29"/>
        <v/>
      </c>
    </row>
    <row r="286" spans="1:7" x14ac:dyDescent="0.25">
      <c r="A286" s="69" t="str">
        <f t="shared" si="30"/>
        <v/>
      </c>
      <c r="B286" s="70" t="str">
        <f t="shared" si="31"/>
        <v/>
      </c>
      <c r="C286" s="65" t="str">
        <f t="shared" si="32"/>
        <v/>
      </c>
      <c r="D286" s="71" t="str">
        <f t="shared" si="33"/>
        <v/>
      </c>
      <c r="E286" s="71" t="str">
        <f t="shared" si="34"/>
        <v/>
      </c>
      <c r="F286" s="71" t="str">
        <f t="shared" si="28"/>
        <v/>
      </c>
      <c r="G286" s="65" t="str">
        <f t="shared" si="29"/>
        <v/>
      </c>
    </row>
    <row r="287" spans="1:7" x14ac:dyDescent="0.25">
      <c r="A287" s="69" t="str">
        <f t="shared" si="30"/>
        <v/>
      </c>
      <c r="B287" s="70" t="str">
        <f t="shared" si="31"/>
        <v/>
      </c>
      <c r="C287" s="65" t="str">
        <f t="shared" si="32"/>
        <v/>
      </c>
      <c r="D287" s="71" t="str">
        <f t="shared" si="33"/>
        <v/>
      </c>
      <c r="E287" s="71" t="str">
        <f t="shared" si="34"/>
        <v/>
      </c>
      <c r="F287" s="71" t="str">
        <f t="shared" si="28"/>
        <v/>
      </c>
      <c r="G287" s="65" t="str">
        <f t="shared" si="29"/>
        <v/>
      </c>
    </row>
    <row r="288" spans="1:7" x14ac:dyDescent="0.25">
      <c r="A288" s="69" t="str">
        <f t="shared" si="30"/>
        <v/>
      </c>
      <c r="B288" s="70" t="str">
        <f t="shared" si="31"/>
        <v/>
      </c>
      <c r="C288" s="65" t="str">
        <f t="shared" si="32"/>
        <v/>
      </c>
      <c r="D288" s="71" t="str">
        <f t="shared" si="33"/>
        <v/>
      </c>
      <c r="E288" s="71" t="str">
        <f t="shared" si="34"/>
        <v/>
      </c>
      <c r="F288" s="71" t="str">
        <f t="shared" si="28"/>
        <v/>
      </c>
      <c r="G288" s="65" t="str">
        <f t="shared" si="29"/>
        <v/>
      </c>
    </row>
    <row r="289" spans="1:7" x14ac:dyDescent="0.25">
      <c r="A289" s="69" t="str">
        <f t="shared" si="30"/>
        <v/>
      </c>
      <c r="B289" s="70" t="str">
        <f t="shared" si="31"/>
        <v/>
      </c>
      <c r="C289" s="65" t="str">
        <f t="shared" si="32"/>
        <v/>
      </c>
      <c r="D289" s="71" t="str">
        <f t="shared" si="33"/>
        <v/>
      </c>
      <c r="E289" s="71" t="str">
        <f t="shared" si="34"/>
        <v/>
      </c>
      <c r="F289" s="71" t="str">
        <f t="shared" si="28"/>
        <v/>
      </c>
      <c r="G289" s="65" t="str">
        <f t="shared" si="29"/>
        <v/>
      </c>
    </row>
    <row r="290" spans="1:7" x14ac:dyDescent="0.25">
      <c r="A290" s="69" t="str">
        <f t="shared" si="30"/>
        <v/>
      </c>
      <c r="B290" s="70" t="str">
        <f t="shared" si="31"/>
        <v/>
      </c>
      <c r="C290" s="65" t="str">
        <f t="shared" si="32"/>
        <v/>
      </c>
      <c r="D290" s="71" t="str">
        <f t="shared" si="33"/>
        <v/>
      </c>
      <c r="E290" s="71" t="str">
        <f t="shared" si="34"/>
        <v/>
      </c>
      <c r="F290" s="71" t="str">
        <f t="shared" si="28"/>
        <v/>
      </c>
      <c r="G290" s="65" t="str">
        <f t="shared" si="29"/>
        <v/>
      </c>
    </row>
    <row r="291" spans="1:7" x14ac:dyDescent="0.25">
      <c r="A291" s="69" t="str">
        <f t="shared" si="30"/>
        <v/>
      </c>
      <c r="B291" s="70" t="str">
        <f t="shared" si="31"/>
        <v/>
      </c>
      <c r="C291" s="65" t="str">
        <f t="shared" si="32"/>
        <v/>
      </c>
      <c r="D291" s="71" t="str">
        <f t="shared" si="33"/>
        <v/>
      </c>
      <c r="E291" s="71" t="str">
        <f t="shared" si="34"/>
        <v/>
      </c>
      <c r="F291" s="71" t="str">
        <f t="shared" si="28"/>
        <v/>
      </c>
      <c r="G291" s="65" t="str">
        <f t="shared" si="29"/>
        <v/>
      </c>
    </row>
    <row r="292" spans="1:7" x14ac:dyDescent="0.25">
      <c r="A292" s="69" t="str">
        <f t="shared" si="30"/>
        <v/>
      </c>
      <c r="B292" s="70" t="str">
        <f t="shared" si="31"/>
        <v/>
      </c>
      <c r="C292" s="65" t="str">
        <f t="shared" si="32"/>
        <v/>
      </c>
      <c r="D292" s="71" t="str">
        <f t="shared" si="33"/>
        <v/>
      </c>
      <c r="E292" s="71" t="str">
        <f t="shared" si="34"/>
        <v/>
      </c>
      <c r="F292" s="71" t="str">
        <f t="shared" si="28"/>
        <v/>
      </c>
      <c r="G292" s="65" t="str">
        <f t="shared" si="29"/>
        <v/>
      </c>
    </row>
    <row r="293" spans="1:7" x14ac:dyDescent="0.25">
      <c r="A293" s="69" t="str">
        <f t="shared" si="30"/>
        <v/>
      </c>
      <c r="B293" s="70" t="str">
        <f t="shared" si="31"/>
        <v/>
      </c>
      <c r="C293" s="65" t="str">
        <f t="shared" si="32"/>
        <v/>
      </c>
      <c r="D293" s="71" t="str">
        <f t="shared" si="33"/>
        <v/>
      </c>
      <c r="E293" s="71" t="str">
        <f t="shared" si="34"/>
        <v/>
      </c>
      <c r="F293" s="71" t="str">
        <f t="shared" si="28"/>
        <v/>
      </c>
      <c r="G293" s="65" t="str">
        <f t="shared" si="29"/>
        <v/>
      </c>
    </row>
    <row r="294" spans="1:7" x14ac:dyDescent="0.25">
      <c r="A294" s="69" t="str">
        <f t="shared" si="30"/>
        <v/>
      </c>
      <c r="B294" s="70" t="str">
        <f t="shared" si="31"/>
        <v/>
      </c>
      <c r="C294" s="65" t="str">
        <f t="shared" si="32"/>
        <v/>
      </c>
      <c r="D294" s="71" t="str">
        <f t="shared" si="33"/>
        <v/>
      </c>
      <c r="E294" s="71" t="str">
        <f t="shared" si="34"/>
        <v/>
      </c>
      <c r="F294" s="71" t="str">
        <f t="shared" si="28"/>
        <v/>
      </c>
      <c r="G294" s="65" t="str">
        <f t="shared" si="29"/>
        <v/>
      </c>
    </row>
    <row r="295" spans="1:7" x14ac:dyDescent="0.25">
      <c r="A295" s="69" t="str">
        <f t="shared" si="30"/>
        <v/>
      </c>
      <c r="B295" s="70" t="str">
        <f t="shared" si="31"/>
        <v/>
      </c>
      <c r="C295" s="65" t="str">
        <f t="shared" si="32"/>
        <v/>
      </c>
      <c r="D295" s="71" t="str">
        <f t="shared" si="33"/>
        <v/>
      </c>
      <c r="E295" s="71" t="str">
        <f t="shared" si="34"/>
        <v/>
      </c>
      <c r="F295" s="71" t="str">
        <f t="shared" si="28"/>
        <v/>
      </c>
      <c r="G295" s="65" t="str">
        <f t="shared" si="29"/>
        <v/>
      </c>
    </row>
    <row r="296" spans="1:7" x14ac:dyDescent="0.25">
      <c r="A296" s="69" t="str">
        <f t="shared" si="30"/>
        <v/>
      </c>
      <c r="B296" s="70" t="str">
        <f t="shared" si="31"/>
        <v/>
      </c>
      <c r="C296" s="65" t="str">
        <f t="shared" si="32"/>
        <v/>
      </c>
      <c r="D296" s="71" t="str">
        <f t="shared" si="33"/>
        <v/>
      </c>
      <c r="E296" s="71" t="str">
        <f t="shared" si="34"/>
        <v/>
      </c>
      <c r="F296" s="71" t="str">
        <f t="shared" si="28"/>
        <v/>
      </c>
      <c r="G296" s="65" t="str">
        <f t="shared" si="29"/>
        <v/>
      </c>
    </row>
    <row r="297" spans="1:7" x14ac:dyDescent="0.25">
      <c r="A297" s="69" t="str">
        <f t="shared" si="30"/>
        <v/>
      </c>
      <c r="B297" s="70" t="str">
        <f t="shared" si="31"/>
        <v/>
      </c>
      <c r="C297" s="65" t="str">
        <f t="shared" si="32"/>
        <v/>
      </c>
      <c r="D297" s="71" t="str">
        <f t="shared" si="33"/>
        <v/>
      </c>
      <c r="E297" s="71" t="str">
        <f t="shared" si="34"/>
        <v/>
      </c>
      <c r="F297" s="71" t="str">
        <f t="shared" si="28"/>
        <v/>
      </c>
      <c r="G297" s="65" t="str">
        <f t="shared" si="29"/>
        <v/>
      </c>
    </row>
    <row r="298" spans="1:7" x14ac:dyDescent="0.25">
      <c r="A298" s="69" t="str">
        <f t="shared" si="30"/>
        <v/>
      </c>
      <c r="B298" s="70" t="str">
        <f t="shared" si="31"/>
        <v/>
      </c>
      <c r="C298" s="65" t="str">
        <f t="shared" si="32"/>
        <v/>
      </c>
      <c r="D298" s="71" t="str">
        <f t="shared" si="33"/>
        <v/>
      </c>
      <c r="E298" s="71" t="str">
        <f t="shared" si="34"/>
        <v/>
      </c>
      <c r="F298" s="71" t="str">
        <f t="shared" si="28"/>
        <v/>
      </c>
      <c r="G298" s="65" t="str">
        <f t="shared" si="29"/>
        <v/>
      </c>
    </row>
    <row r="299" spans="1:7" x14ac:dyDescent="0.25">
      <c r="A299" s="69" t="str">
        <f t="shared" si="30"/>
        <v/>
      </c>
      <c r="B299" s="70" t="str">
        <f t="shared" si="31"/>
        <v/>
      </c>
      <c r="C299" s="65" t="str">
        <f t="shared" si="32"/>
        <v/>
      </c>
      <c r="D299" s="71" t="str">
        <f t="shared" si="33"/>
        <v/>
      </c>
      <c r="E299" s="71" t="str">
        <f t="shared" si="34"/>
        <v/>
      </c>
      <c r="F299" s="71" t="str">
        <f t="shared" si="28"/>
        <v/>
      </c>
      <c r="G299" s="65" t="str">
        <f t="shared" si="29"/>
        <v/>
      </c>
    </row>
    <row r="300" spans="1:7" x14ac:dyDescent="0.25">
      <c r="A300" s="69" t="str">
        <f t="shared" si="30"/>
        <v/>
      </c>
      <c r="B300" s="70" t="str">
        <f t="shared" si="31"/>
        <v/>
      </c>
      <c r="C300" s="65" t="str">
        <f t="shared" si="32"/>
        <v/>
      </c>
      <c r="D300" s="71" t="str">
        <f t="shared" si="33"/>
        <v/>
      </c>
      <c r="E300" s="71" t="str">
        <f t="shared" si="34"/>
        <v/>
      </c>
      <c r="F300" s="71" t="str">
        <f t="shared" si="28"/>
        <v/>
      </c>
      <c r="G300" s="65" t="str">
        <f t="shared" si="29"/>
        <v/>
      </c>
    </row>
    <row r="301" spans="1:7" x14ac:dyDescent="0.25">
      <c r="A301" s="69" t="str">
        <f t="shared" si="30"/>
        <v/>
      </c>
      <c r="B301" s="70" t="str">
        <f t="shared" si="31"/>
        <v/>
      </c>
      <c r="C301" s="65" t="str">
        <f t="shared" si="32"/>
        <v/>
      </c>
      <c r="D301" s="71" t="str">
        <f t="shared" si="33"/>
        <v/>
      </c>
      <c r="E301" s="71" t="str">
        <f t="shared" si="34"/>
        <v/>
      </c>
      <c r="F301" s="71" t="str">
        <f t="shared" si="28"/>
        <v/>
      </c>
      <c r="G301" s="65" t="str">
        <f t="shared" si="29"/>
        <v/>
      </c>
    </row>
    <row r="302" spans="1:7" x14ac:dyDescent="0.25">
      <c r="A302" s="69" t="str">
        <f t="shared" si="30"/>
        <v/>
      </c>
      <c r="B302" s="70" t="str">
        <f t="shared" si="31"/>
        <v/>
      </c>
      <c r="C302" s="65" t="str">
        <f t="shared" si="32"/>
        <v/>
      </c>
      <c r="D302" s="71" t="str">
        <f t="shared" si="33"/>
        <v/>
      </c>
      <c r="E302" s="71" t="str">
        <f t="shared" si="34"/>
        <v/>
      </c>
      <c r="F302" s="71" t="str">
        <f t="shared" si="28"/>
        <v/>
      </c>
      <c r="G302" s="65" t="str">
        <f t="shared" si="29"/>
        <v/>
      </c>
    </row>
    <row r="303" spans="1:7" x14ac:dyDescent="0.25">
      <c r="A303" s="69" t="str">
        <f t="shared" si="30"/>
        <v/>
      </c>
      <c r="B303" s="70" t="str">
        <f t="shared" si="31"/>
        <v/>
      </c>
      <c r="C303" s="65" t="str">
        <f t="shared" si="32"/>
        <v/>
      </c>
      <c r="D303" s="71" t="str">
        <f t="shared" si="33"/>
        <v/>
      </c>
      <c r="E303" s="71" t="str">
        <f t="shared" si="34"/>
        <v/>
      </c>
      <c r="F303" s="71" t="str">
        <f t="shared" si="28"/>
        <v/>
      </c>
      <c r="G303" s="65" t="str">
        <f t="shared" si="29"/>
        <v/>
      </c>
    </row>
    <row r="304" spans="1:7" x14ac:dyDescent="0.25">
      <c r="A304" s="69" t="str">
        <f t="shared" si="30"/>
        <v/>
      </c>
      <c r="B304" s="70" t="str">
        <f t="shared" si="31"/>
        <v/>
      </c>
      <c r="C304" s="65" t="str">
        <f t="shared" si="32"/>
        <v/>
      </c>
      <c r="D304" s="71" t="str">
        <f t="shared" si="33"/>
        <v/>
      </c>
      <c r="E304" s="71" t="str">
        <f t="shared" si="34"/>
        <v/>
      </c>
      <c r="F304" s="71" t="str">
        <f t="shared" si="28"/>
        <v/>
      </c>
      <c r="G304" s="65" t="str">
        <f t="shared" si="29"/>
        <v/>
      </c>
    </row>
    <row r="305" spans="1:7" x14ac:dyDescent="0.25">
      <c r="A305" s="69" t="str">
        <f t="shared" si="30"/>
        <v/>
      </c>
      <c r="B305" s="70" t="str">
        <f t="shared" si="31"/>
        <v/>
      </c>
      <c r="C305" s="65" t="str">
        <f t="shared" si="32"/>
        <v/>
      </c>
      <c r="D305" s="71" t="str">
        <f t="shared" si="33"/>
        <v/>
      </c>
      <c r="E305" s="71" t="str">
        <f t="shared" si="34"/>
        <v/>
      </c>
      <c r="F305" s="71" t="str">
        <f t="shared" si="28"/>
        <v/>
      </c>
      <c r="G305" s="65" t="str">
        <f t="shared" si="29"/>
        <v/>
      </c>
    </row>
    <row r="306" spans="1:7" x14ac:dyDescent="0.25">
      <c r="A306" s="69" t="str">
        <f t="shared" si="30"/>
        <v/>
      </c>
      <c r="B306" s="70" t="str">
        <f t="shared" si="31"/>
        <v/>
      </c>
      <c r="C306" s="65" t="str">
        <f t="shared" si="32"/>
        <v/>
      </c>
      <c r="D306" s="71" t="str">
        <f t="shared" si="33"/>
        <v/>
      </c>
      <c r="E306" s="71" t="str">
        <f t="shared" si="34"/>
        <v/>
      </c>
      <c r="F306" s="71" t="str">
        <f t="shared" si="28"/>
        <v/>
      </c>
      <c r="G306" s="65" t="str">
        <f t="shared" si="29"/>
        <v/>
      </c>
    </row>
    <row r="307" spans="1:7" x14ac:dyDescent="0.25">
      <c r="A307" s="69" t="str">
        <f t="shared" si="30"/>
        <v/>
      </c>
      <c r="B307" s="70" t="str">
        <f t="shared" si="31"/>
        <v/>
      </c>
      <c r="C307" s="65" t="str">
        <f t="shared" si="32"/>
        <v/>
      </c>
      <c r="D307" s="71" t="str">
        <f t="shared" si="33"/>
        <v/>
      </c>
      <c r="E307" s="71" t="str">
        <f t="shared" si="34"/>
        <v/>
      </c>
      <c r="F307" s="71" t="str">
        <f t="shared" si="28"/>
        <v/>
      </c>
      <c r="G307" s="65" t="str">
        <f t="shared" si="29"/>
        <v/>
      </c>
    </row>
    <row r="308" spans="1:7" x14ac:dyDescent="0.25">
      <c r="A308" s="69" t="str">
        <f t="shared" si="30"/>
        <v/>
      </c>
      <c r="B308" s="70" t="str">
        <f t="shared" si="31"/>
        <v/>
      </c>
      <c r="C308" s="65" t="str">
        <f t="shared" si="32"/>
        <v/>
      </c>
      <c r="D308" s="71" t="str">
        <f t="shared" si="33"/>
        <v/>
      </c>
      <c r="E308" s="71" t="str">
        <f t="shared" si="34"/>
        <v/>
      </c>
      <c r="F308" s="71" t="str">
        <f t="shared" si="28"/>
        <v/>
      </c>
      <c r="G308" s="65" t="str">
        <f t="shared" si="29"/>
        <v/>
      </c>
    </row>
    <row r="309" spans="1:7" x14ac:dyDescent="0.25">
      <c r="A309" s="69" t="str">
        <f t="shared" si="30"/>
        <v/>
      </c>
      <c r="B309" s="70" t="str">
        <f t="shared" si="31"/>
        <v/>
      </c>
      <c r="C309" s="65" t="str">
        <f t="shared" si="32"/>
        <v/>
      </c>
      <c r="D309" s="71" t="str">
        <f t="shared" si="33"/>
        <v/>
      </c>
      <c r="E309" s="71" t="str">
        <f t="shared" si="34"/>
        <v/>
      </c>
      <c r="F309" s="71" t="str">
        <f t="shared" si="28"/>
        <v/>
      </c>
      <c r="G309" s="65" t="str">
        <f t="shared" si="29"/>
        <v/>
      </c>
    </row>
    <row r="310" spans="1:7" x14ac:dyDescent="0.25">
      <c r="A310" s="69" t="str">
        <f t="shared" si="30"/>
        <v/>
      </c>
      <c r="B310" s="70" t="str">
        <f t="shared" si="31"/>
        <v/>
      </c>
      <c r="C310" s="65" t="str">
        <f t="shared" si="32"/>
        <v/>
      </c>
      <c r="D310" s="71" t="str">
        <f t="shared" si="33"/>
        <v/>
      </c>
      <c r="E310" s="71" t="str">
        <f t="shared" si="34"/>
        <v/>
      </c>
      <c r="F310" s="71" t="str">
        <f t="shared" si="28"/>
        <v/>
      </c>
      <c r="G310" s="65" t="str">
        <f t="shared" si="29"/>
        <v/>
      </c>
    </row>
    <row r="311" spans="1:7" x14ac:dyDescent="0.25">
      <c r="A311" s="69" t="str">
        <f t="shared" si="30"/>
        <v/>
      </c>
      <c r="B311" s="70" t="str">
        <f t="shared" si="31"/>
        <v/>
      </c>
      <c r="C311" s="65" t="str">
        <f t="shared" si="32"/>
        <v/>
      </c>
      <c r="D311" s="71" t="str">
        <f t="shared" si="33"/>
        <v/>
      </c>
      <c r="E311" s="71" t="str">
        <f t="shared" si="34"/>
        <v/>
      </c>
      <c r="F311" s="71" t="str">
        <f t="shared" si="28"/>
        <v/>
      </c>
      <c r="G311" s="65" t="str">
        <f t="shared" si="29"/>
        <v/>
      </c>
    </row>
    <row r="312" spans="1:7" x14ac:dyDescent="0.25">
      <c r="A312" s="69" t="str">
        <f t="shared" si="30"/>
        <v/>
      </c>
      <c r="B312" s="70" t="str">
        <f t="shared" si="31"/>
        <v/>
      </c>
      <c r="C312" s="65" t="str">
        <f t="shared" si="32"/>
        <v/>
      </c>
      <c r="D312" s="71" t="str">
        <f t="shared" si="33"/>
        <v/>
      </c>
      <c r="E312" s="71" t="str">
        <f t="shared" si="34"/>
        <v/>
      </c>
      <c r="F312" s="71" t="str">
        <f t="shared" si="28"/>
        <v/>
      </c>
      <c r="G312" s="65" t="str">
        <f t="shared" si="29"/>
        <v/>
      </c>
    </row>
    <row r="313" spans="1:7" x14ac:dyDescent="0.25">
      <c r="A313" s="69" t="str">
        <f t="shared" si="30"/>
        <v/>
      </c>
      <c r="B313" s="70" t="str">
        <f t="shared" si="31"/>
        <v/>
      </c>
      <c r="C313" s="65" t="str">
        <f t="shared" si="32"/>
        <v/>
      </c>
      <c r="D313" s="71" t="str">
        <f t="shared" si="33"/>
        <v/>
      </c>
      <c r="E313" s="71" t="str">
        <f t="shared" si="34"/>
        <v/>
      </c>
      <c r="F313" s="71" t="str">
        <f t="shared" si="28"/>
        <v/>
      </c>
      <c r="G313" s="65" t="str">
        <f t="shared" si="29"/>
        <v/>
      </c>
    </row>
    <row r="314" spans="1:7" x14ac:dyDescent="0.25">
      <c r="A314" s="69" t="str">
        <f t="shared" si="30"/>
        <v/>
      </c>
      <c r="B314" s="70" t="str">
        <f t="shared" si="31"/>
        <v/>
      </c>
      <c r="C314" s="65" t="str">
        <f t="shared" si="32"/>
        <v/>
      </c>
      <c r="D314" s="71" t="str">
        <f t="shared" si="33"/>
        <v/>
      </c>
      <c r="E314" s="71" t="str">
        <f t="shared" si="34"/>
        <v/>
      </c>
      <c r="F314" s="71" t="str">
        <f t="shared" si="28"/>
        <v/>
      </c>
      <c r="G314" s="65" t="str">
        <f t="shared" si="29"/>
        <v/>
      </c>
    </row>
    <row r="315" spans="1:7" x14ac:dyDescent="0.25">
      <c r="A315" s="69" t="str">
        <f t="shared" si="30"/>
        <v/>
      </c>
      <c r="B315" s="70" t="str">
        <f t="shared" si="31"/>
        <v/>
      </c>
      <c r="C315" s="65" t="str">
        <f t="shared" si="32"/>
        <v/>
      </c>
      <c r="D315" s="71" t="str">
        <f t="shared" si="33"/>
        <v/>
      </c>
      <c r="E315" s="71" t="str">
        <f t="shared" si="34"/>
        <v/>
      </c>
      <c r="F315" s="71" t="str">
        <f t="shared" si="28"/>
        <v/>
      </c>
      <c r="G315" s="65" t="str">
        <f t="shared" si="29"/>
        <v/>
      </c>
    </row>
    <row r="316" spans="1:7" x14ac:dyDescent="0.25">
      <c r="A316" s="69" t="str">
        <f t="shared" si="30"/>
        <v/>
      </c>
      <c r="B316" s="70" t="str">
        <f t="shared" si="31"/>
        <v/>
      </c>
      <c r="C316" s="65" t="str">
        <f t="shared" si="32"/>
        <v/>
      </c>
      <c r="D316" s="71" t="str">
        <f t="shared" si="33"/>
        <v/>
      </c>
      <c r="E316" s="71" t="str">
        <f t="shared" si="34"/>
        <v/>
      </c>
      <c r="F316" s="71" t="str">
        <f t="shared" si="28"/>
        <v/>
      </c>
      <c r="G316" s="65" t="str">
        <f t="shared" si="29"/>
        <v/>
      </c>
    </row>
    <row r="317" spans="1:7" x14ac:dyDescent="0.25">
      <c r="A317" s="69" t="str">
        <f t="shared" si="30"/>
        <v/>
      </c>
      <c r="B317" s="70" t="str">
        <f t="shared" si="31"/>
        <v/>
      </c>
      <c r="C317" s="65" t="str">
        <f t="shared" si="32"/>
        <v/>
      </c>
      <c r="D317" s="71" t="str">
        <f t="shared" si="33"/>
        <v/>
      </c>
      <c r="E317" s="71" t="str">
        <f t="shared" si="34"/>
        <v/>
      </c>
      <c r="F317" s="71" t="str">
        <f t="shared" si="28"/>
        <v/>
      </c>
      <c r="G317" s="65" t="str">
        <f t="shared" si="29"/>
        <v/>
      </c>
    </row>
    <row r="318" spans="1:7" x14ac:dyDescent="0.25">
      <c r="A318" s="69" t="str">
        <f t="shared" si="30"/>
        <v/>
      </c>
      <c r="B318" s="70" t="str">
        <f t="shared" si="31"/>
        <v/>
      </c>
      <c r="C318" s="65" t="str">
        <f t="shared" si="32"/>
        <v/>
      </c>
      <c r="D318" s="71" t="str">
        <f t="shared" si="33"/>
        <v/>
      </c>
      <c r="E318" s="71" t="str">
        <f t="shared" si="34"/>
        <v/>
      </c>
      <c r="F318" s="71" t="str">
        <f t="shared" si="28"/>
        <v/>
      </c>
      <c r="G318" s="65" t="str">
        <f t="shared" si="29"/>
        <v/>
      </c>
    </row>
    <row r="319" spans="1:7" x14ac:dyDescent="0.25">
      <c r="A319" s="69" t="str">
        <f t="shared" si="30"/>
        <v/>
      </c>
      <c r="B319" s="70" t="str">
        <f t="shared" si="31"/>
        <v/>
      </c>
      <c r="C319" s="65" t="str">
        <f t="shared" si="32"/>
        <v/>
      </c>
      <c r="D319" s="71" t="str">
        <f t="shared" si="33"/>
        <v/>
      </c>
      <c r="E319" s="71" t="str">
        <f t="shared" si="34"/>
        <v/>
      </c>
      <c r="F319" s="71" t="str">
        <f t="shared" si="28"/>
        <v/>
      </c>
      <c r="G319" s="65" t="str">
        <f t="shared" si="29"/>
        <v/>
      </c>
    </row>
    <row r="320" spans="1:7" x14ac:dyDescent="0.25">
      <c r="A320" s="69" t="str">
        <f t="shared" si="30"/>
        <v/>
      </c>
      <c r="B320" s="70" t="str">
        <f t="shared" si="31"/>
        <v/>
      </c>
      <c r="C320" s="65" t="str">
        <f t="shared" si="32"/>
        <v/>
      </c>
      <c r="D320" s="71" t="str">
        <f t="shared" si="33"/>
        <v/>
      </c>
      <c r="E320" s="71" t="str">
        <f t="shared" si="34"/>
        <v/>
      </c>
      <c r="F320" s="71" t="str">
        <f t="shared" si="28"/>
        <v/>
      </c>
      <c r="G320" s="65" t="str">
        <f t="shared" si="29"/>
        <v/>
      </c>
    </row>
    <row r="321" spans="1:7" x14ac:dyDescent="0.25">
      <c r="A321" s="69" t="str">
        <f t="shared" si="30"/>
        <v/>
      </c>
      <c r="B321" s="70" t="str">
        <f t="shared" si="31"/>
        <v/>
      </c>
      <c r="C321" s="65" t="str">
        <f t="shared" si="32"/>
        <v/>
      </c>
      <c r="D321" s="71" t="str">
        <f t="shared" si="33"/>
        <v/>
      </c>
      <c r="E321" s="71" t="str">
        <f t="shared" si="34"/>
        <v/>
      </c>
      <c r="F321" s="71" t="str">
        <f t="shared" si="28"/>
        <v/>
      </c>
      <c r="G321" s="65" t="str">
        <f t="shared" si="29"/>
        <v/>
      </c>
    </row>
    <row r="322" spans="1:7" x14ac:dyDescent="0.25">
      <c r="A322" s="69" t="str">
        <f t="shared" si="30"/>
        <v/>
      </c>
      <c r="B322" s="70" t="str">
        <f t="shared" si="31"/>
        <v/>
      </c>
      <c r="C322" s="65" t="str">
        <f t="shared" si="32"/>
        <v/>
      </c>
      <c r="D322" s="71" t="str">
        <f t="shared" si="33"/>
        <v/>
      </c>
      <c r="E322" s="71" t="str">
        <f t="shared" si="34"/>
        <v/>
      </c>
      <c r="F322" s="71" t="str">
        <f t="shared" si="28"/>
        <v/>
      </c>
      <c r="G322" s="65" t="str">
        <f t="shared" si="29"/>
        <v/>
      </c>
    </row>
    <row r="323" spans="1:7" x14ac:dyDescent="0.25">
      <c r="A323" s="69" t="str">
        <f t="shared" si="30"/>
        <v/>
      </c>
      <c r="B323" s="70" t="str">
        <f t="shared" si="31"/>
        <v/>
      </c>
      <c r="C323" s="65" t="str">
        <f t="shared" si="32"/>
        <v/>
      </c>
      <c r="D323" s="71" t="str">
        <f t="shared" si="33"/>
        <v/>
      </c>
      <c r="E323" s="71" t="str">
        <f t="shared" si="34"/>
        <v/>
      </c>
      <c r="F323" s="71" t="str">
        <f t="shared" si="28"/>
        <v/>
      </c>
      <c r="G323" s="65" t="str">
        <f t="shared" si="29"/>
        <v/>
      </c>
    </row>
    <row r="324" spans="1:7" x14ac:dyDescent="0.25">
      <c r="A324" s="69" t="str">
        <f t="shared" si="30"/>
        <v/>
      </c>
      <c r="B324" s="70" t="str">
        <f t="shared" si="31"/>
        <v/>
      </c>
      <c r="C324" s="65" t="str">
        <f t="shared" si="32"/>
        <v/>
      </c>
      <c r="D324" s="71" t="str">
        <f t="shared" si="33"/>
        <v/>
      </c>
      <c r="E324" s="71" t="str">
        <f t="shared" si="34"/>
        <v/>
      </c>
      <c r="F324" s="71" t="str">
        <f t="shared" si="28"/>
        <v/>
      </c>
      <c r="G324" s="65" t="str">
        <f t="shared" si="29"/>
        <v/>
      </c>
    </row>
    <row r="325" spans="1:7" x14ac:dyDescent="0.25">
      <c r="A325" s="69" t="str">
        <f t="shared" si="30"/>
        <v/>
      </c>
      <c r="B325" s="70" t="str">
        <f t="shared" si="31"/>
        <v/>
      </c>
      <c r="C325" s="65" t="str">
        <f t="shared" si="32"/>
        <v/>
      </c>
      <c r="D325" s="71" t="str">
        <f t="shared" si="33"/>
        <v/>
      </c>
      <c r="E325" s="71" t="str">
        <f t="shared" si="34"/>
        <v/>
      </c>
      <c r="F325" s="71" t="str">
        <f t="shared" si="28"/>
        <v/>
      </c>
      <c r="G325" s="65" t="str">
        <f t="shared" si="29"/>
        <v/>
      </c>
    </row>
    <row r="326" spans="1:7" x14ac:dyDescent="0.25">
      <c r="A326" s="69" t="str">
        <f t="shared" si="30"/>
        <v/>
      </c>
      <c r="B326" s="70" t="str">
        <f t="shared" si="31"/>
        <v/>
      </c>
      <c r="C326" s="65" t="str">
        <f t="shared" si="32"/>
        <v/>
      </c>
      <c r="D326" s="71" t="str">
        <f t="shared" si="33"/>
        <v/>
      </c>
      <c r="E326" s="71" t="str">
        <f t="shared" si="34"/>
        <v/>
      </c>
      <c r="F326" s="71" t="str">
        <f t="shared" si="28"/>
        <v/>
      </c>
      <c r="G326" s="65" t="str">
        <f t="shared" si="29"/>
        <v/>
      </c>
    </row>
    <row r="327" spans="1:7" x14ac:dyDescent="0.25">
      <c r="A327" s="69" t="str">
        <f t="shared" si="30"/>
        <v/>
      </c>
      <c r="B327" s="70" t="str">
        <f t="shared" si="31"/>
        <v/>
      </c>
      <c r="C327" s="65" t="str">
        <f t="shared" si="32"/>
        <v/>
      </c>
      <c r="D327" s="71" t="str">
        <f t="shared" si="33"/>
        <v/>
      </c>
      <c r="E327" s="71" t="str">
        <f t="shared" si="34"/>
        <v/>
      </c>
      <c r="F327" s="71" t="str">
        <f t="shared" si="28"/>
        <v/>
      </c>
      <c r="G327" s="65" t="str">
        <f t="shared" si="29"/>
        <v/>
      </c>
    </row>
    <row r="328" spans="1:7" x14ac:dyDescent="0.25">
      <c r="A328" s="69" t="str">
        <f t="shared" si="30"/>
        <v/>
      </c>
      <c r="B328" s="70" t="str">
        <f t="shared" si="31"/>
        <v/>
      </c>
      <c r="C328" s="65" t="str">
        <f t="shared" si="32"/>
        <v/>
      </c>
      <c r="D328" s="71" t="str">
        <f t="shared" si="33"/>
        <v/>
      </c>
      <c r="E328" s="71" t="str">
        <f t="shared" si="34"/>
        <v/>
      </c>
      <c r="F328" s="71" t="str">
        <f t="shared" si="28"/>
        <v/>
      </c>
      <c r="G328" s="65" t="str">
        <f t="shared" si="29"/>
        <v/>
      </c>
    </row>
    <row r="329" spans="1:7" x14ac:dyDescent="0.25">
      <c r="A329" s="69" t="str">
        <f t="shared" si="30"/>
        <v/>
      </c>
      <c r="B329" s="70" t="str">
        <f t="shared" si="31"/>
        <v/>
      </c>
      <c r="C329" s="65" t="str">
        <f t="shared" si="32"/>
        <v/>
      </c>
      <c r="D329" s="71" t="str">
        <f t="shared" si="33"/>
        <v/>
      </c>
      <c r="E329" s="71" t="str">
        <f t="shared" si="34"/>
        <v/>
      </c>
      <c r="F329" s="71" t="str">
        <f t="shared" si="28"/>
        <v/>
      </c>
      <c r="G329" s="65" t="str">
        <f t="shared" si="29"/>
        <v/>
      </c>
    </row>
    <row r="330" spans="1:7" x14ac:dyDescent="0.25">
      <c r="A330" s="69" t="str">
        <f t="shared" si="30"/>
        <v/>
      </c>
      <c r="B330" s="70" t="str">
        <f t="shared" si="31"/>
        <v/>
      </c>
      <c r="C330" s="65" t="str">
        <f t="shared" si="32"/>
        <v/>
      </c>
      <c r="D330" s="71" t="str">
        <f t="shared" si="33"/>
        <v/>
      </c>
      <c r="E330" s="71" t="str">
        <f t="shared" si="34"/>
        <v/>
      </c>
      <c r="F330" s="71" t="str">
        <f t="shared" si="28"/>
        <v/>
      </c>
      <c r="G330" s="65" t="str">
        <f t="shared" si="29"/>
        <v/>
      </c>
    </row>
    <row r="331" spans="1:7" x14ac:dyDescent="0.25">
      <c r="A331" s="69" t="str">
        <f t="shared" si="30"/>
        <v/>
      </c>
      <c r="B331" s="70" t="str">
        <f t="shared" si="31"/>
        <v/>
      </c>
      <c r="C331" s="65" t="str">
        <f t="shared" si="32"/>
        <v/>
      </c>
      <c r="D331" s="71" t="str">
        <f t="shared" si="33"/>
        <v/>
      </c>
      <c r="E331" s="71" t="str">
        <f t="shared" si="34"/>
        <v/>
      </c>
      <c r="F331" s="71" t="str">
        <f t="shared" ref="F331:F394" si="35">IF(B331="","",SUM(D331:E331))</f>
        <v/>
      </c>
      <c r="G331" s="65" t="str">
        <f t="shared" si="29"/>
        <v/>
      </c>
    </row>
    <row r="332" spans="1:7" x14ac:dyDescent="0.25">
      <c r="A332" s="69" t="str">
        <f t="shared" si="30"/>
        <v/>
      </c>
      <c r="B332" s="70" t="str">
        <f t="shared" si="31"/>
        <v/>
      </c>
      <c r="C332" s="65" t="str">
        <f t="shared" si="32"/>
        <v/>
      </c>
      <c r="D332" s="71" t="str">
        <f t="shared" si="33"/>
        <v/>
      </c>
      <c r="E332" s="71" t="str">
        <f t="shared" si="34"/>
        <v/>
      </c>
      <c r="F332" s="71" t="str">
        <f t="shared" si="35"/>
        <v/>
      </c>
      <c r="G332" s="65" t="str">
        <f t="shared" si="29"/>
        <v/>
      </c>
    </row>
    <row r="333" spans="1:7" x14ac:dyDescent="0.25">
      <c r="A333" s="69" t="str">
        <f t="shared" si="30"/>
        <v/>
      </c>
      <c r="B333" s="70" t="str">
        <f t="shared" si="31"/>
        <v/>
      </c>
      <c r="C333" s="65" t="str">
        <f t="shared" si="32"/>
        <v/>
      </c>
      <c r="D333" s="71" t="str">
        <f t="shared" si="33"/>
        <v/>
      </c>
      <c r="E333" s="71" t="str">
        <f t="shared" si="34"/>
        <v/>
      </c>
      <c r="F333" s="71" t="str">
        <f t="shared" si="35"/>
        <v/>
      </c>
      <c r="G333" s="65" t="str">
        <f t="shared" si="29"/>
        <v/>
      </c>
    </row>
    <row r="334" spans="1:7" x14ac:dyDescent="0.25">
      <c r="A334" s="69" t="str">
        <f t="shared" si="30"/>
        <v/>
      </c>
      <c r="B334" s="70" t="str">
        <f t="shared" si="31"/>
        <v/>
      </c>
      <c r="C334" s="65" t="str">
        <f t="shared" si="32"/>
        <v/>
      </c>
      <c r="D334" s="71" t="str">
        <f t="shared" si="33"/>
        <v/>
      </c>
      <c r="E334" s="71" t="str">
        <f t="shared" si="34"/>
        <v/>
      </c>
      <c r="F334" s="71" t="str">
        <f t="shared" si="35"/>
        <v/>
      </c>
      <c r="G334" s="65" t="str">
        <f t="shared" si="29"/>
        <v/>
      </c>
    </row>
    <row r="335" spans="1:7" x14ac:dyDescent="0.25">
      <c r="A335" s="69" t="str">
        <f t="shared" si="30"/>
        <v/>
      </c>
      <c r="B335" s="70" t="str">
        <f t="shared" si="31"/>
        <v/>
      </c>
      <c r="C335" s="65" t="str">
        <f t="shared" si="32"/>
        <v/>
      </c>
      <c r="D335" s="71" t="str">
        <f t="shared" si="33"/>
        <v/>
      </c>
      <c r="E335" s="71" t="str">
        <f t="shared" si="34"/>
        <v/>
      </c>
      <c r="F335" s="71" t="str">
        <f t="shared" si="35"/>
        <v/>
      </c>
      <c r="G335" s="65" t="str">
        <f t="shared" si="29"/>
        <v/>
      </c>
    </row>
    <row r="336" spans="1:7" x14ac:dyDescent="0.25">
      <c r="A336" s="69" t="str">
        <f t="shared" si="30"/>
        <v/>
      </c>
      <c r="B336" s="70" t="str">
        <f t="shared" si="31"/>
        <v/>
      </c>
      <c r="C336" s="65" t="str">
        <f t="shared" si="32"/>
        <v/>
      </c>
      <c r="D336" s="71" t="str">
        <f t="shared" si="33"/>
        <v/>
      </c>
      <c r="E336" s="71" t="str">
        <f t="shared" si="34"/>
        <v/>
      </c>
      <c r="F336" s="71" t="str">
        <f t="shared" si="35"/>
        <v/>
      </c>
      <c r="G336" s="65" t="str">
        <f t="shared" ref="G336:G399" si="36">IF(B336="","",SUM(C336)-SUM(E336))</f>
        <v/>
      </c>
    </row>
    <row r="337" spans="1:7" x14ac:dyDescent="0.25">
      <c r="A337" s="69" t="str">
        <f t="shared" ref="A337:A400" si="37">IF(B337="","",EDATE(A336,1))</f>
        <v/>
      </c>
      <c r="B337" s="70" t="str">
        <f t="shared" ref="B337:B400" si="38">IF(B336="","",IF(SUM(B336)+1&lt;=$E$7,SUM(B336)+1,""))</f>
        <v/>
      </c>
      <c r="C337" s="65" t="str">
        <f t="shared" ref="C337:C400" si="39">IF(B337="","",G336)</f>
        <v/>
      </c>
      <c r="D337" s="71" t="str">
        <f t="shared" ref="D337:D400" si="40">IF(B337="","",IPMT($E$11/12,B337-1,$E$7-1,-$C$16,$E$9,0))</f>
        <v/>
      </c>
      <c r="E337" s="71" t="str">
        <f t="shared" ref="E337:E400" si="41">IF(B337="","",PPMT($E$11/12,B337-1,$E$7-1,-$C$16,$E$9,0))</f>
        <v/>
      </c>
      <c r="F337" s="71" t="str">
        <f t="shared" si="35"/>
        <v/>
      </c>
      <c r="G337" s="65" t="str">
        <f t="shared" si="36"/>
        <v/>
      </c>
    </row>
    <row r="338" spans="1:7" x14ac:dyDescent="0.25">
      <c r="A338" s="69" t="str">
        <f t="shared" si="37"/>
        <v/>
      </c>
      <c r="B338" s="70" t="str">
        <f t="shared" si="38"/>
        <v/>
      </c>
      <c r="C338" s="65" t="str">
        <f t="shared" si="39"/>
        <v/>
      </c>
      <c r="D338" s="71" t="str">
        <f t="shared" si="40"/>
        <v/>
      </c>
      <c r="E338" s="71" t="str">
        <f t="shared" si="41"/>
        <v/>
      </c>
      <c r="F338" s="71" t="str">
        <f t="shared" si="35"/>
        <v/>
      </c>
      <c r="G338" s="65" t="str">
        <f t="shared" si="36"/>
        <v/>
      </c>
    </row>
    <row r="339" spans="1:7" x14ac:dyDescent="0.25">
      <c r="A339" s="69" t="str">
        <f t="shared" si="37"/>
        <v/>
      </c>
      <c r="B339" s="70" t="str">
        <f t="shared" si="38"/>
        <v/>
      </c>
      <c r="C339" s="65" t="str">
        <f t="shared" si="39"/>
        <v/>
      </c>
      <c r="D339" s="71" t="str">
        <f t="shared" si="40"/>
        <v/>
      </c>
      <c r="E339" s="71" t="str">
        <f t="shared" si="41"/>
        <v/>
      </c>
      <c r="F339" s="71" t="str">
        <f t="shared" si="35"/>
        <v/>
      </c>
      <c r="G339" s="65" t="str">
        <f t="shared" si="36"/>
        <v/>
      </c>
    </row>
    <row r="340" spans="1:7" x14ac:dyDescent="0.25">
      <c r="A340" s="69" t="str">
        <f t="shared" si="37"/>
        <v/>
      </c>
      <c r="B340" s="70" t="str">
        <f t="shared" si="38"/>
        <v/>
      </c>
      <c r="C340" s="65" t="str">
        <f t="shared" si="39"/>
        <v/>
      </c>
      <c r="D340" s="71" t="str">
        <f t="shared" si="40"/>
        <v/>
      </c>
      <c r="E340" s="71" t="str">
        <f t="shared" si="41"/>
        <v/>
      </c>
      <c r="F340" s="71" t="str">
        <f t="shared" si="35"/>
        <v/>
      </c>
      <c r="G340" s="65" t="str">
        <f t="shared" si="36"/>
        <v/>
      </c>
    </row>
    <row r="341" spans="1:7" x14ac:dyDescent="0.25">
      <c r="A341" s="69" t="str">
        <f t="shared" si="37"/>
        <v/>
      </c>
      <c r="B341" s="70" t="str">
        <f t="shared" si="38"/>
        <v/>
      </c>
      <c r="C341" s="65" t="str">
        <f t="shared" si="39"/>
        <v/>
      </c>
      <c r="D341" s="71" t="str">
        <f t="shared" si="40"/>
        <v/>
      </c>
      <c r="E341" s="71" t="str">
        <f t="shared" si="41"/>
        <v/>
      </c>
      <c r="F341" s="71" t="str">
        <f t="shared" si="35"/>
        <v/>
      </c>
      <c r="G341" s="65" t="str">
        <f t="shared" si="36"/>
        <v/>
      </c>
    </row>
    <row r="342" spans="1:7" x14ac:dyDescent="0.25">
      <c r="A342" s="69" t="str">
        <f t="shared" si="37"/>
        <v/>
      </c>
      <c r="B342" s="70" t="str">
        <f t="shared" si="38"/>
        <v/>
      </c>
      <c r="C342" s="65" t="str">
        <f t="shared" si="39"/>
        <v/>
      </c>
      <c r="D342" s="71" t="str">
        <f t="shared" si="40"/>
        <v/>
      </c>
      <c r="E342" s="71" t="str">
        <f t="shared" si="41"/>
        <v/>
      </c>
      <c r="F342" s="71" t="str">
        <f t="shared" si="35"/>
        <v/>
      </c>
      <c r="G342" s="65" t="str">
        <f t="shared" si="36"/>
        <v/>
      </c>
    </row>
    <row r="343" spans="1:7" x14ac:dyDescent="0.25">
      <c r="A343" s="69" t="str">
        <f t="shared" si="37"/>
        <v/>
      </c>
      <c r="B343" s="70" t="str">
        <f t="shared" si="38"/>
        <v/>
      </c>
      <c r="C343" s="65" t="str">
        <f t="shared" si="39"/>
        <v/>
      </c>
      <c r="D343" s="71" t="str">
        <f t="shared" si="40"/>
        <v/>
      </c>
      <c r="E343" s="71" t="str">
        <f t="shared" si="41"/>
        <v/>
      </c>
      <c r="F343" s="71" t="str">
        <f t="shared" si="35"/>
        <v/>
      </c>
      <c r="G343" s="65" t="str">
        <f t="shared" si="36"/>
        <v/>
      </c>
    </row>
    <row r="344" spans="1:7" x14ac:dyDescent="0.25">
      <c r="A344" s="69" t="str">
        <f t="shared" si="37"/>
        <v/>
      </c>
      <c r="B344" s="70" t="str">
        <f t="shared" si="38"/>
        <v/>
      </c>
      <c r="C344" s="65" t="str">
        <f t="shared" si="39"/>
        <v/>
      </c>
      <c r="D344" s="71" t="str">
        <f t="shared" si="40"/>
        <v/>
      </c>
      <c r="E344" s="71" t="str">
        <f t="shared" si="41"/>
        <v/>
      </c>
      <c r="F344" s="71" t="str">
        <f t="shared" si="35"/>
        <v/>
      </c>
      <c r="G344" s="65" t="str">
        <f t="shared" si="36"/>
        <v/>
      </c>
    </row>
    <row r="345" spans="1:7" x14ac:dyDescent="0.25">
      <c r="A345" s="69" t="str">
        <f t="shared" si="37"/>
        <v/>
      </c>
      <c r="B345" s="70" t="str">
        <f t="shared" si="38"/>
        <v/>
      </c>
      <c r="C345" s="65" t="str">
        <f t="shared" si="39"/>
        <v/>
      </c>
      <c r="D345" s="71" t="str">
        <f t="shared" si="40"/>
        <v/>
      </c>
      <c r="E345" s="71" t="str">
        <f t="shared" si="41"/>
        <v/>
      </c>
      <c r="F345" s="71" t="str">
        <f t="shared" si="35"/>
        <v/>
      </c>
      <c r="G345" s="65" t="str">
        <f t="shared" si="36"/>
        <v/>
      </c>
    </row>
    <row r="346" spans="1:7" x14ac:dyDescent="0.25">
      <c r="A346" s="69" t="str">
        <f t="shared" si="37"/>
        <v/>
      </c>
      <c r="B346" s="70" t="str">
        <f t="shared" si="38"/>
        <v/>
      </c>
      <c r="C346" s="65" t="str">
        <f t="shared" si="39"/>
        <v/>
      </c>
      <c r="D346" s="71" t="str">
        <f t="shared" si="40"/>
        <v/>
      </c>
      <c r="E346" s="71" t="str">
        <f t="shared" si="41"/>
        <v/>
      </c>
      <c r="F346" s="71" t="str">
        <f t="shared" si="35"/>
        <v/>
      </c>
      <c r="G346" s="65" t="str">
        <f t="shared" si="36"/>
        <v/>
      </c>
    </row>
    <row r="347" spans="1:7" x14ac:dyDescent="0.25">
      <c r="A347" s="69" t="str">
        <f t="shared" si="37"/>
        <v/>
      </c>
      <c r="B347" s="70" t="str">
        <f t="shared" si="38"/>
        <v/>
      </c>
      <c r="C347" s="65" t="str">
        <f t="shared" si="39"/>
        <v/>
      </c>
      <c r="D347" s="71" t="str">
        <f t="shared" si="40"/>
        <v/>
      </c>
      <c r="E347" s="71" t="str">
        <f t="shared" si="41"/>
        <v/>
      </c>
      <c r="F347" s="71" t="str">
        <f t="shared" si="35"/>
        <v/>
      </c>
      <c r="G347" s="65" t="str">
        <f t="shared" si="36"/>
        <v/>
      </c>
    </row>
    <row r="348" spans="1:7" x14ac:dyDescent="0.25">
      <c r="A348" s="69" t="str">
        <f t="shared" si="37"/>
        <v/>
      </c>
      <c r="B348" s="70" t="str">
        <f t="shared" si="38"/>
        <v/>
      </c>
      <c r="C348" s="65" t="str">
        <f t="shared" si="39"/>
        <v/>
      </c>
      <c r="D348" s="71" t="str">
        <f t="shared" si="40"/>
        <v/>
      </c>
      <c r="E348" s="71" t="str">
        <f t="shared" si="41"/>
        <v/>
      </c>
      <c r="F348" s="71" t="str">
        <f t="shared" si="35"/>
        <v/>
      </c>
      <c r="G348" s="65" t="str">
        <f t="shared" si="36"/>
        <v/>
      </c>
    </row>
    <row r="349" spans="1:7" x14ac:dyDescent="0.25">
      <c r="A349" s="69" t="str">
        <f t="shared" si="37"/>
        <v/>
      </c>
      <c r="B349" s="70" t="str">
        <f t="shared" si="38"/>
        <v/>
      </c>
      <c r="C349" s="65" t="str">
        <f t="shared" si="39"/>
        <v/>
      </c>
      <c r="D349" s="71" t="str">
        <f t="shared" si="40"/>
        <v/>
      </c>
      <c r="E349" s="71" t="str">
        <f t="shared" si="41"/>
        <v/>
      </c>
      <c r="F349" s="71" t="str">
        <f t="shared" si="35"/>
        <v/>
      </c>
      <c r="G349" s="65" t="str">
        <f t="shared" si="36"/>
        <v/>
      </c>
    </row>
    <row r="350" spans="1:7" x14ac:dyDescent="0.25">
      <c r="A350" s="69" t="str">
        <f t="shared" si="37"/>
        <v/>
      </c>
      <c r="B350" s="70" t="str">
        <f t="shared" si="38"/>
        <v/>
      </c>
      <c r="C350" s="65" t="str">
        <f t="shared" si="39"/>
        <v/>
      </c>
      <c r="D350" s="71" t="str">
        <f t="shared" si="40"/>
        <v/>
      </c>
      <c r="E350" s="71" t="str">
        <f t="shared" si="41"/>
        <v/>
      </c>
      <c r="F350" s="71" t="str">
        <f t="shared" si="35"/>
        <v/>
      </c>
      <c r="G350" s="65" t="str">
        <f t="shared" si="36"/>
        <v/>
      </c>
    </row>
    <row r="351" spans="1:7" x14ac:dyDescent="0.25">
      <c r="A351" s="69" t="str">
        <f t="shared" si="37"/>
        <v/>
      </c>
      <c r="B351" s="70" t="str">
        <f t="shared" si="38"/>
        <v/>
      </c>
      <c r="C351" s="65" t="str">
        <f t="shared" si="39"/>
        <v/>
      </c>
      <c r="D351" s="71" t="str">
        <f t="shared" si="40"/>
        <v/>
      </c>
      <c r="E351" s="71" t="str">
        <f t="shared" si="41"/>
        <v/>
      </c>
      <c r="F351" s="71" t="str">
        <f t="shared" si="35"/>
        <v/>
      </c>
      <c r="G351" s="65" t="str">
        <f t="shared" si="36"/>
        <v/>
      </c>
    </row>
    <row r="352" spans="1:7" x14ac:dyDescent="0.25">
      <c r="A352" s="69" t="str">
        <f t="shared" si="37"/>
        <v/>
      </c>
      <c r="B352" s="70" t="str">
        <f t="shared" si="38"/>
        <v/>
      </c>
      <c r="C352" s="65" t="str">
        <f t="shared" si="39"/>
        <v/>
      </c>
      <c r="D352" s="71" t="str">
        <f t="shared" si="40"/>
        <v/>
      </c>
      <c r="E352" s="71" t="str">
        <f t="shared" si="41"/>
        <v/>
      </c>
      <c r="F352" s="71" t="str">
        <f t="shared" si="35"/>
        <v/>
      </c>
      <c r="G352" s="65" t="str">
        <f t="shared" si="36"/>
        <v/>
      </c>
    </row>
    <row r="353" spans="1:7" x14ac:dyDescent="0.25">
      <c r="A353" s="69" t="str">
        <f t="shared" si="37"/>
        <v/>
      </c>
      <c r="B353" s="70" t="str">
        <f t="shared" si="38"/>
        <v/>
      </c>
      <c r="C353" s="65" t="str">
        <f t="shared" si="39"/>
        <v/>
      </c>
      <c r="D353" s="71" t="str">
        <f t="shared" si="40"/>
        <v/>
      </c>
      <c r="E353" s="71" t="str">
        <f t="shared" si="41"/>
        <v/>
      </c>
      <c r="F353" s="71" t="str">
        <f t="shared" si="35"/>
        <v/>
      </c>
      <c r="G353" s="65" t="str">
        <f t="shared" si="36"/>
        <v/>
      </c>
    </row>
    <row r="354" spans="1:7" x14ac:dyDescent="0.25">
      <c r="A354" s="69" t="str">
        <f t="shared" si="37"/>
        <v/>
      </c>
      <c r="B354" s="70" t="str">
        <f t="shared" si="38"/>
        <v/>
      </c>
      <c r="C354" s="65" t="str">
        <f t="shared" si="39"/>
        <v/>
      </c>
      <c r="D354" s="71" t="str">
        <f t="shared" si="40"/>
        <v/>
      </c>
      <c r="E354" s="71" t="str">
        <f t="shared" si="41"/>
        <v/>
      </c>
      <c r="F354" s="71" t="str">
        <f t="shared" si="35"/>
        <v/>
      </c>
      <c r="G354" s="65" t="str">
        <f t="shared" si="36"/>
        <v/>
      </c>
    </row>
    <row r="355" spans="1:7" x14ac:dyDescent="0.25">
      <c r="A355" s="69" t="str">
        <f t="shared" si="37"/>
        <v/>
      </c>
      <c r="B355" s="70" t="str">
        <f t="shared" si="38"/>
        <v/>
      </c>
      <c r="C355" s="65" t="str">
        <f t="shared" si="39"/>
        <v/>
      </c>
      <c r="D355" s="71" t="str">
        <f t="shared" si="40"/>
        <v/>
      </c>
      <c r="E355" s="71" t="str">
        <f t="shared" si="41"/>
        <v/>
      </c>
      <c r="F355" s="71" t="str">
        <f t="shared" si="35"/>
        <v/>
      </c>
      <c r="G355" s="65" t="str">
        <f t="shared" si="36"/>
        <v/>
      </c>
    </row>
    <row r="356" spans="1:7" x14ac:dyDescent="0.25">
      <c r="A356" s="69" t="str">
        <f t="shared" si="37"/>
        <v/>
      </c>
      <c r="B356" s="70" t="str">
        <f t="shared" si="38"/>
        <v/>
      </c>
      <c r="C356" s="65" t="str">
        <f t="shared" si="39"/>
        <v/>
      </c>
      <c r="D356" s="71" t="str">
        <f t="shared" si="40"/>
        <v/>
      </c>
      <c r="E356" s="71" t="str">
        <f t="shared" si="41"/>
        <v/>
      </c>
      <c r="F356" s="71" t="str">
        <f t="shared" si="35"/>
        <v/>
      </c>
      <c r="G356" s="65" t="str">
        <f t="shared" si="36"/>
        <v/>
      </c>
    </row>
    <row r="357" spans="1:7" x14ac:dyDescent="0.25">
      <c r="A357" s="69" t="str">
        <f t="shared" si="37"/>
        <v/>
      </c>
      <c r="B357" s="70" t="str">
        <f t="shared" si="38"/>
        <v/>
      </c>
      <c r="C357" s="65" t="str">
        <f t="shared" si="39"/>
        <v/>
      </c>
      <c r="D357" s="71" t="str">
        <f t="shared" si="40"/>
        <v/>
      </c>
      <c r="E357" s="71" t="str">
        <f t="shared" si="41"/>
        <v/>
      </c>
      <c r="F357" s="71" t="str">
        <f t="shared" si="35"/>
        <v/>
      </c>
      <c r="G357" s="65" t="str">
        <f t="shared" si="36"/>
        <v/>
      </c>
    </row>
    <row r="358" spans="1:7" x14ac:dyDescent="0.25">
      <c r="A358" s="69" t="str">
        <f t="shared" si="37"/>
        <v/>
      </c>
      <c r="B358" s="70" t="str">
        <f t="shared" si="38"/>
        <v/>
      </c>
      <c r="C358" s="65" t="str">
        <f t="shared" si="39"/>
        <v/>
      </c>
      <c r="D358" s="71" t="str">
        <f t="shared" si="40"/>
        <v/>
      </c>
      <c r="E358" s="71" t="str">
        <f t="shared" si="41"/>
        <v/>
      </c>
      <c r="F358" s="71" t="str">
        <f t="shared" si="35"/>
        <v/>
      </c>
      <c r="G358" s="65" t="str">
        <f t="shared" si="36"/>
        <v/>
      </c>
    </row>
    <row r="359" spans="1:7" x14ac:dyDescent="0.25">
      <c r="A359" s="69" t="str">
        <f t="shared" si="37"/>
        <v/>
      </c>
      <c r="B359" s="70" t="str">
        <f t="shared" si="38"/>
        <v/>
      </c>
      <c r="C359" s="65" t="str">
        <f t="shared" si="39"/>
        <v/>
      </c>
      <c r="D359" s="71" t="str">
        <f t="shared" si="40"/>
        <v/>
      </c>
      <c r="E359" s="71" t="str">
        <f t="shared" si="41"/>
        <v/>
      </c>
      <c r="F359" s="71" t="str">
        <f t="shared" si="35"/>
        <v/>
      </c>
      <c r="G359" s="65" t="str">
        <f t="shared" si="36"/>
        <v/>
      </c>
    </row>
    <row r="360" spans="1:7" x14ac:dyDescent="0.25">
      <c r="A360" s="69" t="str">
        <f t="shared" si="37"/>
        <v/>
      </c>
      <c r="B360" s="70" t="str">
        <f t="shared" si="38"/>
        <v/>
      </c>
      <c r="C360" s="65" t="str">
        <f t="shared" si="39"/>
        <v/>
      </c>
      <c r="D360" s="71" t="str">
        <f t="shared" si="40"/>
        <v/>
      </c>
      <c r="E360" s="71" t="str">
        <f t="shared" si="41"/>
        <v/>
      </c>
      <c r="F360" s="71" t="str">
        <f t="shared" si="35"/>
        <v/>
      </c>
      <c r="G360" s="65" t="str">
        <f t="shared" si="36"/>
        <v/>
      </c>
    </row>
    <row r="361" spans="1:7" x14ac:dyDescent="0.25">
      <c r="A361" s="69" t="str">
        <f t="shared" si="37"/>
        <v/>
      </c>
      <c r="B361" s="70" t="str">
        <f t="shared" si="38"/>
        <v/>
      </c>
      <c r="C361" s="65" t="str">
        <f t="shared" si="39"/>
        <v/>
      </c>
      <c r="D361" s="71" t="str">
        <f t="shared" si="40"/>
        <v/>
      </c>
      <c r="E361" s="71" t="str">
        <f t="shared" si="41"/>
        <v/>
      </c>
      <c r="F361" s="71" t="str">
        <f t="shared" si="35"/>
        <v/>
      </c>
      <c r="G361" s="65" t="str">
        <f t="shared" si="36"/>
        <v/>
      </c>
    </row>
    <row r="362" spans="1:7" x14ac:dyDescent="0.25">
      <c r="A362" s="69" t="str">
        <f t="shared" si="37"/>
        <v/>
      </c>
      <c r="B362" s="70" t="str">
        <f t="shared" si="38"/>
        <v/>
      </c>
      <c r="C362" s="65" t="str">
        <f t="shared" si="39"/>
        <v/>
      </c>
      <c r="D362" s="71" t="str">
        <f t="shared" si="40"/>
        <v/>
      </c>
      <c r="E362" s="71" t="str">
        <f t="shared" si="41"/>
        <v/>
      </c>
      <c r="F362" s="71" t="str">
        <f t="shared" si="35"/>
        <v/>
      </c>
      <c r="G362" s="65" t="str">
        <f t="shared" si="36"/>
        <v/>
      </c>
    </row>
    <row r="363" spans="1:7" x14ac:dyDescent="0.25">
      <c r="A363" s="69" t="str">
        <f t="shared" si="37"/>
        <v/>
      </c>
      <c r="B363" s="70" t="str">
        <f t="shared" si="38"/>
        <v/>
      </c>
      <c r="C363" s="65" t="str">
        <f t="shared" si="39"/>
        <v/>
      </c>
      <c r="D363" s="71" t="str">
        <f t="shared" si="40"/>
        <v/>
      </c>
      <c r="E363" s="71" t="str">
        <f t="shared" si="41"/>
        <v/>
      </c>
      <c r="F363" s="71" t="str">
        <f t="shared" si="35"/>
        <v/>
      </c>
      <c r="G363" s="65" t="str">
        <f t="shared" si="36"/>
        <v/>
      </c>
    </row>
    <row r="364" spans="1:7" x14ac:dyDescent="0.25">
      <c r="A364" s="69" t="str">
        <f t="shared" si="37"/>
        <v/>
      </c>
      <c r="B364" s="70" t="str">
        <f t="shared" si="38"/>
        <v/>
      </c>
      <c r="C364" s="65" t="str">
        <f t="shared" si="39"/>
        <v/>
      </c>
      <c r="D364" s="71" t="str">
        <f t="shared" si="40"/>
        <v/>
      </c>
      <c r="E364" s="71" t="str">
        <f t="shared" si="41"/>
        <v/>
      </c>
      <c r="F364" s="71" t="str">
        <f t="shared" si="35"/>
        <v/>
      </c>
      <c r="G364" s="65" t="str">
        <f t="shared" si="36"/>
        <v/>
      </c>
    </row>
    <row r="365" spans="1:7" x14ac:dyDescent="0.25">
      <c r="A365" s="69" t="str">
        <f t="shared" si="37"/>
        <v/>
      </c>
      <c r="B365" s="70" t="str">
        <f t="shared" si="38"/>
        <v/>
      </c>
      <c r="C365" s="65" t="str">
        <f t="shared" si="39"/>
        <v/>
      </c>
      <c r="D365" s="71" t="str">
        <f t="shared" si="40"/>
        <v/>
      </c>
      <c r="E365" s="71" t="str">
        <f t="shared" si="41"/>
        <v/>
      </c>
      <c r="F365" s="71" t="str">
        <f t="shared" si="35"/>
        <v/>
      </c>
      <c r="G365" s="65" t="str">
        <f t="shared" si="36"/>
        <v/>
      </c>
    </row>
    <row r="366" spans="1:7" x14ac:dyDescent="0.25">
      <c r="A366" s="69" t="str">
        <f t="shared" si="37"/>
        <v/>
      </c>
      <c r="B366" s="70" t="str">
        <f t="shared" si="38"/>
        <v/>
      </c>
      <c r="C366" s="65" t="str">
        <f t="shared" si="39"/>
        <v/>
      </c>
      <c r="D366" s="71" t="str">
        <f t="shared" si="40"/>
        <v/>
      </c>
      <c r="E366" s="71" t="str">
        <f t="shared" si="41"/>
        <v/>
      </c>
      <c r="F366" s="71" t="str">
        <f t="shared" si="35"/>
        <v/>
      </c>
      <c r="G366" s="65" t="str">
        <f t="shared" si="36"/>
        <v/>
      </c>
    </row>
    <row r="367" spans="1:7" x14ac:dyDescent="0.25">
      <c r="A367" s="69" t="str">
        <f t="shared" si="37"/>
        <v/>
      </c>
      <c r="B367" s="70" t="str">
        <f t="shared" si="38"/>
        <v/>
      </c>
      <c r="C367" s="65" t="str">
        <f t="shared" si="39"/>
        <v/>
      </c>
      <c r="D367" s="71" t="str">
        <f t="shared" si="40"/>
        <v/>
      </c>
      <c r="E367" s="71" t="str">
        <f t="shared" si="41"/>
        <v/>
      </c>
      <c r="F367" s="71" t="str">
        <f t="shared" si="35"/>
        <v/>
      </c>
      <c r="G367" s="65" t="str">
        <f t="shared" si="36"/>
        <v/>
      </c>
    </row>
    <row r="368" spans="1:7" x14ac:dyDescent="0.25">
      <c r="A368" s="69" t="str">
        <f t="shared" si="37"/>
        <v/>
      </c>
      <c r="B368" s="70" t="str">
        <f t="shared" si="38"/>
        <v/>
      </c>
      <c r="C368" s="65" t="str">
        <f t="shared" si="39"/>
        <v/>
      </c>
      <c r="D368" s="71" t="str">
        <f t="shared" si="40"/>
        <v/>
      </c>
      <c r="E368" s="71" t="str">
        <f t="shared" si="41"/>
        <v/>
      </c>
      <c r="F368" s="71" t="str">
        <f t="shared" si="35"/>
        <v/>
      </c>
      <c r="G368" s="65" t="str">
        <f t="shared" si="36"/>
        <v/>
      </c>
    </row>
    <row r="369" spans="1:7" x14ac:dyDescent="0.25">
      <c r="A369" s="69" t="str">
        <f t="shared" si="37"/>
        <v/>
      </c>
      <c r="B369" s="70" t="str">
        <f t="shared" si="38"/>
        <v/>
      </c>
      <c r="C369" s="65" t="str">
        <f t="shared" si="39"/>
        <v/>
      </c>
      <c r="D369" s="71" t="str">
        <f t="shared" si="40"/>
        <v/>
      </c>
      <c r="E369" s="71" t="str">
        <f t="shared" si="41"/>
        <v/>
      </c>
      <c r="F369" s="71" t="str">
        <f t="shared" si="35"/>
        <v/>
      </c>
      <c r="G369" s="65" t="str">
        <f t="shared" si="36"/>
        <v/>
      </c>
    </row>
    <row r="370" spans="1:7" x14ac:dyDescent="0.25">
      <c r="A370" s="69" t="str">
        <f t="shared" si="37"/>
        <v/>
      </c>
      <c r="B370" s="70" t="str">
        <f t="shared" si="38"/>
        <v/>
      </c>
      <c r="C370" s="65" t="str">
        <f t="shared" si="39"/>
        <v/>
      </c>
      <c r="D370" s="71" t="str">
        <f t="shared" si="40"/>
        <v/>
      </c>
      <c r="E370" s="71" t="str">
        <f t="shared" si="41"/>
        <v/>
      </c>
      <c r="F370" s="71" t="str">
        <f t="shared" si="35"/>
        <v/>
      </c>
      <c r="G370" s="65" t="str">
        <f t="shared" si="36"/>
        <v/>
      </c>
    </row>
    <row r="371" spans="1:7" x14ac:dyDescent="0.25">
      <c r="A371" s="69" t="str">
        <f t="shared" si="37"/>
        <v/>
      </c>
      <c r="B371" s="70" t="str">
        <f t="shared" si="38"/>
        <v/>
      </c>
      <c r="C371" s="65" t="str">
        <f t="shared" si="39"/>
        <v/>
      </c>
      <c r="D371" s="71" t="str">
        <f t="shared" si="40"/>
        <v/>
      </c>
      <c r="E371" s="71" t="str">
        <f t="shared" si="41"/>
        <v/>
      </c>
      <c r="F371" s="71" t="str">
        <f t="shared" si="35"/>
        <v/>
      </c>
      <c r="G371" s="65" t="str">
        <f t="shared" si="36"/>
        <v/>
      </c>
    </row>
    <row r="372" spans="1:7" x14ac:dyDescent="0.25">
      <c r="A372" s="69" t="str">
        <f t="shared" si="37"/>
        <v/>
      </c>
      <c r="B372" s="70" t="str">
        <f t="shared" si="38"/>
        <v/>
      </c>
      <c r="C372" s="65" t="str">
        <f t="shared" si="39"/>
        <v/>
      </c>
      <c r="D372" s="71" t="str">
        <f t="shared" si="40"/>
        <v/>
      </c>
      <c r="E372" s="71" t="str">
        <f t="shared" si="41"/>
        <v/>
      </c>
      <c r="F372" s="71" t="str">
        <f t="shared" si="35"/>
        <v/>
      </c>
      <c r="G372" s="65" t="str">
        <f t="shared" si="36"/>
        <v/>
      </c>
    </row>
    <row r="373" spans="1:7" x14ac:dyDescent="0.25">
      <c r="A373" s="69" t="str">
        <f t="shared" si="37"/>
        <v/>
      </c>
      <c r="B373" s="70" t="str">
        <f t="shared" si="38"/>
        <v/>
      </c>
      <c r="C373" s="65" t="str">
        <f t="shared" si="39"/>
        <v/>
      </c>
      <c r="D373" s="71" t="str">
        <f t="shared" si="40"/>
        <v/>
      </c>
      <c r="E373" s="71" t="str">
        <f t="shared" si="41"/>
        <v/>
      </c>
      <c r="F373" s="71" t="str">
        <f t="shared" si="35"/>
        <v/>
      </c>
      <c r="G373" s="65" t="str">
        <f t="shared" si="36"/>
        <v/>
      </c>
    </row>
    <row r="374" spans="1:7" x14ac:dyDescent="0.25">
      <c r="A374" s="69" t="str">
        <f t="shared" si="37"/>
        <v/>
      </c>
      <c r="B374" s="70" t="str">
        <f t="shared" si="38"/>
        <v/>
      </c>
      <c r="C374" s="65" t="str">
        <f t="shared" si="39"/>
        <v/>
      </c>
      <c r="D374" s="71" t="str">
        <f t="shared" si="40"/>
        <v/>
      </c>
      <c r="E374" s="71" t="str">
        <f t="shared" si="41"/>
        <v/>
      </c>
      <c r="F374" s="71" t="str">
        <f t="shared" si="35"/>
        <v/>
      </c>
      <c r="G374" s="65" t="str">
        <f t="shared" si="36"/>
        <v/>
      </c>
    </row>
    <row r="375" spans="1:7" x14ac:dyDescent="0.25">
      <c r="A375" s="69" t="str">
        <f t="shared" si="37"/>
        <v/>
      </c>
      <c r="B375" s="70" t="str">
        <f t="shared" si="38"/>
        <v/>
      </c>
      <c r="C375" s="65" t="str">
        <f t="shared" si="39"/>
        <v/>
      </c>
      <c r="D375" s="71" t="str">
        <f t="shared" si="40"/>
        <v/>
      </c>
      <c r="E375" s="71" t="str">
        <f t="shared" si="41"/>
        <v/>
      </c>
      <c r="F375" s="71" t="str">
        <f t="shared" si="35"/>
        <v/>
      </c>
      <c r="G375" s="65" t="str">
        <f t="shared" si="36"/>
        <v/>
      </c>
    </row>
    <row r="376" spans="1:7" x14ac:dyDescent="0.25">
      <c r="A376" s="69" t="str">
        <f t="shared" si="37"/>
        <v/>
      </c>
      <c r="B376" s="70" t="str">
        <f t="shared" si="38"/>
        <v/>
      </c>
      <c r="C376" s="65" t="str">
        <f t="shared" si="39"/>
        <v/>
      </c>
      <c r="D376" s="71" t="str">
        <f t="shared" si="40"/>
        <v/>
      </c>
      <c r="E376" s="71" t="str">
        <f t="shared" si="41"/>
        <v/>
      </c>
      <c r="F376" s="71" t="str">
        <f t="shared" si="35"/>
        <v/>
      </c>
      <c r="G376" s="65" t="str">
        <f t="shared" si="36"/>
        <v/>
      </c>
    </row>
    <row r="377" spans="1:7" x14ac:dyDescent="0.25">
      <c r="A377" s="69" t="str">
        <f t="shared" si="37"/>
        <v/>
      </c>
      <c r="B377" s="70" t="str">
        <f t="shared" si="38"/>
        <v/>
      </c>
      <c r="C377" s="65" t="str">
        <f t="shared" si="39"/>
        <v/>
      </c>
      <c r="D377" s="71" t="str">
        <f t="shared" si="40"/>
        <v/>
      </c>
      <c r="E377" s="71" t="str">
        <f t="shared" si="41"/>
        <v/>
      </c>
      <c r="F377" s="71" t="str">
        <f t="shared" si="35"/>
        <v/>
      </c>
      <c r="G377" s="65" t="str">
        <f t="shared" si="36"/>
        <v/>
      </c>
    </row>
    <row r="378" spans="1:7" x14ac:dyDescent="0.25">
      <c r="A378" s="69" t="str">
        <f t="shared" si="37"/>
        <v/>
      </c>
      <c r="B378" s="70" t="str">
        <f t="shared" si="38"/>
        <v/>
      </c>
      <c r="C378" s="65" t="str">
        <f t="shared" si="39"/>
        <v/>
      </c>
      <c r="D378" s="71" t="str">
        <f t="shared" si="40"/>
        <v/>
      </c>
      <c r="E378" s="71" t="str">
        <f t="shared" si="41"/>
        <v/>
      </c>
      <c r="F378" s="71" t="str">
        <f t="shared" si="35"/>
        <v/>
      </c>
      <c r="G378" s="65" t="str">
        <f t="shared" si="36"/>
        <v/>
      </c>
    </row>
    <row r="379" spans="1:7" x14ac:dyDescent="0.25">
      <c r="A379" s="69" t="str">
        <f t="shared" si="37"/>
        <v/>
      </c>
      <c r="B379" s="70" t="str">
        <f t="shared" si="38"/>
        <v/>
      </c>
      <c r="C379" s="65" t="str">
        <f t="shared" si="39"/>
        <v/>
      </c>
      <c r="D379" s="71" t="str">
        <f t="shared" si="40"/>
        <v/>
      </c>
      <c r="E379" s="71" t="str">
        <f t="shared" si="41"/>
        <v/>
      </c>
      <c r="F379" s="71" t="str">
        <f t="shared" si="35"/>
        <v/>
      </c>
      <c r="G379" s="65" t="str">
        <f t="shared" si="36"/>
        <v/>
      </c>
    </row>
    <row r="380" spans="1:7" x14ac:dyDescent="0.25">
      <c r="A380" s="69" t="str">
        <f t="shared" si="37"/>
        <v/>
      </c>
      <c r="B380" s="70" t="str">
        <f t="shared" si="38"/>
        <v/>
      </c>
      <c r="C380" s="65" t="str">
        <f t="shared" si="39"/>
        <v/>
      </c>
      <c r="D380" s="71" t="str">
        <f t="shared" si="40"/>
        <v/>
      </c>
      <c r="E380" s="71" t="str">
        <f t="shared" si="41"/>
        <v/>
      </c>
      <c r="F380" s="71" t="str">
        <f t="shared" si="35"/>
        <v/>
      </c>
      <c r="G380" s="65" t="str">
        <f t="shared" si="36"/>
        <v/>
      </c>
    </row>
    <row r="381" spans="1:7" x14ac:dyDescent="0.25">
      <c r="A381" s="69" t="str">
        <f t="shared" si="37"/>
        <v/>
      </c>
      <c r="B381" s="70" t="str">
        <f t="shared" si="38"/>
        <v/>
      </c>
      <c r="C381" s="65" t="str">
        <f t="shared" si="39"/>
        <v/>
      </c>
      <c r="D381" s="71" t="str">
        <f t="shared" si="40"/>
        <v/>
      </c>
      <c r="E381" s="71" t="str">
        <f t="shared" si="41"/>
        <v/>
      </c>
      <c r="F381" s="71" t="str">
        <f t="shared" si="35"/>
        <v/>
      </c>
      <c r="G381" s="65" t="str">
        <f t="shared" si="36"/>
        <v/>
      </c>
    </row>
    <row r="382" spans="1:7" x14ac:dyDescent="0.25">
      <c r="A382" s="69" t="str">
        <f t="shared" si="37"/>
        <v/>
      </c>
      <c r="B382" s="70" t="str">
        <f t="shared" si="38"/>
        <v/>
      </c>
      <c r="C382" s="65" t="str">
        <f t="shared" si="39"/>
        <v/>
      </c>
      <c r="D382" s="71" t="str">
        <f t="shared" si="40"/>
        <v/>
      </c>
      <c r="E382" s="71" t="str">
        <f t="shared" si="41"/>
        <v/>
      </c>
      <c r="F382" s="71" t="str">
        <f t="shared" si="35"/>
        <v/>
      </c>
      <c r="G382" s="65" t="str">
        <f t="shared" si="36"/>
        <v/>
      </c>
    </row>
    <row r="383" spans="1:7" x14ac:dyDescent="0.25">
      <c r="A383" s="69" t="str">
        <f t="shared" si="37"/>
        <v/>
      </c>
      <c r="B383" s="70" t="str">
        <f t="shared" si="38"/>
        <v/>
      </c>
      <c r="C383" s="65" t="str">
        <f t="shared" si="39"/>
        <v/>
      </c>
      <c r="D383" s="71" t="str">
        <f t="shared" si="40"/>
        <v/>
      </c>
      <c r="E383" s="71" t="str">
        <f t="shared" si="41"/>
        <v/>
      </c>
      <c r="F383" s="71" t="str">
        <f t="shared" si="35"/>
        <v/>
      </c>
      <c r="G383" s="65" t="str">
        <f t="shared" si="36"/>
        <v/>
      </c>
    </row>
    <row r="384" spans="1:7" x14ac:dyDescent="0.25">
      <c r="A384" s="69" t="str">
        <f t="shared" si="37"/>
        <v/>
      </c>
      <c r="B384" s="70" t="str">
        <f t="shared" si="38"/>
        <v/>
      </c>
      <c r="C384" s="65" t="str">
        <f t="shared" si="39"/>
        <v/>
      </c>
      <c r="D384" s="71" t="str">
        <f t="shared" si="40"/>
        <v/>
      </c>
      <c r="E384" s="71" t="str">
        <f t="shared" si="41"/>
        <v/>
      </c>
      <c r="F384" s="71" t="str">
        <f t="shared" si="35"/>
        <v/>
      </c>
      <c r="G384" s="65" t="str">
        <f t="shared" si="36"/>
        <v/>
      </c>
    </row>
    <row r="385" spans="1:7" x14ac:dyDescent="0.25">
      <c r="A385" s="69" t="str">
        <f t="shared" si="37"/>
        <v/>
      </c>
      <c r="B385" s="70" t="str">
        <f t="shared" si="38"/>
        <v/>
      </c>
      <c r="C385" s="65" t="str">
        <f t="shared" si="39"/>
        <v/>
      </c>
      <c r="D385" s="71" t="str">
        <f t="shared" si="40"/>
        <v/>
      </c>
      <c r="E385" s="71" t="str">
        <f t="shared" si="41"/>
        <v/>
      </c>
      <c r="F385" s="71" t="str">
        <f t="shared" si="35"/>
        <v/>
      </c>
      <c r="G385" s="65" t="str">
        <f t="shared" si="36"/>
        <v/>
      </c>
    </row>
    <row r="386" spans="1:7" x14ac:dyDescent="0.25">
      <c r="A386" s="69" t="str">
        <f t="shared" si="37"/>
        <v/>
      </c>
      <c r="B386" s="70" t="str">
        <f t="shared" si="38"/>
        <v/>
      </c>
      <c r="C386" s="65" t="str">
        <f t="shared" si="39"/>
        <v/>
      </c>
      <c r="D386" s="71" t="str">
        <f t="shared" si="40"/>
        <v/>
      </c>
      <c r="E386" s="71" t="str">
        <f t="shared" si="41"/>
        <v/>
      </c>
      <c r="F386" s="71" t="str">
        <f t="shared" si="35"/>
        <v/>
      </c>
      <c r="G386" s="65" t="str">
        <f t="shared" si="36"/>
        <v/>
      </c>
    </row>
    <row r="387" spans="1:7" x14ac:dyDescent="0.25">
      <c r="A387" s="69" t="str">
        <f t="shared" si="37"/>
        <v/>
      </c>
      <c r="B387" s="70" t="str">
        <f t="shared" si="38"/>
        <v/>
      </c>
      <c r="C387" s="65" t="str">
        <f t="shared" si="39"/>
        <v/>
      </c>
      <c r="D387" s="71" t="str">
        <f t="shared" si="40"/>
        <v/>
      </c>
      <c r="E387" s="71" t="str">
        <f t="shared" si="41"/>
        <v/>
      </c>
      <c r="F387" s="71" t="str">
        <f t="shared" si="35"/>
        <v/>
      </c>
      <c r="G387" s="65" t="str">
        <f t="shared" si="36"/>
        <v/>
      </c>
    </row>
    <row r="388" spans="1:7" x14ac:dyDescent="0.25">
      <c r="A388" s="69" t="str">
        <f t="shared" si="37"/>
        <v/>
      </c>
      <c r="B388" s="70" t="str">
        <f t="shared" si="38"/>
        <v/>
      </c>
      <c r="C388" s="65" t="str">
        <f t="shared" si="39"/>
        <v/>
      </c>
      <c r="D388" s="71" t="str">
        <f t="shared" si="40"/>
        <v/>
      </c>
      <c r="E388" s="71" t="str">
        <f t="shared" si="41"/>
        <v/>
      </c>
      <c r="F388" s="71" t="str">
        <f t="shared" si="35"/>
        <v/>
      </c>
      <c r="G388" s="65" t="str">
        <f t="shared" si="36"/>
        <v/>
      </c>
    </row>
    <row r="389" spans="1:7" x14ac:dyDescent="0.25">
      <c r="A389" s="69" t="str">
        <f t="shared" si="37"/>
        <v/>
      </c>
      <c r="B389" s="70" t="str">
        <f t="shared" si="38"/>
        <v/>
      </c>
      <c r="C389" s="65" t="str">
        <f t="shared" si="39"/>
        <v/>
      </c>
      <c r="D389" s="71" t="str">
        <f t="shared" si="40"/>
        <v/>
      </c>
      <c r="E389" s="71" t="str">
        <f t="shared" si="41"/>
        <v/>
      </c>
      <c r="F389" s="71" t="str">
        <f t="shared" si="35"/>
        <v/>
      </c>
      <c r="G389" s="65" t="str">
        <f t="shared" si="36"/>
        <v/>
      </c>
    </row>
    <row r="390" spans="1:7" x14ac:dyDescent="0.25">
      <c r="A390" s="69" t="str">
        <f t="shared" si="37"/>
        <v/>
      </c>
      <c r="B390" s="70" t="str">
        <f t="shared" si="38"/>
        <v/>
      </c>
      <c r="C390" s="65" t="str">
        <f t="shared" si="39"/>
        <v/>
      </c>
      <c r="D390" s="71" t="str">
        <f t="shared" si="40"/>
        <v/>
      </c>
      <c r="E390" s="71" t="str">
        <f t="shared" si="41"/>
        <v/>
      </c>
      <c r="F390" s="71" t="str">
        <f t="shared" si="35"/>
        <v/>
      </c>
      <c r="G390" s="65" t="str">
        <f t="shared" si="36"/>
        <v/>
      </c>
    </row>
    <row r="391" spans="1:7" x14ac:dyDescent="0.25">
      <c r="A391" s="69" t="str">
        <f t="shared" si="37"/>
        <v/>
      </c>
      <c r="B391" s="70" t="str">
        <f t="shared" si="38"/>
        <v/>
      </c>
      <c r="C391" s="65" t="str">
        <f t="shared" si="39"/>
        <v/>
      </c>
      <c r="D391" s="71" t="str">
        <f t="shared" si="40"/>
        <v/>
      </c>
      <c r="E391" s="71" t="str">
        <f t="shared" si="41"/>
        <v/>
      </c>
      <c r="F391" s="71" t="str">
        <f t="shared" si="35"/>
        <v/>
      </c>
      <c r="G391" s="65" t="str">
        <f t="shared" si="36"/>
        <v/>
      </c>
    </row>
    <row r="392" spans="1:7" x14ac:dyDescent="0.25">
      <c r="A392" s="69" t="str">
        <f t="shared" si="37"/>
        <v/>
      </c>
      <c r="B392" s="70" t="str">
        <f t="shared" si="38"/>
        <v/>
      </c>
      <c r="C392" s="65" t="str">
        <f t="shared" si="39"/>
        <v/>
      </c>
      <c r="D392" s="71" t="str">
        <f t="shared" si="40"/>
        <v/>
      </c>
      <c r="E392" s="71" t="str">
        <f t="shared" si="41"/>
        <v/>
      </c>
      <c r="F392" s="71" t="str">
        <f t="shared" si="35"/>
        <v/>
      </c>
      <c r="G392" s="65" t="str">
        <f t="shared" si="36"/>
        <v/>
      </c>
    </row>
    <row r="393" spans="1:7" x14ac:dyDescent="0.25">
      <c r="A393" s="69" t="str">
        <f t="shared" si="37"/>
        <v/>
      </c>
      <c r="B393" s="70" t="str">
        <f t="shared" si="38"/>
        <v/>
      </c>
      <c r="C393" s="65" t="str">
        <f t="shared" si="39"/>
        <v/>
      </c>
      <c r="D393" s="71" t="str">
        <f t="shared" si="40"/>
        <v/>
      </c>
      <c r="E393" s="71" t="str">
        <f t="shared" si="41"/>
        <v/>
      </c>
      <c r="F393" s="71" t="str">
        <f t="shared" si="35"/>
        <v/>
      </c>
      <c r="G393" s="65" t="str">
        <f t="shared" si="36"/>
        <v/>
      </c>
    </row>
    <row r="394" spans="1:7" x14ac:dyDescent="0.25">
      <c r="A394" s="69" t="str">
        <f t="shared" si="37"/>
        <v/>
      </c>
      <c r="B394" s="70" t="str">
        <f t="shared" si="38"/>
        <v/>
      </c>
      <c r="C394" s="65" t="str">
        <f t="shared" si="39"/>
        <v/>
      </c>
      <c r="D394" s="71" t="str">
        <f t="shared" si="40"/>
        <v/>
      </c>
      <c r="E394" s="71" t="str">
        <f t="shared" si="41"/>
        <v/>
      </c>
      <c r="F394" s="71" t="str">
        <f t="shared" si="35"/>
        <v/>
      </c>
      <c r="G394" s="65" t="str">
        <f t="shared" si="36"/>
        <v/>
      </c>
    </row>
    <row r="395" spans="1:7" x14ac:dyDescent="0.25">
      <c r="A395" s="69" t="str">
        <f t="shared" si="37"/>
        <v/>
      </c>
      <c r="B395" s="70" t="str">
        <f t="shared" si="38"/>
        <v/>
      </c>
      <c r="C395" s="65" t="str">
        <f t="shared" si="39"/>
        <v/>
      </c>
      <c r="D395" s="71" t="str">
        <f t="shared" si="40"/>
        <v/>
      </c>
      <c r="E395" s="71" t="str">
        <f t="shared" si="41"/>
        <v/>
      </c>
      <c r="F395" s="71" t="str">
        <f t="shared" ref="F395:F458" si="42">IF(B395="","",SUM(D395:E395))</f>
        <v/>
      </c>
      <c r="G395" s="65" t="str">
        <f t="shared" si="36"/>
        <v/>
      </c>
    </row>
    <row r="396" spans="1:7" x14ac:dyDescent="0.25">
      <c r="A396" s="69" t="str">
        <f t="shared" si="37"/>
        <v/>
      </c>
      <c r="B396" s="70" t="str">
        <f t="shared" si="38"/>
        <v/>
      </c>
      <c r="C396" s="65" t="str">
        <f t="shared" si="39"/>
        <v/>
      </c>
      <c r="D396" s="71" t="str">
        <f t="shared" si="40"/>
        <v/>
      </c>
      <c r="E396" s="71" t="str">
        <f t="shared" si="41"/>
        <v/>
      </c>
      <c r="F396" s="71" t="str">
        <f t="shared" si="42"/>
        <v/>
      </c>
      <c r="G396" s="65" t="str">
        <f t="shared" si="36"/>
        <v/>
      </c>
    </row>
    <row r="397" spans="1:7" x14ac:dyDescent="0.25">
      <c r="A397" s="69" t="str">
        <f t="shared" si="37"/>
        <v/>
      </c>
      <c r="B397" s="70" t="str">
        <f t="shared" si="38"/>
        <v/>
      </c>
      <c r="C397" s="65" t="str">
        <f t="shared" si="39"/>
        <v/>
      </c>
      <c r="D397" s="71" t="str">
        <f t="shared" si="40"/>
        <v/>
      </c>
      <c r="E397" s="71" t="str">
        <f t="shared" si="41"/>
        <v/>
      </c>
      <c r="F397" s="71" t="str">
        <f t="shared" si="42"/>
        <v/>
      </c>
      <c r="G397" s="65" t="str">
        <f t="shared" si="36"/>
        <v/>
      </c>
    </row>
    <row r="398" spans="1:7" x14ac:dyDescent="0.25">
      <c r="A398" s="69" t="str">
        <f t="shared" si="37"/>
        <v/>
      </c>
      <c r="B398" s="70" t="str">
        <f t="shared" si="38"/>
        <v/>
      </c>
      <c r="C398" s="65" t="str">
        <f t="shared" si="39"/>
        <v/>
      </c>
      <c r="D398" s="71" t="str">
        <f t="shared" si="40"/>
        <v/>
      </c>
      <c r="E398" s="71" t="str">
        <f t="shared" si="41"/>
        <v/>
      </c>
      <c r="F398" s="71" t="str">
        <f t="shared" si="42"/>
        <v/>
      </c>
      <c r="G398" s="65" t="str">
        <f t="shared" si="36"/>
        <v/>
      </c>
    </row>
    <row r="399" spans="1:7" x14ac:dyDescent="0.25">
      <c r="A399" s="69" t="str">
        <f t="shared" si="37"/>
        <v/>
      </c>
      <c r="B399" s="70" t="str">
        <f t="shared" si="38"/>
        <v/>
      </c>
      <c r="C399" s="65" t="str">
        <f t="shared" si="39"/>
        <v/>
      </c>
      <c r="D399" s="71" t="str">
        <f t="shared" si="40"/>
        <v/>
      </c>
      <c r="E399" s="71" t="str">
        <f t="shared" si="41"/>
        <v/>
      </c>
      <c r="F399" s="71" t="str">
        <f t="shared" si="42"/>
        <v/>
      </c>
      <c r="G399" s="65" t="str">
        <f t="shared" si="36"/>
        <v/>
      </c>
    </row>
    <row r="400" spans="1:7" x14ac:dyDescent="0.25">
      <c r="A400" s="69" t="str">
        <f t="shared" si="37"/>
        <v/>
      </c>
      <c r="B400" s="70" t="str">
        <f t="shared" si="38"/>
        <v/>
      </c>
      <c r="C400" s="65" t="str">
        <f t="shared" si="39"/>
        <v/>
      </c>
      <c r="D400" s="71" t="str">
        <f t="shared" si="40"/>
        <v/>
      </c>
      <c r="E400" s="71" t="str">
        <f t="shared" si="41"/>
        <v/>
      </c>
      <c r="F400" s="71" t="str">
        <f t="shared" si="42"/>
        <v/>
      </c>
      <c r="G400" s="65" t="str">
        <f t="shared" ref="G400:G463" si="43">IF(B400="","",SUM(C400)-SUM(E400))</f>
        <v/>
      </c>
    </row>
    <row r="401" spans="1:7" x14ac:dyDescent="0.25">
      <c r="A401" s="69" t="str">
        <f t="shared" ref="A401:A464" si="44">IF(B401="","",EDATE(A400,1))</f>
        <v/>
      </c>
      <c r="B401" s="70" t="str">
        <f t="shared" ref="B401:B464" si="45">IF(B400="","",IF(SUM(B400)+1&lt;=$E$7,SUM(B400)+1,""))</f>
        <v/>
      </c>
      <c r="C401" s="65" t="str">
        <f t="shared" ref="C401:C464" si="46">IF(B401="","",G400)</f>
        <v/>
      </c>
      <c r="D401" s="71" t="str">
        <f t="shared" ref="D401:D464" si="47">IF(B401="","",IPMT($E$11/12,B401-1,$E$7-1,-$C$16,$E$9,0))</f>
        <v/>
      </c>
      <c r="E401" s="71" t="str">
        <f t="shared" ref="E401:E464" si="48">IF(B401="","",PPMT($E$11/12,B401-1,$E$7-1,-$C$16,$E$9,0))</f>
        <v/>
      </c>
      <c r="F401" s="71" t="str">
        <f t="shared" si="42"/>
        <v/>
      </c>
      <c r="G401" s="65" t="str">
        <f t="shared" si="43"/>
        <v/>
      </c>
    </row>
    <row r="402" spans="1:7" x14ac:dyDescent="0.25">
      <c r="A402" s="69" t="str">
        <f t="shared" si="44"/>
        <v/>
      </c>
      <c r="B402" s="70" t="str">
        <f t="shared" si="45"/>
        <v/>
      </c>
      <c r="C402" s="65" t="str">
        <f t="shared" si="46"/>
        <v/>
      </c>
      <c r="D402" s="71" t="str">
        <f t="shared" si="47"/>
        <v/>
      </c>
      <c r="E402" s="71" t="str">
        <f t="shared" si="48"/>
        <v/>
      </c>
      <c r="F402" s="71" t="str">
        <f t="shared" si="42"/>
        <v/>
      </c>
      <c r="G402" s="65" t="str">
        <f t="shared" si="43"/>
        <v/>
      </c>
    </row>
    <row r="403" spans="1:7" x14ac:dyDescent="0.25">
      <c r="A403" s="69" t="str">
        <f t="shared" si="44"/>
        <v/>
      </c>
      <c r="B403" s="70" t="str">
        <f t="shared" si="45"/>
        <v/>
      </c>
      <c r="C403" s="65" t="str">
        <f t="shared" si="46"/>
        <v/>
      </c>
      <c r="D403" s="71" t="str">
        <f t="shared" si="47"/>
        <v/>
      </c>
      <c r="E403" s="71" t="str">
        <f t="shared" si="48"/>
        <v/>
      </c>
      <c r="F403" s="71" t="str">
        <f t="shared" si="42"/>
        <v/>
      </c>
      <c r="G403" s="65" t="str">
        <f t="shared" si="43"/>
        <v/>
      </c>
    </row>
    <row r="404" spans="1:7" x14ac:dyDescent="0.25">
      <c r="A404" s="69" t="str">
        <f t="shared" si="44"/>
        <v/>
      </c>
      <c r="B404" s="70" t="str">
        <f t="shared" si="45"/>
        <v/>
      </c>
      <c r="C404" s="65" t="str">
        <f t="shared" si="46"/>
        <v/>
      </c>
      <c r="D404" s="71" t="str">
        <f t="shared" si="47"/>
        <v/>
      </c>
      <c r="E404" s="71" t="str">
        <f t="shared" si="48"/>
        <v/>
      </c>
      <c r="F404" s="71" t="str">
        <f t="shared" si="42"/>
        <v/>
      </c>
      <c r="G404" s="65" t="str">
        <f t="shared" si="43"/>
        <v/>
      </c>
    </row>
    <row r="405" spans="1:7" x14ac:dyDescent="0.25">
      <c r="A405" s="69" t="str">
        <f t="shared" si="44"/>
        <v/>
      </c>
      <c r="B405" s="70" t="str">
        <f t="shared" si="45"/>
        <v/>
      </c>
      <c r="C405" s="65" t="str">
        <f t="shared" si="46"/>
        <v/>
      </c>
      <c r="D405" s="71" t="str">
        <f t="shared" si="47"/>
        <v/>
      </c>
      <c r="E405" s="71" t="str">
        <f t="shared" si="48"/>
        <v/>
      </c>
      <c r="F405" s="71" t="str">
        <f t="shared" si="42"/>
        <v/>
      </c>
      <c r="G405" s="65" t="str">
        <f t="shared" si="43"/>
        <v/>
      </c>
    </row>
    <row r="406" spans="1:7" x14ac:dyDescent="0.25">
      <c r="A406" s="69" t="str">
        <f t="shared" si="44"/>
        <v/>
      </c>
      <c r="B406" s="70" t="str">
        <f t="shared" si="45"/>
        <v/>
      </c>
      <c r="C406" s="65" t="str">
        <f t="shared" si="46"/>
        <v/>
      </c>
      <c r="D406" s="71" t="str">
        <f t="shared" si="47"/>
        <v/>
      </c>
      <c r="E406" s="71" t="str">
        <f t="shared" si="48"/>
        <v/>
      </c>
      <c r="F406" s="71" t="str">
        <f t="shared" si="42"/>
        <v/>
      </c>
      <c r="G406" s="65" t="str">
        <f t="shared" si="43"/>
        <v/>
      </c>
    </row>
    <row r="407" spans="1:7" x14ac:dyDescent="0.25">
      <c r="A407" s="69" t="str">
        <f t="shared" si="44"/>
        <v/>
      </c>
      <c r="B407" s="70" t="str">
        <f t="shared" si="45"/>
        <v/>
      </c>
      <c r="C407" s="65" t="str">
        <f t="shared" si="46"/>
        <v/>
      </c>
      <c r="D407" s="71" t="str">
        <f t="shared" si="47"/>
        <v/>
      </c>
      <c r="E407" s="71" t="str">
        <f t="shared" si="48"/>
        <v/>
      </c>
      <c r="F407" s="71" t="str">
        <f t="shared" si="42"/>
        <v/>
      </c>
      <c r="G407" s="65" t="str">
        <f t="shared" si="43"/>
        <v/>
      </c>
    </row>
    <row r="408" spans="1:7" x14ac:dyDescent="0.25">
      <c r="A408" s="69" t="str">
        <f t="shared" si="44"/>
        <v/>
      </c>
      <c r="B408" s="70" t="str">
        <f t="shared" si="45"/>
        <v/>
      </c>
      <c r="C408" s="65" t="str">
        <f t="shared" si="46"/>
        <v/>
      </c>
      <c r="D408" s="71" t="str">
        <f t="shared" si="47"/>
        <v/>
      </c>
      <c r="E408" s="71" t="str">
        <f t="shared" si="48"/>
        <v/>
      </c>
      <c r="F408" s="71" t="str">
        <f t="shared" si="42"/>
        <v/>
      </c>
      <c r="G408" s="65" t="str">
        <f t="shared" si="43"/>
        <v/>
      </c>
    </row>
    <row r="409" spans="1:7" x14ac:dyDescent="0.25">
      <c r="A409" s="69" t="str">
        <f t="shared" si="44"/>
        <v/>
      </c>
      <c r="B409" s="70" t="str">
        <f t="shared" si="45"/>
        <v/>
      </c>
      <c r="C409" s="65" t="str">
        <f t="shared" si="46"/>
        <v/>
      </c>
      <c r="D409" s="71" t="str">
        <f t="shared" si="47"/>
        <v/>
      </c>
      <c r="E409" s="71" t="str">
        <f t="shared" si="48"/>
        <v/>
      </c>
      <c r="F409" s="71" t="str">
        <f t="shared" si="42"/>
        <v/>
      </c>
      <c r="G409" s="65" t="str">
        <f t="shared" si="43"/>
        <v/>
      </c>
    </row>
    <row r="410" spans="1:7" x14ac:dyDescent="0.25">
      <c r="A410" s="69" t="str">
        <f t="shared" si="44"/>
        <v/>
      </c>
      <c r="B410" s="70" t="str">
        <f t="shared" si="45"/>
        <v/>
      </c>
      <c r="C410" s="65" t="str">
        <f t="shared" si="46"/>
        <v/>
      </c>
      <c r="D410" s="71" t="str">
        <f t="shared" si="47"/>
        <v/>
      </c>
      <c r="E410" s="71" t="str">
        <f t="shared" si="48"/>
        <v/>
      </c>
      <c r="F410" s="71" t="str">
        <f t="shared" si="42"/>
        <v/>
      </c>
      <c r="G410" s="65" t="str">
        <f t="shared" si="43"/>
        <v/>
      </c>
    </row>
    <row r="411" spans="1:7" x14ac:dyDescent="0.25">
      <c r="A411" s="69" t="str">
        <f t="shared" si="44"/>
        <v/>
      </c>
      <c r="B411" s="70" t="str">
        <f t="shared" si="45"/>
        <v/>
      </c>
      <c r="C411" s="65" t="str">
        <f t="shared" si="46"/>
        <v/>
      </c>
      <c r="D411" s="71" t="str">
        <f t="shared" si="47"/>
        <v/>
      </c>
      <c r="E411" s="71" t="str">
        <f t="shared" si="48"/>
        <v/>
      </c>
      <c r="F411" s="71" t="str">
        <f t="shared" si="42"/>
        <v/>
      </c>
      <c r="G411" s="65" t="str">
        <f t="shared" si="43"/>
        <v/>
      </c>
    </row>
    <row r="412" spans="1:7" x14ac:dyDescent="0.25">
      <c r="A412" s="69" t="str">
        <f t="shared" si="44"/>
        <v/>
      </c>
      <c r="B412" s="70" t="str">
        <f t="shared" si="45"/>
        <v/>
      </c>
      <c r="C412" s="65" t="str">
        <f t="shared" si="46"/>
        <v/>
      </c>
      <c r="D412" s="71" t="str">
        <f t="shared" si="47"/>
        <v/>
      </c>
      <c r="E412" s="71" t="str">
        <f t="shared" si="48"/>
        <v/>
      </c>
      <c r="F412" s="71" t="str">
        <f t="shared" si="42"/>
        <v/>
      </c>
      <c r="G412" s="65" t="str">
        <f t="shared" si="43"/>
        <v/>
      </c>
    </row>
    <row r="413" spans="1:7" x14ac:dyDescent="0.25">
      <c r="A413" s="69" t="str">
        <f t="shared" si="44"/>
        <v/>
      </c>
      <c r="B413" s="70" t="str">
        <f t="shared" si="45"/>
        <v/>
      </c>
      <c r="C413" s="65" t="str">
        <f t="shared" si="46"/>
        <v/>
      </c>
      <c r="D413" s="71" t="str">
        <f t="shared" si="47"/>
        <v/>
      </c>
      <c r="E413" s="71" t="str">
        <f t="shared" si="48"/>
        <v/>
      </c>
      <c r="F413" s="71" t="str">
        <f t="shared" si="42"/>
        <v/>
      </c>
      <c r="G413" s="65" t="str">
        <f t="shared" si="43"/>
        <v/>
      </c>
    </row>
    <row r="414" spans="1:7" x14ac:dyDescent="0.25">
      <c r="A414" s="69" t="str">
        <f t="shared" si="44"/>
        <v/>
      </c>
      <c r="B414" s="70" t="str">
        <f t="shared" si="45"/>
        <v/>
      </c>
      <c r="C414" s="65" t="str">
        <f t="shared" si="46"/>
        <v/>
      </c>
      <c r="D414" s="71" t="str">
        <f t="shared" si="47"/>
        <v/>
      </c>
      <c r="E414" s="71" t="str">
        <f t="shared" si="48"/>
        <v/>
      </c>
      <c r="F414" s="71" t="str">
        <f t="shared" si="42"/>
        <v/>
      </c>
      <c r="G414" s="65" t="str">
        <f t="shared" si="43"/>
        <v/>
      </c>
    </row>
    <row r="415" spans="1:7" x14ac:dyDescent="0.25">
      <c r="A415" s="69" t="str">
        <f t="shared" si="44"/>
        <v/>
      </c>
      <c r="B415" s="70" t="str">
        <f t="shared" si="45"/>
        <v/>
      </c>
      <c r="C415" s="65" t="str">
        <f t="shared" si="46"/>
        <v/>
      </c>
      <c r="D415" s="71" t="str">
        <f t="shared" si="47"/>
        <v/>
      </c>
      <c r="E415" s="71" t="str">
        <f t="shared" si="48"/>
        <v/>
      </c>
      <c r="F415" s="71" t="str">
        <f t="shared" si="42"/>
        <v/>
      </c>
      <c r="G415" s="65" t="str">
        <f t="shared" si="43"/>
        <v/>
      </c>
    </row>
    <row r="416" spans="1:7" x14ac:dyDescent="0.25">
      <c r="A416" s="69" t="str">
        <f t="shared" si="44"/>
        <v/>
      </c>
      <c r="B416" s="70" t="str">
        <f t="shared" si="45"/>
        <v/>
      </c>
      <c r="C416" s="65" t="str">
        <f t="shared" si="46"/>
        <v/>
      </c>
      <c r="D416" s="71" t="str">
        <f t="shared" si="47"/>
        <v/>
      </c>
      <c r="E416" s="71" t="str">
        <f t="shared" si="48"/>
        <v/>
      </c>
      <c r="F416" s="71" t="str">
        <f t="shared" si="42"/>
        <v/>
      </c>
      <c r="G416" s="65" t="str">
        <f t="shared" si="43"/>
        <v/>
      </c>
    </row>
    <row r="417" spans="1:7" x14ac:dyDescent="0.25">
      <c r="A417" s="69" t="str">
        <f t="shared" si="44"/>
        <v/>
      </c>
      <c r="B417" s="70" t="str">
        <f t="shared" si="45"/>
        <v/>
      </c>
      <c r="C417" s="65" t="str">
        <f t="shared" si="46"/>
        <v/>
      </c>
      <c r="D417" s="71" t="str">
        <f t="shared" si="47"/>
        <v/>
      </c>
      <c r="E417" s="71" t="str">
        <f t="shared" si="48"/>
        <v/>
      </c>
      <c r="F417" s="71" t="str">
        <f t="shared" si="42"/>
        <v/>
      </c>
      <c r="G417" s="65" t="str">
        <f t="shared" si="43"/>
        <v/>
      </c>
    </row>
    <row r="418" spans="1:7" x14ac:dyDescent="0.25">
      <c r="A418" s="69" t="str">
        <f t="shared" si="44"/>
        <v/>
      </c>
      <c r="B418" s="70" t="str">
        <f t="shared" si="45"/>
        <v/>
      </c>
      <c r="C418" s="65" t="str">
        <f t="shared" si="46"/>
        <v/>
      </c>
      <c r="D418" s="71" t="str">
        <f t="shared" si="47"/>
        <v/>
      </c>
      <c r="E418" s="71" t="str">
        <f t="shared" si="48"/>
        <v/>
      </c>
      <c r="F418" s="71" t="str">
        <f t="shared" si="42"/>
        <v/>
      </c>
      <c r="G418" s="65" t="str">
        <f t="shared" si="43"/>
        <v/>
      </c>
    </row>
    <row r="419" spans="1:7" x14ac:dyDescent="0.25">
      <c r="A419" s="69" t="str">
        <f t="shared" si="44"/>
        <v/>
      </c>
      <c r="B419" s="70" t="str">
        <f t="shared" si="45"/>
        <v/>
      </c>
      <c r="C419" s="65" t="str">
        <f t="shared" si="46"/>
        <v/>
      </c>
      <c r="D419" s="71" t="str">
        <f t="shared" si="47"/>
        <v/>
      </c>
      <c r="E419" s="71" t="str">
        <f t="shared" si="48"/>
        <v/>
      </c>
      <c r="F419" s="71" t="str">
        <f t="shared" si="42"/>
        <v/>
      </c>
      <c r="G419" s="65" t="str">
        <f t="shared" si="43"/>
        <v/>
      </c>
    </row>
    <row r="420" spans="1:7" x14ac:dyDescent="0.25">
      <c r="A420" s="69" t="str">
        <f t="shared" si="44"/>
        <v/>
      </c>
      <c r="B420" s="70" t="str">
        <f t="shared" si="45"/>
        <v/>
      </c>
      <c r="C420" s="65" t="str">
        <f t="shared" si="46"/>
        <v/>
      </c>
      <c r="D420" s="71" t="str">
        <f t="shared" si="47"/>
        <v/>
      </c>
      <c r="E420" s="71" t="str">
        <f t="shared" si="48"/>
        <v/>
      </c>
      <c r="F420" s="71" t="str">
        <f t="shared" si="42"/>
        <v/>
      </c>
      <c r="G420" s="65" t="str">
        <f t="shared" si="43"/>
        <v/>
      </c>
    </row>
    <row r="421" spans="1:7" x14ac:dyDescent="0.25">
      <c r="A421" s="69" t="str">
        <f t="shared" si="44"/>
        <v/>
      </c>
      <c r="B421" s="70" t="str">
        <f t="shared" si="45"/>
        <v/>
      </c>
      <c r="C421" s="65" t="str">
        <f t="shared" si="46"/>
        <v/>
      </c>
      <c r="D421" s="71" t="str">
        <f t="shared" si="47"/>
        <v/>
      </c>
      <c r="E421" s="71" t="str">
        <f t="shared" si="48"/>
        <v/>
      </c>
      <c r="F421" s="71" t="str">
        <f t="shared" si="42"/>
        <v/>
      </c>
      <c r="G421" s="65" t="str">
        <f t="shared" si="43"/>
        <v/>
      </c>
    </row>
    <row r="422" spans="1:7" x14ac:dyDescent="0.25">
      <c r="A422" s="69" t="str">
        <f t="shared" si="44"/>
        <v/>
      </c>
      <c r="B422" s="70" t="str">
        <f t="shared" si="45"/>
        <v/>
      </c>
      <c r="C422" s="65" t="str">
        <f t="shared" si="46"/>
        <v/>
      </c>
      <c r="D422" s="71" t="str">
        <f t="shared" si="47"/>
        <v/>
      </c>
      <c r="E422" s="71" t="str">
        <f t="shared" si="48"/>
        <v/>
      </c>
      <c r="F422" s="71" t="str">
        <f t="shared" si="42"/>
        <v/>
      </c>
      <c r="G422" s="65" t="str">
        <f t="shared" si="43"/>
        <v/>
      </c>
    </row>
    <row r="423" spans="1:7" x14ac:dyDescent="0.25">
      <c r="A423" s="69" t="str">
        <f t="shared" si="44"/>
        <v/>
      </c>
      <c r="B423" s="70" t="str">
        <f t="shared" si="45"/>
        <v/>
      </c>
      <c r="C423" s="65" t="str">
        <f t="shared" si="46"/>
        <v/>
      </c>
      <c r="D423" s="71" t="str">
        <f t="shared" si="47"/>
        <v/>
      </c>
      <c r="E423" s="71" t="str">
        <f t="shared" si="48"/>
        <v/>
      </c>
      <c r="F423" s="71" t="str">
        <f t="shared" si="42"/>
        <v/>
      </c>
      <c r="G423" s="65" t="str">
        <f t="shared" si="43"/>
        <v/>
      </c>
    </row>
    <row r="424" spans="1:7" x14ac:dyDescent="0.25">
      <c r="A424" s="69" t="str">
        <f t="shared" si="44"/>
        <v/>
      </c>
      <c r="B424" s="70" t="str">
        <f t="shared" si="45"/>
        <v/>
      </c>
      <c r="C424" s="65" t="str">
        <f t="shared" si="46"/>
        <v/>
      </c>
      <c r="D424" s="71" t="str">
        <f t="shared" si="47"/>
        <v/>
      </c>
      <c r="E424" s="71" t="str">
        <f t="shared" si="48"/>
        <v/>
      </c>
      <c r="F424" s="71" t="str">
        <f t="shared" si="42"/>
        <v/>
      </c>
      <c r="G424" s="65" t="str">
        <f t="shared" si="43"/>
        <v/>
      </c>
    </row>
    <row r="425" spans="1:7" x14ac:dyDescent="0.25">
      <c r="A425" s="69" t="str">
        <f t="shared" si="44"/>
        <v/>
      </c>
      <c r="B425" s="70" t="str">
        <f t="shared" si="45"/>
        <v/>
      </c>
      <c r="C425" s="65" t="str">
        <f t="shared" si="46"/>
        <v/>
      </c>
      <c r="D425" s="71" t="str">
        <f t="shared" si="47"/>
        <v/>
      </c>
      <c r="E425" s="71" t="str">
        <f t="shared" si="48"/>
        <v/>
      </c>
      <c r="F425" s="71" t="str">
        <f t="shared" si="42"/>
        <v/>
      </c>
      <c r="G425" s="65" t="str">
        <f t="shared" si="43"/>
        <v/>
      </c>
    </row>
    <row r="426" spans="1:7" x14ac:dyDescent="0.25">
      <c r="A426" s="69" t="str">
        <f t="shared" si="44"/>
        <v/>
      </c>
      <c r="B426" s="70" t="str">
        <f t="shared" si="45"/>
        <v/>
      </c>
      <c r="C426" s="65" t="str">
        <f t="shared" si="46"/>
        <v/>
      </c>
      <c r="D426" s="71" t="str">
        <f t="shared" si="47"/>
        <v/>
      </c>
      <c r="E426" s="71" t="str">
        <f t="shared" si="48"/>
        <v/>
      </c>
      <c r="F426" s="71" t="str">
        <f t="shared" si="42"/>
        <v/>
      </c>
      <c r="G426" s="65" t="str">
        <f t="shared" si="43"/>
        <v/>
      </c>
    </row>
    <row r="427" spans="1:7" x14ac:dyDescent="0.25">
      <c r="A427" s="69" t="str">
        <f t="shared" si="44"/>
        <v/>
      </c>
      <c r="B427" s="70" t="str">
        <f t="shared" si="45"/>
        <v/>
      </c>
      <c r="C427" s="65" t="str">
        <f t="shared" si="46"/>
        <v/>
      </c>
      <c r="D427" s="71" t="str">
        <f t="shared" si="47"/>
        <v/>
      </c>
      <c r="E427" s="71" t="str">
        <f t="shared" si="48"/>
        <v/>
      </c>
      <c r="F427" s="71" t="str">
        <f t="shared" si="42"/>
        <v/>
      </c>
      <c r="G427" s="65" t="str">
        <f t="shared" si="43"/>
        <v/>
      </c>
    </row>
    <row r="428" spans="1:7" x14ac:dyDescent="0.25">
      <c r="A428" s="69" t="str">
        <f t="shared" si="44"/>
        <v/>
      </c>
      <c r="B428" s="70" t="str">
        <f t="shared" si="45"/>
        <v/>
      </c>
      <c r="C428" s="65" t="str">
        <f t="shared" si="46"/>
        <v/>
      </c>
      <c r="D428" s="71" t="str">
        <f t="shared" si="47"/>
        <v/>
      </c>
      <c r="E428" s="71" t="str">
        <f t="shared" si="48"/>
        <v/>
      </c>
      <c r="F428" s="71" t="str">
        <f t="shared" si="42"/>
        <v/>
      </c>
      <c r="G428" s="65" t="str">
        <f t="shared" si="43"/>
        <v/>
      </c>
    </row>
    <row r="429" spans="1:7" x14ac:dyDescent="0.25">
      <c r="A429" s="69" t="str">
        <f t="shared" si="44"/>
        <v/>
      </c>
      <c r="B429" s="70" t="str">
        <f t="shared" si="45"/>
        <v/>
      </c>
      <c r="C429" s="65" t="str">
        <f t="shared" si="46"/>
        <v/>
      </c>
      <c r="D429" s="71" t="str">
        <f t="shared" si="47"/>
        <v/>
      </c>
      <c r="E429" s="71" t="str">
        <f t="shared" si="48"/>
        <v/>
      </c>
      <c r="F429" s="71" t="str">
        <f t="shared" si="42"/>
        <v/>
      </c>
      <c r="G429" s="65" t="str">
        <f t="shared" si="43"/>
        <v/>
      </c>
    </row>
    <row r="430" spans="1:7" x14ac:dyDescent="0.25">
      <c r="A430" s="69" t="str">
        <f t="shared" si="44"/>
        <v/>
      </c>
      <c r="B430" s="70" t="str">
        <f t="shared" si="45"/>
        <v/>
      </c>
      <c r="C430" s="65" t="str">
        <f t="shared" si="46"/>
        <v/>
      </c>
      <c r="D430" s="71" t="str">
        <f t="shared" si="47"/>
        <v/>
      </c>
      <c r="E430" s="71" t="str">
        <f t="shared" si="48"/>
        <v/>
      </c>
      <c r="F430" s="71" t="str">
        <f t="shared" si="42"/>
        <v/>
      </c>
      <c r="G430" s="65" t="str">
        <f t="shared" si="43"/>
        <v/>
      </c>
    </row>
    <row r="431" spans="1:7" x14ac:dyDescent="0.25">
      <c r="A431" s="69" t="str">
        <f t="shared" si="44"/>
        <v/>
      </c>
      <c r="B431" s="70" t="str">
        <f t="shared" si="45"/>
        <v/>
      </c>
      <c r="C431" s="65" t="str">
        <f t="shared" si="46"/>
        <v/>
      </c>
      <c r="D431" s="71" t="str">
        <f t="shared" si="47"/>
        <v/>
      </c>
      <c r="E431" s="71" t="str">
        <f t="shared" si="48"/>
        <v/>
      </c>
      <c r="F431" s="71" t="str">
        <f t="shared" si="42"/>
        <v/>
      </c>
      <c r="G431" s="65" t="str">
        <f t="shared" si="43"/>
        <v/>
      </c>
    </row>
    <row r="432" spans="1:7" x14ac:dyDescent="0.25">
      <c r="A432" s="69" t="str">
        <f t="shared" si="44"/>
        <v/>
      </c>
      <c r="B432" s="70" t="str">
        <f t="shared" si="45"/>
        <v/>
      </c>
      <c r="C432" s="65" t="str">
        <f t="shared" si="46"/>
        <v/>
      </c>
      <c r="D432" s="71" t="str">
        <f t="shared" si="47"/>
        <v/>
      </c>
      <c r="E432" s="71" t="str">
        <f t="shared" si="48"/>
        <v/>
      </c>
      <c r="F432" s="71" t="str">
        <f t="shared" si="42"/>
        <v/>
      </c>
      <c r="G432" s="65" t="str">
        <f t="shared" si="43"/>
        <v/>
      </c>
    </row>
    <row r="433" spans="1:7" x14ac:dyDescent="0.25">
      <c r="A433" s="69" t="str">
        <f t="shared" si="44"/>
        <v/>
      </c>
      <c r="B433" s="70" t="str">
        <f t="shared" si="45"/>
        <v/>
      </c>
      <c r="C433" s="65" t="str">
        <f t="shared" si="46"/>
        <v/>
      </c>
      <c r="D433" s="71" t="str">
        <f t="shared" si="47"/>
        <v/>
      </c>
      <c r="E433" s="71" t="str">
        <f t="shared" si="48"/>
        <v/>
      </c>
      <c r="F433" s="71" t="str">
        <f t="shared" si="42"/>
        <v/>
      </c>
      <c r="G433" s="65" t="str">
        <f t="shared" si="43"/>
        <v/>
      </c>
    </row>
    <row r="434" spans="1:7" x14ac:dyDescent="0.25">
      <c r="A434" s="69" t="str">
        <f t="shared" si="44"/>
        <v/>
      </c>
      <c r="B434" s="70" t="str">
        <f t="shared" si="45"/>
        <v/>
      </c>
      <c r="C434" s="65" t="str">
        <f t="shared" si="46"/>
        <v/>
      </c>
      <c r="D434" s="71" t="str">
        <f t="shared" si="47"/>
        <v/>
      </c>
      <c r="E434" s="71" t="str">
        <f t="shared" si="48"/>
        <v/>
      </c>
      <c r="F434" s="71" t="str">
        <f t="shared" si="42"/>
        <v/>
      </c>
      <c r="G434" s="65" t="str">
        <f t="shared" si="43"/>
        <v/>
      </c>
    </row>
    <row r="435" spans="1:7" x14ac:dyDescent="0.25">
      <c r="A435" s="69" t="str">
        <f t="shared" si="44"/>
        <v/>
      </c>
      <c r="B435" s="70" t="str">
        <f t="shared" si="45"/>
        <v/>
      </c>
      <c r="C435" s="65" t="str">
        <f t="shared" si="46"/>
        <v/>
      </c>
      <c r="D435" s="71" t="str">
        <f t="shared" si="47"/>
        <v/>
      </c>
      <c r="E435" s="71" t="str">
        <f t="shared" si="48"/>
        <v/>
      </c>
      <c r="F435" s="71" t="str">
        <f t="shared" si="42"/>
        <v/>
      </c>
      <c r="G435" s="65" t="str">
        <f t="shared" si="43"/>
        <v/>
      </c>
    </row>
    <row r="436" spans="1:7" x14ac:dyDescent="0.25">
      <c r="A436" s="69" t="str">
        <f t="shared" si="44"/>
        <v/>
      </c>
      <c r="B436" s="70" t="str">
        <f t="shared" si="45"/>
        <v/>
      </c>
      <c r="C436" s="65" t="str">
        <f t="shared" si="46"/>
        <v/>
      </c>
      <c r="D436" s="71" t="str">
        <f t="shared" si="47"/>
        <v/>
      </c>
      <c r="E436" s="71" t="str">
        <f t="shared" si="48"/>
        <v/>
      </c>
      <c r="F436" s="71" t="str">
        <f t="shared" si="42"/>
        <v/>
      </c>
      <c r="G436" s="65" t="str">
        <f t="shared" si="43"/>
        <v/>
      </c>
    </row>
    <row r="437" spans="1:7" x14ac:dyDescent="0.25">
      <c r="A437" s="69" t="str">
        <f t="shared" si="44"/>
        <v/>
      </c>
      <c r="B437" s="70" t="str">
        <f t="shared" si="45"/>
        <v/>
      </c>
      <c r="C437" s="65" t="str">
        <f t="shared" si="46"/>
        <v/>
      </c>
      <c r="D437" s="71" t="str">
        <f t="shared" si="47"/>
        <v/>
      </c>
      <c r="E437" s="71" t="str">
        <f t="shared" si="48"/>
        <v/>
      </c>
      <c r="F437" s="71" t="str">
        <f t="shared" si="42"/>
        <v/>
      </c>
      <c r="G437" s="65" t="str">
        <f t="shared" si="43"/>
        <v/>
      </c>
    </row>
    <row r="438" spans="1:7" x14ac:dyDescent="0.25">
      <c r="A438" s="69" t="str">
        <f t="shared" si="44"/>
        <v/>
      </c>
      <c r="B438" s="70" t="str">
        <f t="shared" si="45"/>
        <v/>
      </c>
      <c r="C438" s="65" t="str">
        <f t="shared" si="46"/>
        <v/>
      </c>
      <c r="D438" s="71" t="str">
        <f t="shared" si="47"/>
        <v/>
      </c>
      <c r="E438" s="71" t="str">
        <f t="shared" si="48"/>
        <v/>
      </c>
      <c r="F438" s="71" t="str">
        <f t="shared" si="42"/>
        <v/>
      </c>
      <c r="G438" s="65" t="str">
        <f t="shared" si="43"/>
        <v/>
      </c>
    </row>
    <row r="439" spans="1:7" x14ac:dyDescent="0.25">
      <c r="A439" s="69" t="str">
        <f t="shared" si="44"/>
        <v/>
      </c>
      <c r="B439" s="70" t="str">
        <f t="shared" si="45"/>
        <v/>
      </c>
      <c r="C439" s="65" t="str">
        <f t="shared" si="46"/>
        <v/>
      </c>
      <c r="D439" s="71" t="str">
        <f t="shared" si="47"/>
        <v/>
      </c>
      <c r="E439" s="71" t="str">
        <f t="shared" si="48"/>
        <v/>
      </c>
      <c r="F439" s="71" t="str">
        <f t="shared" si="42"/>
        <v/>
      </c>
      <c r="G439" s="65" t="str">
        <f t="shared" si="43"/>
        <v/>
      </c>
    </row>
    <row r="440" spans="1:7" x14ac:dyDescent="0.25">
      <c r="A440" s="69" t="str">
        <f t="shared" si="44"/>
        <v/>
      </c>
      <c r="B440" s="70" t="str">
        <f t="shared" si="45"/>
        <v/>
      </c>
      <c r="C440" s="65" t="str">
        <f t="shared" si="46"/>
        <v/>
      </c>
      <c r="D440" s="71" t="str">
        <f t="shared" si="47"/>
        <v/>
      </c>
      <c r="E440" s="71" t="str">
        <f t="shared" si="48"/>
        <v/>
      </c>
      <c r="F440" s="71" t="str">
        <f t="shared" si="42"/>
        <v/>
      </c>
      <c r="G440" s="65" t="str">
        <f t="shared" si="43"/>
        <v/>
      </c>
    </row>
    <row r="441" spans="1:7" x14ac:dyDescent="0.25">
      <c r="A441" s="69" t="str">
        <f t="shared" si="44"/>
        <v/>
      </c>
      <c r="B441" s="70" t="str">
        <f t="shared" si="45"/>
        <v/>
      </c>
      <c r="C441" s="65" t="str">
        <f t="shared" si="46"/>
        <v/>
      </c>
      <c r="D441" s="71" t="str">
        <f t="shared" si="47"/>
        <v/>
      </c>
      <c r="E441" s="71" t="str">
        <f t="shared" si="48"/>
        <v/>
      </c>
      <c r="F441" s="71" t="str">
        <f t="shared" si="42"/>
        <v/>
      </c>
      <c r="G441" s="65" t="str">
        <f t="shared" si="43"/>
        <v/>
      </c>
    </row>
    <row r="442" spans="1:7" x14ac:dyDescent="0.25">
      <c r="A442" s="69" t="str">
        <f t="shared" si="44"/>
        <v/>
      </c>
      <c r="B442" s="70" t="str">
        <f t="shared" si="45"/>
        <v/>
      </c>
      <c r="C442" s="65" t="str">
        <f t="shared" si="46"/>
        <v/>
      </c>
      <c r="D442" s="71" t="str">
        <f t="shared" si="47"/>
        <v/>
      </c>
      <c r="E442" s="71" t="str">
        <f t="shared" si="48"/>
        <v/>
      </c>
      <c r="F442" s="71" t="str">
        <f t="shared" si="42"/>
        <v/>
      </c>
      <c r="G442" s="65" t="str">
        <f t="shared" si="43"/>
        <v/>
      </c>
    </row>
    <row r="443" spans="1:7" x14ac:dyDescent="0.25">
      <c r="A443" s="69" t="str">
        <f t="shared" si="44"/>
        <v/>
      </c>
      <c r="B443" s="70" t="str">
        <f t="shared" si="45"/>
        <v/>
      </c>
      <c r="C443" s="65" t="str">
        <f t="shared" si="46"/>
        <v/>
      </c>
      <c r="D443" s="71" t="str">
        <f t="shared" si="47"/>
        <v/>
      </c>
      <c r="E443" s="71" t="str">
        <f t="shared" si="48"/>
        <v/>
      </c>
      <c r="F443" s="71" t="str">
        <f t="shared" si="42"/>
        <v/>
      </c>
      <c r="G443" s="65" t="str">
        <f t="shared" si="43"/>
        <v/>
      </c>
    </row>
    <row r="444" spans="1:7" x14ac:dyDescent="0.25">
      <c r="A444" s="69" t="str">
        <f t="shared" si="44"/>
        <v/>
      </c>
      <c r="B444" s="70" t="str">
        <f t="shared" si="45"/>
        <v/>
      </c>
      <c r="C444" s="65" t="str">
        <f t="shared" si="46"/>
        <v/>
      </c>
      <c r="D444" s="71" t="str">
        <f t="shared" si="47"/>
        <v/>
      </c>
      <c r="E444" s="71" t="str">
        <f t="shared" si="48"/>
        <v/>
      </c>
      <c r="F444" s="71" t="str">
        <f t="shared" si="42"/>
        <v/>
      </c>
      <c r="G444" s="65" t="str">
        <f t="shared" si="43"/>
        <v/>
      </c>
    </row>
    <row r="445" spans="1:7" x14ac:dyDescent="0.25">
      <c r="A445" s="69" t="str">
        <f t="shared" si="44"/>
        <v/>
      </c>
      <c r="B445" s="70" t="str">
        <f t="shared" si="45"/>
        <v/>
      </c>
      <c r="C445" s="65" t="str">
        <f t="shared" si="46"/>
        <v/>
      </c>
      <c r="D445" s="71" t="str">
        <f t="shared" si="47"/>
        <v/>
      </c>
      <c r="E445" s="71" t="str">
        <f t="shared" si="48"/>
        <v/>
      </c>
      <c r="F445" s="71" t="str">
        <f t="shared" si="42"/>
        <v/>
      </c>
      <c r="G445" s="65" t="str">
        <f t="shared" si="43"/>
        <v/>
      </c>
    </row>
    <row r="446" spans="1:7" x14ac:dyDescent="0.25">
      <c r="A446" s="69" t="str">
        <f t="shared" si="44"/>
        <v/>
      </c>
      <c r="B446" s="70" t="str">
        <f t="shared" si="45"/>
        <v/>
      </c>
      <c r="C446" s="65" t="str">
        <f t="shared" si="46"/>
        <v/>
      </c>
      <c r="D446" s="71" t="str">
        <f t="shared" si="47"/>
        <v/>
      </c>
      <c r="E446" s="71" t="str">
        <f t="shared" si="48"/>
        <v/>
      </c>
      <c r="F446" s="71" t="str">
        <f t="shared" si="42"/>
        <v/>
      </c>
      <c r="G446" s="65" t="str">
        <f t="shared" si="43"/>
        <v/>
      </c>
    </row>
    <row r="447" spans="1:7" x14ac:dyDescent="0.25">
      <c r="A447" s="69" t="str">
        <f t="shared" si="44"/>
        <v/>
      </c>
      <c r="B447" s="70" t="str">
        <f t="shared" si="45"/>
        <v/>
      </c>
      <c r="C447" s="65" t="str">
        <f t="shared" si="46"/>
        <v/>
      </c>
      <c r="D447" s="71" t="str">
        <f t="shared" si="47"/>
        <v/>
      </c>
      <c r="E447" s="71" t="str">
        <f t="shared" si="48"/>
        <v/>
      </c>
      <c r="F447" s="71" t="str">
        <f t="shared" si="42"/>
        <v/>
      </c>
      <c r="G447" s="65" t="str">
        <f t="shared" si="43"/>
        <v/>
      </c>
    </row>
    <row r="448" spans="1:7" x14ac:dyDescent="0.25">
      <c r="A448" s="69" t="str">
        <f t="shared" si="44"/>
        <v/>
      </c>
      <c r="B448" s="70" t="str">
        <f t="shared" si="45"/>
        <v/>
      </c>
      <c r="C448" s="65" t="str">
        <f t="shared" si="46"/>
        <v/>
      </c>
      <c r="D448" s="71" t="str">
        <f t="shared" si="47"/>
        <v/>
      </c>
      <c r="E448" s="71" t="str">
        <f t="shared" si="48"/>
        <v/>
      </c>
      <c r="F448" s="71" t="str">
        <f t="shared" si="42"/>
        <v/>
      </c>
      <c r="G448" s="65" t="str">
        <f t="shared" si="43"/>
        <v/>
      </c>
    </row>
    <row r="449" spans="1:7" x14ac:dyDescent="0.25">
      <c r="A449" s="69" t="str">
        <f t="shared" si="44"/>
        <v/>
      </c>
      <c r="B449" s="70" t="str">
        <f t="shared" si="45"/>
        <v/>
      </c>
      <c r="C449" s="65" t="str">
        <f t="shared" si="46"/>
        <v/>
      </c>
      <c r="D449" s="71" t="str">
        <f t="shared" si="47"/>
        <v/>
      </c>
      <c r="E449" s="71" t="str">
        <f t="shared" si="48"/>
        <v/>
      </c>
      <c r="F449" s="71" t="str">
        <f t="shared" si="42"/>
        <v/>
      </c>
      <c r="G449" s="65" t="str">
        <f t="shared" si="43"/>
        <v/>
      </c>
    </row>
    <row r="450" spans="1:7" x14ac:dyDescent="0.25">
      <c r="A450" s="69" t="str">
        <f t="shared" si="44"/>
        <v/>
      </c>
      <c r="B450" s="70" t="str">
        <f t="shared" si="45"/>
        <v/>
      </c>
      <c r="C450" s="65" t="str">
        <f t="shared" si="46"/>
        <v/>
      </c>
      <c r="D450" s="71" t="str">
        <f t="shared" si="47"/>
        <v/>
      </c>
      <c r="E450" s="71" t="str">
        <f t="shared" si="48"/>
        <v/>
      </c>
      <c r="F450" s="71" t="str">
        <f t="shared" si="42"/>
        <v/>
      </c>
      <c r="G450" s="65" t="str">
        <f t="shared" si="43"/>
        <v/>
      </c>
    </row>
    <row r="451" spans="1:7" x14ac:dyDescent="0.25">
      <c r="A451" s="69" t="str">
        <f t="shared" si="44"/>
        <v/>
      </c>
      <c r="B451" s="70" t="str">
        <f t="shared" si="45"/>
        <v/>
      </c>
      <c r="C451" s="65" t="str">
        <f t="shared" si="46"/>
        <v/>
      </c>
      <c r="D451" s="71" t="str">
        <f t="shared" si="47"/>
        <v/>
      </c>
      <c r="E451" s="71" t="str">
        <f t="shared" si="48"/>
        <v/>
      </c>
      <c r="F451" s="71" t="str">
        <f t="shared" si="42"/>
        <v/>
      </c>
      <c r="G451" s="65" t="str">
        <f t="shared" si="43"/>
        <v/>
      </c>
    </row>
    <row r="452" spans="1:7" x14ac:dyDescent="0.25">
      <c r="A452" s="69" t="str">
        <f t="shared" si="44"/>
        <v/>
      </c>
      <c r="B452" s="70" t="str">
        <f t="shared" si="45"/>
        <v/>
      </c>
      <c r="C452" s="65" t="str">
        <f t="shared" si="46"/>
        <v/>
      </c>
      <c r="D452" s="71" t="str">
        <f t="shared" si="47"/>
        <v/>
      </c>
      <c r="E452" s="71" t="str">
        <f t="shared" si="48"/>
        <v/>
      </c>
      <c r="F452" s="71" t="str">
        <f t="shared" si="42"/>
        <v/>
      </c>
      <c r="G452" s="65" t="str">
        <f t="shared" si="43"/>
        <v/>
      </c>
    </row>
    <row r="453" spans="1:7" x14ac:dyDescent="0.25">
      <c r="A453" s="69" t="str">
        <f t="shared" si="44"/>
        <v/>
      </c>
      <c r="B453" s="70" t="str">
        <f t="shared" si="45"/>
        <v/>
      </c>
      <c r="C453" s="65" t="str">
        <f t="shared" si="46"/>
        <v/>
      </c>
      <c r="D453" s="71" t="str">
        <f t="shared" si="47"/>
        <v/>
      </c>
      <c r="E453" s="71" t="str">
        <f t="shared" si="48"/>
        <v/>
      </c>
      <c r="F453" s="71" t="str">
        <f t="shared" si="42"/>
        <v/>
      </c>
      <c r="G453" s="65" t="str">
        <f t="shared" si="43"/>
        <v/>
      </c>
    </row>
    <row r="454" spans="1:7" x14ac:dyDescent="0.25">
      <c r="A454" s="69" t="str">
        <f t="shared" si="44"/>
        <v/>
      </c>
      <c r="B454" s="70" t="str">
        <f t="shared" si="45"/>
        <v/>
      </c>
      <c r="C454" s="65" t="str">
        <f t="shared" si="46"/>
        <v/>
      </c>
      <c r="D454" s="71" t="str">
        <f t="shared" si="47"/>
        <v/>
      </c>
      <c r="E454" s="71" t="str">
        <f t="shared" si="48"/>
        <v/>
      </c>
      <c r="F454" s="71" t="str">
        <f t="shared" si="42"/>
        <v/>
      </c>
      <c r="G454" s="65" t="str">
        <f t="shared" si="43"/>
        <v/>
      </c>
    </row>
    <row r="455" spans="1:7" x14ac:dyDescent="0.25">
      <c r="A455" s="69" t="str">
        <f t="shared" si="44"/>
        <v/>
      </c>
      <c r="B455" s="70" t="str">
        <f t="shared" si="45"/>
        <v/>
      </c>
      <c r="C455" s="65" t="str">
        <f t="shared" si="46"/>
        <v/>
      </c>
      <c r="D455" s="71" t="str">
        <f t="shared" si="47"/>
        <v/>
      </c>
      <c r="E455" s="71" t="str">
        <f t="shared" si="48"/>
        <v/>
      </c>
      <c r="F455" s="71" t="str">
        <f t="shared" si="42"/>
        <v/>
      </c>
      <c r="G455" s="65" t="str">
        <f t="shared" si="43"/>
        <v/>
      </c>
    </row>
    <row r="456" spans="1:7" x14ac:dyDescent="0.25">
      <c r="A456" s="69" t="str">
        <f t="shared" si="44"/>
        <v/>
      </c>
      <c r="B456" s="70" t="str">
        <f t="shared" si="45"/>
        <v/>
      </c>
      <c r="C456" s="65" t="str">
        <f t="shared" si="46"/>
        <v/>
      </c>
      <c r="D456" s="71" t="str">
        <f t="shared" si="47"/>
        <v/>
      </c>
      <c r="E456" s="71" t="str">
        <f t="shared" si="48"/>
        <v/>
      </c>
      <c r="F456" s="71" t="str">
        <f t="shared" si="42"/>
        <v/>
      </c>
      <c r="G456" s="65" t="str">
        <f t="shared" si="43"/>
        <v/>
      </c>
    </row>
    <row r="457" spans="1:7" x14ac:dyDescent="0.25">
      <c r="A457" s="69" t="str">
        <f t="shared" si="44"/>
        <v/>
      </c>
      <c r="B457" s="70" t="str">
        <f t="shared" si="45"/>
        <v/>
      </c>
      <c r="C457" s="65" t="str">
        <f t="shared" si="46"/>
        <v/>
      </c>
      <c r="D457" s="71" t="str">
        <f t="shared" si="47"/>
        <v/>
      </c>
      <c r="E457" s="71" t="str">
        <f t="shared" si="48"/>
        <v/>
      </c>
      <c r="F457" s="71" t="str">
        <f t="shared" si="42"/>
        <v/>
      </c>
      <c r="G457" s="65" t="str">
        <f t="shared" si="43"/>
        <v/>
      </c>
    </row>
    <row r="458" spans="1:7" x14ac:dyDescent="0.25">
      <c r="A458" s="69" t="str">
        <f t="shared" si="44"/>
        <v/>
      </c>
      <c r="B458" s="70" t="str">
        <f t="shared" si="45"/>
        <v/>
      </c>
      <c r="C458" s="65" t="str">
        <f t="shared" si="46"/>
        <v/>
      </c>
      <c r="D458" s="71" t="str">
        <f t="shared" si="47"/>
        <v/>
      </c>
      <c r="E458" s="71" t="str">
        <f t="shared" si="48"/>
        <v/>
      </c>
      <c r="F458" s="71" t="str">
        <f t="shared" si="42"/>
        <v/>
      </c>
      <c r="G458" s="65" t="str">
        <f t="shared" si="43"/>
        <v/>
      </c>
    </row>
    <row r="459" spans="1:7" x14ac:dyDescent="0.25">
      <c r="A459" s="69" t="str">
        <f t="shared" si="44"/>
        <v/>
      </c>
      <c r="B459" s="70" t="str">
        <f t="shared" si="45"/>
        <v/>
      </c>
      <c r="C459" s="65" t="str">
        <f t="shared" si="46"/>
        <v/>
      </c>
      <c r="D459" s="71" t="str">
        <f t="shared" si="47"/>
        <v/>
      </c>
      <c r="E459" s="71" t="str">
        <f t="shared" si="48"/>
        <v/>
      </c>
      <c r="F459" s="71" t="str">
        <f t="shared" ref="F459:F500" si="49">IF(B459="","",SUM(D459:E459))</f>
        <v/>
      </c>
      <c r="G459" s="65" t="str">
        <f t="shared" si="43"/>
        <v/>
      </c>
    </row>
    <row r="460" spans="1:7" x14ac:dyDescent="0.25">
      <c r="A460" s="69" t="str">
        <f t="shared" si="44"/>
        <v/>
      </c>
      <c r="B460" s="70" t="str">
        <f t="shared" si="45"/>
        <v/>
      </c>
      <c r="C460" s="65" t="str">
        <f t="shared" si="46"/>
        <v/>
      </c>
      <c r="D460" s="71" t="str">
        <f t="shared" si="47"/>
        <v/>
      </c>
      <c r="E460" s="71" t="str">
        <f t="shared" si="48"/>
        <v/>
      </c>
      <c r="F460" s="71" t="str">
        <f t="shared" si="49"/>
        <v/>
      </c>
      <c r="G460" s="65" t="str">
        <f t="shared" si="43"/>
        <v/>
      </c>
    </row>
    <row r="461" spans="1:7" x14ac:dyDescent="0.25">
      <c r="A461" s="69" t="str">
        <f t="shared" si="44"/>
        <v/>
      </c>
      <c r="B461" s="70" t="str">
        <f t="shared" si="45"/>
        <v/>
      </c>
      <c r="C461" s="65" t="str">
        <f t="shared" si="46"/>
        <v/>
      </c>
      <c r="D461" s="71" t="str">
        <f t="shared" si="47"/>
        <v/>
      </c>
      <c r="E461" s="71" t="str">
        <f t="shared" si="48"/>
        <v/>
      </c>
      <c r="F461" s="71" t="str">
        <f t="shared" si="49"/>
        <v/>
      </c>
      <c r="G461" s="65" t="str">
        <f t="shared" si="43"/>
        <v/>
      </c>
    </row>
    <row r="462" spans="1:7" x14ac:dyDescent="0.25">
      <c r="A462" s="69" t="str">
        <f t="shared" si="44"/>
        <v/>
      </c>
      <c r="B462" s="70" t="str">
        <f t="shared" si="45"/>
        <v/>
      </c>
      <c r="C462" s="65" t="str">
        <f t="shared" si="46"/>
        <v/>
      </c>
      <c r="D462" s="71" t="str">
        <f t="shared" si="47"/>
        <v/>
      </c>
      <c r="E462" s="71" t="str">
        <f t="shared" si="48"/>
        <v/>
      </c>
      <c r="F462" s="71" t="str">
        <f t="shared" si="49"/>
        <v/>
      </c>
      <c r="G462" s="65" t="str">
        <f t="shared" si="43"/>
        <v/>
      </c>
    </row>
    <row r="463" spans="1:7" x14ac:dyDescent="0.25">
      <c r="A463" s="69" t="str">
        <f t="shared" si="44"/>
        <v/>
      </c>
      <c r="B463" s="70" t="str">
        <f t="shared" si="45"/>
        <v/>
      </c>
      <c r="C463" s="65" t="str">
        <f t="shared" si="46"/>
        <v/>
      </c>
      <c r="D463" s="71" t="str">
        <f t="shared" si="47"/>
        <v/>
      </c>
      <c r="E463" s="71" t="str">
        <f t="shared" si="48"/>
        <v/>
      </c>
      <c r="F463" s="71" t="str">
        <f t="shared" si="49"/>
        <v/>
      </c>
      <c r="G463" s="65" t="str">
        <f t="shared" si="43"/>
        <v/>
      </c>
    </row>
    <row r="464" spans="1:7" x14ac:dyDescent="0.25">
      <c r="A464" s="69" t="str">
        <f t="shared" si="44"/>
        <v/>
      </c>
      <c r="B464" s="70" t="str">
        <f t="shared" si="45"/>
        <v/>
      </c>
      <c r="C464" s="65" t="str">
        <f t="shared" si="46"/>
        <v/>
      </c>
      <c r="D464" s="71" t="str">
        <f t="shared" si="47"/>
        <v/>
      </c>
      <c r="E464" s="71" t="str">
        <f t="shared" si="48"/>
        <v/>
      </c>
      <c r="F464" s="71" t="str">
        <f t="shared" si="49"/>
        <v/>
      </c>
      <c r="G464" s="65" t="str">
        <f t="shared" ref="G464:G500" si="50">IF(B464="","",SUM(C464)-SUM(E464))</f>
        <v/>
      </c>
    </row>
    <row r="465" spans="1:7" x14ac:dyDescent="0.25">
      <c r="A465" s="69" t="str">
        <f t="shared" ref="A465:A500" si="51">IF(B465="","",EDATE(A464,1))</f>
        <v/>
      </c>
      <c r="B465" s="70" t="str">
        <f t="shared" ref="B465:B500" si="52">IF(B464="","",IF(SUM(B464)+1&lt;=$E$7,SUM(B464)+1,""))</f>
        <v/>
      </c>
      <c r="C465" s="65" t="str">
        <f t="shared" ref="C465:C500" si="53">IF(B465="","",G464)</f>
        <v/>
      </c>
      <c r="D465" s="71" t="str">
        <f t="shared" ref="D465:D500" si="54">IF(B465="","",IPMT($E$11/12,B465-1,$E$7-1,-$C$16,$E$9,0))</f>
        <v/>
      </c>
      <c r="E465" s="71" t="str">
        <f t="shared" ref="E465:E500" si="55">IF(B465="","",PPMT($E$11/12,B465-1,$E$7-1,-$C$16,$E$9,0))</f>
        <v/>
      </c>
      <c r="F465" s="71" t="str">
        <f t="shared" si="49"/>
        <v/>
      </c>
      <c r="G465" s="65" t="str">
        <f t="shared" si="50"/>
        <v/>
      </c>
    </row>
    <row r="466" spans="1:7" x14ac:dyDescent="0.25">
      <c r="A466" s="69" t="str">
        <f t="shared" si="51"/>
        <v/>
      </c>
      <c r="B466" s="70" t="str">
        <f t="shared" si="52"/>
        <v/>
      </c>
      <c r="C466" s="65" t="str">
        <f t="shared" si="53"/>
        <v/>
      </c>
      <c r="D466" s="71" t="str">
        <f t="shared" si="54"/>
        <v/>
      </c>
      <c r="E466" s="71" t="str">
        <f t="shared" si="55"/>
        <v/>
      </c>
      <c r="F466" s="71" t="str">
        <f t="shared" si="49"/>
        <v/>
      </c>
      <c r="G466" s="65" t="str">
        <f t="shared" si="50"/>
        <v/>
      </c>
    </row>
    <row r="467" spans="1:7" x14ac:dyDescent="0.25">
      <c r="A467" s="69" t="str">
        <f t="shared" si="51"/>
        <v/>
      </c>
      <c r="B467" s="70" t="str">
        <f t="shared" si="52"/>
        <v/>
      </c>
      <c r="C467" s="65" t="str">
        <f t="shared" si="53"/>
        <v/>
      </c>
      <c r="D467" s="71" t="str">
        <f t="shared" si="54"/>
        <v/>
      </c>
      <c r="E467" s="71" t="str">
        <f t="shared" si="55"/>
        <v/>
      </c>
      <c r="F467" s="71" t="str">
        <f t="shared" si="49"/>
        <v/>
      </c>
      <c r="G467" s="65" t="str">
        <f t="shared" si="50"/>
        <v/>
      </c>
    </row>
    <row r="468" spans="1:7" x14ac:dyDescent="0.25">
      <c r="A468" s="69" t="str">
        <f t="shared" si="51"/>
        <v/>
      </c>
      <c r="B468" s="70" t="str">
        <f t="shared" si="52"/>
        <v/>
      </c>
      <c r="C468" s="65" t="str">
        <f t="shared" si="53"/>
        <v/>
      </c>
      <c r="D468" s="71" t="str">
        <f t="shared" si="54"/>
        <v/>
      </c>
      <c r="E468" s="71" t="str">
        <f t="shared" si="55"/>
        <v/>
      </c>
      <c r="F468" s="71" t="str">
        <f t="shared" si="49"/>
        <v/>
      </c>
      <c r="G468" s="65" t="str">
        <f t="shared" si="50"/>
        <v/>
      </c>
    </row>
    <row r="469" spans="1:7" x14ac:dyDescent="0.25">
      <c r="A469" s="69" t="str">
        <f t="shared" si="51"/>
        <v/>
      </c>
      <c r="B469" s="70" t="str">
        <f t="shared" si="52"/>
        <v/>
      </c>
      <c r="C469" s="65" t="str">
        <f t="shared" si="53"/>
        <v/>
      </c>
      <c r="D469" s="71" t="str">
        <f t="shared" si="54"/>
        <v/>
      </c>
      <c r="E469" s="71" t="str">
        <f t="shared" si="55"/>
        <v/>
      </c>
      <c r="F469" s="71" t="str">
        <f t="shared" si="49"/>
        <v/>
      </c>
      <c r="G469" s="65" t="str">
        <f t="shared" si="50"/>
        <v/>
      </c>
    </row>
    <row r="470" spans="1:7" x14ac:dyDescent="0.25">
      <c r="A470" s="69" t="str">
        <f t="shared" si="51"/>
        <v/>
      </c>
      <c r="B470" s="70" t="str">
        <f t="shared" si="52"/>
        <v/>
      </c>
      <c r="C470" s="65" t="str">
        <f t="shared" si="53"/>
        <v/>
      </c>
      <c r="D470" s="71" t="str">
        <f t="shared" si="54"/>
        <v/>
      </c>
      <c r="E470" s="71" t="str">
        <f t="shared" si="55"/>
        <v/>
      </c>
      <c r="F470" s="71" t="str">
        <f t="shared" si="49"/>
        <v/>
      </c>
      <c r="G470" s="65" t="str">
        <f t="shared" si="50"/>
        <v/>
      </c>
    </row>
    <row r="471" spans="1:7" x14ac:dyDescent="0.25">
      <c r="A471" s="69" t="str">
        <f t="shared" si="51"/>
        <v/>
      </c>
      <c r="B471" s="70" t="str">
        <f t="shared" si="52"/>
        <v/>
      </c>
      <c r="C471" s="65" t="str">
        <f t="shared" si="53"/>
        <v/>
      </c>
      <c r="D471" s="71" t="str">
        <f t="shared" si="54"/>
        <v/>
      </c>
      <c r="E471" s="71" t="str">
        <f t="shared" si="55"/>
        <v/>
      </c>
      <c r="F471" s="71" t="str">
        <f t="shared" si="49"/>
        <v/>
      </c>
      <c r="G471" s="65" t="str">
        <f t="shared" si="50"/>
        <v/>
      </c>
    </row>
    <row r="472" spans="1:7" x14ac:dyDescent="0.25">
      <c r="A472" s="69" t="str">
        <f t="shared" si="51"/>
        <v/>
      </c>
      <c r="B472" s="70" t="str">
        <f t="shared" si="52"/>
        <v/>
      </c>
      <c r="C472" s="65" t="str">
        <f t="shared" si="53"/>
        <v/>
      </c>
      <c r="D472" s="71" t="str">
        <f t="shared" si="54"/>
        <v/>
      </c>
      <c r="E472" s="71" t="str">
        <f t="shared" si="55"/>
        <v/>
      </c>
      <c r="F472" s="71" t="str">
        <f t="shared" si="49"/>
        <v/>
      </c>
      <c r="G472" s="65" t="str">
        <f t="shared" si="50"/>
        <v/>
      </c>
    </row>
    <row r="473" spans="1:7" x14ac:dyDescent="0.25">
      <c r="A473" s="69" t="str">
        <f t="shared" si="51"/>
        <v/>
      </c>
      <c r="B473" s="70" t="str">
        <f t="shared" si="52"/>
        <v/>
      </c>
      <c r="C473" s="65" t="str">
        <f t="shared" si="53"/>
        <v/>
      </c>
      <c r="D473" s="71" t="str">
        <f t="shared" si="54"/>
        <v/>
      </c>
      <c r="E473" s="71" t="str">
        <f t="shared" si="55"/>
        <v/>
      </c>
      <c r="F473" s="71" t="str">
        <f t="shared" si="49"/>
        <v/>
      </c>
      <c r="G473" s="65" t="str">
        <f t="shared" si="50"/>
        <v/>
      </c>
    </row>
    <row r="474" spans="1:7" x14ac:dyDescent="0.25">
      <c r="A474" s="69" t="str">
        <f t="shared" si="51"/>
        <v/>
      </c>
      <c r="B474" s="70" t="str">
        <f t="shared" si="52"/>
        <v/>
      </c>
      <c r="C474" s="65" t="str">
        <f t="shared" si="53"/>
        <v/>
      </c>
      <c r="D474" s="71" t="str">
        <f t="shared" si="54"/>
        <v/>
      </c>
      <c r="E474" s="71" t="str">
        <f t="shared" si="55"/>
        <v/>
      </c>
      <c r="F474" s="71" t="str">
        <f t="shared" si="49"/>
        <v/>
      </c>
      <c r="G474" s="65" t="str">
        <f t="shared" si="50"/>
        <v/>
      </c>
    </row>
    <row r="475" spans="1:7" x14ac:dyDescent="0.25">
      <c r="A475" s="69" t="str">
        <f t="shared" si="51"/>
        <v/>
      </c>
      <c r="B475" s="70" t="str">
        <f t="shared" si="52"/>
        <v/>
      </c>
      <c r="C475" s="65" t="str">
        <f t="shared" si="53"/>
        <v/>
      </c>
      <c r="D475" s="71" t="str">
        <f t="shared" si="54"/>
        <v/>
      </c>
      <c r="E475" s="71" t="str">
        <f t="shared" si="55"/>
        <v/>
      </c>
      <c r="F475" s="71" t="str">
        <f t="shared" si="49"/>
        <v/>
      </c>
      <c r="G475" s="65" t="str">
        <f t="shared" si="50"/>
        <v/>
      </c>
    </row>
    <row r="476" spans="1:7" x14ac:dyDescent="0.25">
      <c r="A476" s="69" t="str">
        <f t="shared" si="51"/>
        <v/>
      </c>
      <c r="B476" s="70" t="str">
        <f t="shared" si="52"/>
        <v/>
      </c>
      <c r="C476" s="65" t="str">
        <f t="shared" si="53"/>
        <v/>
      </c>
      <c r="D476" s="71" t="str">
        <f t="shared" si="54"/>
        <v/>
      </c>
      <c r="E476" s="71" t="str">
        <f t="shared" si="55"/>
        <v/>
      </c>
      <c r="F476" s="71" t="str">
        <f t="shared" si="49"/>
        <v/>
      </c>
      <c r="G476" s="65" t="str">
        <f t="shared" si="50"/>
        <v/>
      </c>
    </row>
    <row r="477" spans="1:7" x14ac:dyDescent="0.25">
      <c r="A477" s="69" t="str">
        <f t="shared" si="51"/>
        <v/>
      </c>
      <c r="B477" s="70" t="str">
        <f t="shared" si="52"/>
        <v/>
      </c>
      <c r="C477" s="65" t="str">
        <f t="shared" si="53"/>
        <v/>
      </c>
      <c r="D477" s="71" t="str">
        <f t="shared" si="54"/>
        <v/>
      </c>
      <c r="E477" s="71" t="str">
        <f t="shared" si="55"/>
        <v/>
      </c>
      <c r="F477" s="71" t="str">
        <f t="shared" si="49"/>
        <v/>
      </c>
      <c r="G477" s="65" t="str">
        <f t="shared" si="50"/>
        <v/>
      </c>
    </row>
    <row r="478" spans="1:7" x14ac:dyDescent="0.25">
      <c r="A478" s="69" t="str">
        <f t="shared" si="51"/>
        <v/>
      </c>
      <c r="B478" s="70" t="str">
        <f t="shared" si="52"/>
        <v/>
      </c>
      <c r="C478" s="65" t="str">
        <f t="shared" si="53"/>
        <v/>
      </c>
      <c r="D478" s="71" t="str">
        <f t="shared" si="54"/>
        <v/>
      </c>
      <c r="E478" s="71" t="str">
        <f t="shared" si="55"/>
        <v/>
      </c>
      <c r="F478" s="71" t="str">
        <f t="shared" si="49"/>
        <v/>
      </c>
      <c r="G478" s="65" t="str">
        <f t="shared" si="50"/>
        <v/>
      </c>
    </row>
    <row r="479" spans="1:7" x14ac:dyDescent="0.25">
      <c r="A479" s="69" t="str">
        <f t="shared" si="51"/>
        <v/>
      </c>
      <c r="B479" s="70" t="str">
        <f t="shared" si="52"/>
        <v/>
      </c>
      <c r="C479" s="65" t="str">
        <f t="shared" si="53"/>
        <v/>
      </c>
      <c r="D479" s="71" t="str">
        <f t="shared" si="54"/>
        <v/>
      </c>
      <c r="E479" s="71" t="str">
        <f t="shared" si="55"/>
        <v/>
      </c>
      <c r="F479" s="71" t="str">
        <f t="shared" si="49"/>
        <v/>
      </c>
      <c r="G479" s="65" t="str">
        <f t="shared" si="50"/>
        <v/>
      </c>
    </row>
    <row r="480" spans="1:7" x14ac:dyDescent="0.25">
      <c r="A480" s="69" t="str">
        <f t="shared" si="51"/>
        <v/>
      </c>
      <c r="B480" s="70" t="str">
        <f t="shared" si="52"/>
        <v/>
      </c>
      <c r="C480" s="65" t="str">
        <f t="shared" si="53"/>
        <v/>
      </c>
      <c r="D480" s="71" t="str">
        <f t="shared" si="54"/>
        <v/>
      </c>
      <c r="E480" s="71" t="str">
        <f t="shared" si="55"/>
        <v/>
      </c>
      <c r="F480" s="71" t="str">
        <f t="shared" si="49"/>
        <v/>
      </c>
      <c r="G480" s="65" t="str">
        <f t="shared" si="50"/>
        <v/>
      </c>
    </row>
    <row r="481" spans="1:7" x14ac:dyDescent="0.25">
      <c r="A481" s="69" t="str">
        <f t="shared" si="51"/>
        <v/>
      </c>
      <c r="B481" s="70" t="str">
        <f t="shared" si="52"/>
        <v/>
      </c>
      <c r="C481" s="65" t="str">
        <f t="shared" si="53"/>
        <v/>
      </c>
      <c r="D481" s="71" t="str">
        <f t="shared" si="54"/>
        <v/>
      </c>
      <c r="E481" s="71" t="str">
        <f t="shared" si="55"/>
        <v/>
      </c>
      <c r="F481" s="71" t="str">
        <f t="shared" si="49"/>
        <v/>
      </c>
      <c r="G481" s="65" t="str">
        <f t="shared" si="50"/>
        <v/>
      </c>
    </row>
    <row r="482" spans="1:7" x14ac:dyDescent="0.25">
      <c r="A482" s="69" t="str">
        <f t="shared" si="51"/>
        <v/>
      </c>
      <c r="B482" s="70" t="str">
        <f t="shared" si="52"/>
        <v/>
      </c>
      <c r="C482" s="65" t="str">
        <f t="shared" si="53"/>
        <v/>
      </c>
      <c r="D482" s="71" t="str">
        <f t="shared" si="54"/>
        <v/>
      </c>
      <c r="E482" s="71" t="str">
        <f t="shared" si="55"/>
        <v/>
      </c>
      <c r="F482" s="71" t="str">
        <f t="shared" si="49"/>
        <v/>
      </c>
      <c r="G482" s="65" t="str">
        <f t="shared" si="50"/>
        <v/>
      </c>
    </row>
    <row r="483" spans="1:7" x14ac:dyDescent="0.25">
      <c r="A483" s="69" t="str">
        <f t="shared" si="51"/>
        <v/>
      </c>
      <c r="B483" s="70" t="str">
        <f t="shared" si="52"/>
        <v/>
      </c>
      <c r="C483" s="65" t="str">
        <f t="shared" si="53"/>
        <v/>
      </c>
      <c r="D483" s="71" t="str">
        <f t="shared" si="54"/>
        <v/>
      </c>
      <c r="E483" s="71" t="str">
        <f t="shared" si="55"/>
        <v/>
      </c>
      <c r="F483" s="71" t="str">
        <f t="shared" si="49"/>
        <v/>
      </c>
      <c r="G483" s="65" t="str">
        <f t="shared" si="50"/>
        <v/>
      </c>
    </row>
    <row r="484" spans="1:7" x14ac:dyDescent="0.25">
      <c r="A484" s="69" t="str">
        <f t="shared" si="51"/>
        <v/>
      </c>
      <c r="B484" s="70" t="str">
        <f t="shared" si="52"/>
        <v/>
      </c>
      <c r="C484" s="65" t="str">
        <f t="shared" si="53"/>
        <v/>
      </c>
      <c r="D484" s="71" t="str">
        <f t="shared" si="54"/>
        <v/>
      </c>
      <c r="E484" s="71" t="str">
        <f t="shared" si="55"/>
        <v/>
      </c>
      <c r="F484" s="71" t="str">
        <f t="shared" si="49"/>
        <v/>
      </c>
      <c r="G484" s="65" t="str">
        <f t="shared" si="50"/>
        <v/>
      </c>
    </row>
    <row r="485" spans="1:7" x14ac:dyDescent="0.25">
      <c r="A485" s="69" t="str">
        <f t="shared" si="51"/>
        <v/>
      </c>
      <c r="B485" s="70" t="str">
        <f t="shared" si="52"/>
        <v/>
      </c>
      <c r="C485" s="65" t="str">
        <f t="shared" si="53"/>
        <v/>
      </c>
      <c r="D485" s="71" t="str">
        <f t="shared" si="54"/>
        <v/>
      </c>
      <c r="E485" s="71" t="str">
        <f t="shared" si="55"/>
        <v/>
      </c>
      <c r="F485" s="71" t="str">
        <f t="shared" si="49"/>
        <v/>
      </c>
      <c r="G485" s="65" t="str">
        <f t="shared" si="50"/>
        <v/>
      </c>
    </row>
    <row r="486" spans="1:7" x14ac:dyDescent="0.25">
      <c r="A486" s="69" t="str">
        <f t="shared" si="51"/>
        <v/>
      </c>
      <c r="B486" s="70" t="str">
        <f t="shared" si="52"/>
        <v/>
      </c>
      <c r="C486" s="65" t="str">
        <f t="shared" si="53"/>
        <v/>
      </c>
      <c r="D486" s="71" t="str">
        <f t="shared" si="54"/>
        <v/>
      </c>
      <c r="E486" s="71" t="str">
        <f t="shared" si="55"/>
        <v/>
      </c>
      <c r="F486" s="71" t="str">
        <f t="shared" si="49"/>
        <v/>
      </c>
      <c r="G486" s="65" t="str">
        <f t="shared" si="50"/>
        <v/>
      </c>
    </row>
    <row r="487" spans="1:7" x14ac:dyDescent="0.25">
      <c r="A487" s="69" t="str">
        <f t="shared" si="51"/>
        <v/>
      </c>
      <c r="B487" s="70" t="str">
        <f t="shared" si="52"/>
        <v/>
      </c>
      <c r="C487" s="65" t="str">
        <f t="shared" si="53"/>
        <v/>
      </c>
      <c r="D487" s="71" t="str">
        <f t="shared" si="54"/>
        <v/>
      </c>
      <c r="E487" s="71" t="str">
        <f t="shared" si="55"/>
        <v/>
      </c>
      <c r="F487" s="71" t="str">
        <f t="shared" si="49"/>
        <v/>
      </c>
      <c r="G487" s="65" t="str">
        <f t="shared" si="50"/>
        <v/>
      </c>
    </row>
    <row r="488" spans="1:7" x14ac:dyDescent="0.25">
      <c r="A488" s="69" t="str">
        <f t="shared" si="51"/>
        <v/>
      </c>
      <c r="B488" s="70" t="str">
        <f t="shared" si="52"/>
        <v/>
      </c>
      <c r="C488" s="65" t="str">
        <f t="shared" si="53"/>
        <v/>
      </c>
      <c r="D488" s="71" t="str">
        <f t="shared" si="54"/>
        <v/>
      </c>
      <c r="E488" s="71" t="str">
        <f t="shared" si="55"/>
        <v/>
      </c>
      <c r="F488" s="71" t="str">
        <f t="shared" si="49"/>
        <v/>
      </c>
      <c r="G488" s="65" t="str">
        <f t="shared" si="50"/>
        <v/>
      </c>
    </row>
    <row r="489" spans="1:7" x14ac:dyDescent="0.25">
      <c r="A489" s="69" t="str">
        <f t="shared" si="51"/>
        <v/>
      </c>
      <c r="B489" s="70" t="str">
        <f t="shared" si="52"/>
        <v/>
      </c>
      <c r="C489" s="65" t="str">
        <f t="shared" si="53"/>
        <v/>
      </c>
      <c r="D489" s="71" t="str">
        <f t="shared" si="54"/>
        <v/>
      </c>
      <c r="E489" s="71" t="str">
        <f t="shared" si="55"/>
        <v/>
      </c>
      <c r="F489" s="71" t="str">
        <f t="shared" si="49"/>
        <v/>
      </c>
      <c r="G489" s="65" t="str">
        <f t="shared" si="50"/>
        <v/>
      </c>
    </row>
    <row r="490" spans="1:7" x14ac:dyDescent="0.25">
      <c r="A490" s="69" t="str">
        <f t="shared" si="51"/>
        <v/>
      </c>
      <c r="B490" s="70" t="str">
        <f t="shared" si="52"/>
        <v/>
      </c>
      <c r="C490" s="65" t="str">
        <f t="shared" si="53"/>
        <v/>
      </c>
      <c r="D490" s="71" t="str">
        <f t="shared" si="54"/>
        <v/>
      </c>
      <c r="E490" s="71" t="str">
        <f t="shared" si="55"/>
        <v/>
      </c>
      <c r="F490" s="71" t="str">
        <f t="shared" si="49"/>
        <v/>
      </c>
      <c r="G490" s="65" t="str">
        <f t="shared" si="50"/>
        <v/>
      </c>
    </row>
    <row r="491" spans="1:7" x14ac:dyDescent="0.25">
      <c r="A491" s="69" t="str">
        <f t="shared" si="51"/>
        <v/>
      </c>
      <c r="B491" s="70" t="str">
        <f t="shared" si="52"/>
        <v/>
      </c>
      <c r="C491" s="65" t="str">
        <f t="shared" si="53"/>
        <v/>
      </c>
      <c r="D491" s="71" t="str">
        <f t="shared" si="54"/>
        <v/>
      </c>
      <c r="E491" s="71" t="str">
        <f t="shared" si="55"/>
        <v/>
      </c>
      <c r="F491" s="71" t="str">
        <f t="shared" si="49"/>
        <v/>
      </c>
      <c r="G491" s="65" t="str">
        <f t="shared" si="50"/>
        <v/>
      </c>
    </row>
    <row r="492" spans="1:7" x14ac:dyDescent="0.25">
      <c r="A492" s="69" t="str">
        <f t="shared" si="51"/>
        <v/>
      </c>
      <c r="B492" s="70" t="str">
        <f t="shared" si="52"/>
        <v/>
      </c>
      <c r="C492" s="65" t="str">
        <f t="shared" si="53"/>
        <v/>
      </c>
      <c r="D492" s="71" t="str">
        <f t="shared" si="54"/>
        <v/>
      </c>
      <c r="E492" s="71" t="str">
        <f t="shared" si="55"/>
        <v/>
      </c>
      <c r="F492" s="71" t="str">
        <f t="shared" si="49"/>
        <v/>
      </c>
      <c r="G492" s="65" t="str">
        <f t="shared" si="50"/>
        <v/>
      </c>
    </row>
    <row r="493" spans="1:7" x14ac:dyDescent="0.25">
      <c r="A493" s="69" t="str">
        <f t="shared" si="51"/>
        <v/>
      </c>
      <c r="B493" s="70" t="str">
        <f t="shared" si="52"/>
        <v/>
      </c>
      <c r="C493" s="65" t="str">
        <f t="shared" si="53"/>
        <v/>
      </c>
      <c r="D493" s="71" t="str">
        <f t="shared" si="54"/>
        <v/>
      </c>
      <c r="E493" s="71" t="str">
        <f t="shared" si="55"/>
        <v/>
      </c>
      <c r="F493" s="71" t="str">
        <f t="shared" si="49"/>
        <v/>
      </c>
      <c r="G493" s="65" t="str">
        <f t="shared" si="50"/>
        <v/>
      </c>
    </row>
    <row r="494" spans="1:7" x14ac:dyDescent="0.25">
      <c r="A494" s="69" t="str">
        <f t="shared" si="51"/>
        <v/>
      </c>
      <c r="B494" s="70" t="str">
        <f t="shared" si="52"/>
        <v/>
      </c>
      <c r="C494" s="65" t="str">
        <f t="shared" si="53"/>
        <v/>
      </c>
      <c r="D494" s="71" t="str">
        <f t="shared" si="54"/>
        <v/>
      </c>
      <c r="E494" s="71" t="str">
        <f t="shared" si="55"/>
        <v/>
      </c>
      <c r="F494" s="71" t="str">
        <f t="shared" si="49"/>
        <v/>
      </c>
      <c r="G494" s="65" t="str">
        <f t="shared" si="50"/>
        <v/>
      </c>
    </row>
    <row r="495" spans="1:7" x14ac:dyDescent="0.25">
      <c r="A495" s="69" t="str">
        <f t="shared" si="51"/>
        <v/>
      </c>
      <c r="B495" s="70" t="str">
        <f t="shared" si="52"/>
        <v/>
      </c>
      <c r="C495" s="65" t="str">
        <f t="shared" si="53"/>
        <v/>
      </c>
      <c r="D495" s="71" t="str">
        <f t="shared" si="54"/>
        <v/>
      </c>
      <c r="E495" s="71" t="str">
        <f t="shared" si="55"/>
        <v/>
      </c>
      <c r="F495" s="71" t="str">
        <f t="shared" si="49"/>
        <v/>
      </c>
      <c r="G495" s="65" t="str">
        <f t="shared" si="50"/>
        <v/>
      </c>
    </row>
    <row r="496" spans="1:7" x14ac:dyDescent="0.25">
      <c r="A496" s="69" t="str">
        <f t="shared" si="51"/>
        <v/>
      </c>
      <c r="B496" s="70" t="str">
        <f t="shared" si="52"/>
        <v/>
      </c>
      <c r="C496" s="65" t="str">
        <f t="shared" si="53"/>
        <v/>
      </c>
      <c r="D496" s="71" t="str">
        <f t="shared" si="54"/>
        <v/>
      </c>
      <c r="E496" s="71" t="str">
        <f t="shared" si="55"/>
        <v/>
      </c>
      <c r="F496" s="71" t="str">
        <f t="shared" si="49"/>
        <v/>
      </c>
      <c r="G496" s="65" t="str">
        <f t="shared" si="50"/>
        <v/>
      </c>
    </row>
    <row r="497" spans="1:7" x14ac:dyDescent="0.25">
      <c r="A497" s="69" t="str">
        <f t="shared" si="51"/>
        <v/>
      </c>
      <c r="B497" s="70" t="str">
        <f t="shared" si="52"/>
        <v/>
      </c>
      <c r="C497" s="65" t="str">
        <f t="shared" si="53"/>
        <v/>
      </c>
      <c r="D497" s="71" t="str">
        <f t="shared" si="54"/>
        <v/>
      </c>
      <c r="E497" s="71" t="str">
        <f t="shared" si="55"/>
        <v/>
      </c>
      <c r="F497" s="71" t="str">
        <f t="shared" si="49"/>
        <v/>
      </c>
      <c r="G497" s="65" t="str">
        <f t="shared" si="50"/>
        <v/>
      </c>
    </row>
    <row r="498" spans="1:7" x14ac:dyDescent="0.25">
      <c r="A498" s="69" t="str">
        <f t="shared" si="51"/>
        <v/>
      </c>
      <c r="B498" s="70" t="str">
        <f t="shared" si="52"/>
        <v/>
      </c>
      <c r="C498" s="65" t="str">
        <f t="shared" si="53"/>
        <v/>
      </c>
      <c r="D498" s="71" t="str">
        <f t="shared" si="54"/>
        <v/>
      </c>
      <c r="E498" s="71" t="str">
        <f t="shared" si="55"/>
        <v/>
      </c>
      <c r="F498" s="71" t="str">
        <f t="shared" si="49"/>
        <v/>
      </c>
      <c r="G498" s="65" t="str">
        <f t="shared" si="50"/>
        <v/>
      </c>
    </row>
    <row r="499" spans="1:7" x14ac:dyDescent="0.25">
      <c r="A499" s="69" t="str">
        <f t="shared" si="51"/>
        <v/>
      </c>
      <c r="B499" s="70" t="str">
        <f t="shared" si="52"/>
        <v/>
      </c>
      <c r="C499" s="65" t="str">
        <f t="shared" si="53"/>
        <v/>
      </c>
      <c r="D499" s="71" t="str">
        <f t="shared" si="54"/>
        <v/>
      </c>
      <c r="E499" s="71" t="str">
        <f t="shared" si="55"/>
        <v/>
      </c>
      <c r="F499" s="71" t="str">
        <f t="shared" si="49"/>
        <v/>
      </c>
      <c r="G499" s="65" t="str">
        <f t="shared" si="50"/>
        <v/>
      </c>
    </row>
    <row r="500" spans="1:7" x14ac:dyDescent="0.25">
      <c r="A500" s="69" t="str">
        <f t="shared" si="51"/>
        <v/>
      </c>
      <c r="B500" s="70" t="str">
        <f t="shared" si="52"/>
        <v/>
      </c>
      <c r="C500" s="65" t="str">
        <f t="shared" si="53"/>
        <v/>
      </c>
      <c r="D500" s="71" t="str">
        <f t="shared" si="54"/>
        <v/>
      </c>
      <c r="E500" s="71" t="str">
        <f t="shared" si="55"/>
        <v/>
      </c>
      <c r="F500" s="71" t="str">
        <f t="shared" si="49"/>
        <v/>
      </c>
      <c r="G500" s="65" t="str">
        <f t="shared" si="50"/>
        <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75"/>
  <sheetViews>
    <sheetView workbookViewId="0">
      <selection activeCell="B4" sqref="B4"/>
    </sheetView>
  </sheetViews>
  <sheetFormatPr defaultColWidth="9.140625" defaultRowHeight="15" x14ac:dyDescent="0.25"/>
  <cols>
    <col min="1" max="1" width="9.140625" style="67"/>
    <col min="2" max="2" width="7.85546875" style="67" customWidth="1"/>
    <col min="3" max="3" width="14.7109375" style="67" customWidth="1"/>
    <col min="4" max="4" width="14.28515625" style="67" customWidth="1"/>
    <col min="5" max="6" width="14.7109375" style="67" customWidth="1"/>
    <col min="7" max="7" width="14.7109375" style="76" customWidth="1"/>
    <col min="8" max="257" width="9.140625" style="67"/>
    <col min="258" max="258" width="7.85546875" style="67" customWidth="1"/>
    <col min="259" max="259" width="14.7109375" style="67" customWidth="1"/>
    <col min="260" max="260" width="14.28515625" style="67" customWidth="1"/>
    <col min="261" max="263" width="14.7109375" style="67" customWidth="1"/>
    <col min="264" max="513" width="9.140625" style="67"/>
    <col min="514" max="514" width="7.85546875" style="67" customWidth="1"/>
    <col min="515" max="515" width="14.7109375" style="67" customWidth="1"/>
    <col min="516" max="516" width="14.28515625" style="67" customWidth="1"/>
    <col min="517" max="519" width="14.7109375" style="67" customWidth="1"/>
    <col min="520" max="769" width="9.140625" style="67"/>
    <col min="770" max="770" width="7.85546875" style="67" customWidth="1"/>
    <col min="771" max="771" width="14.7109375" style="67" customWidth="1"/>
    <col min="772" max="772" width="14.28515625" style="67" customWidth="1"/>
    <col min="773" max="775" width="14.7109375" style="67" customWidth="1"/>
    <col min="776" max="1025" width="9.140625" style="67"/>
    <col min="1026" max="1026" width="7.85546875" style="67" customWidth="1"/>
    <col min="1027" max="1027" width="14.7109375" style="67" customWidth="1"/>
    <col min="1028" max="1028" width="14.28515625" style="67" customWidth="1"/>
    <col min="1029" max="1031" width="14.7109375" style="67" customWidth="1"/>
    <col min="1032" max="1281" width="9.140625" style="67"/>
    <col min="1282" max="1282" width="7.85546875" style="67" customWidth="1"/>
    <col min="1283" max="1283" width="14.7109375" style="67" customWidth="1"/>
    <col min="1284" max="1284" width="14.28515625" style="67" customWidth="1"/>
    <col min="1285" max="1287" width="14.7109375" style="67" customWidth="1"/>
    <col min="1288" max="1537" width="9.140625" style="67"/>
    <col min="1538" max="1538" width="7.85546875" style="67" customWidth="1"/>
    <col min="1539" max="1539" width="14.7109375" style="67" customWidth="1"/>
    <col min="1540" max="1540" width="14.28515625" style="67" customWidth="1"/>
    <col min="1541" max="1543" width="14.7109375" style="67" customWidth="1"/>
    <col min="1544" max="1793" width="9.140625" style="67"/>
    <col min="1794" max="1794" width="7.85546875" style="67" customWidth="1"/>
    <col min="1795" max="1795" width="14.7109375" style="67" customWidth="1"/>
    <col min="1796" max="1796" width="14.28515625" style="67" customWidth="1"/>
    <col min="1797" max="1799" width="14.7109375" style="67" customWidth="1"/>
    <col min="1800" max="2049" width="9.140625" style="67"/>
    <col min="2050" max="2050" width="7.85546875" style="67" customWidth="1"/>
    <col min="2051" max="2051" width="14.7109375" style="67" customWidth="1"/>
    <col min="2052" max="2052" width="14.28515625" style="67" customWidth="1"/>
    <col min="2053" max="2055" width="14.7109375" style="67" customWidth="1"/>
    <col min="2056" max="2305" width="9.140625" style="67"/>
    <col min="2306" max="2306" width="7.85546875" style="67" customWidth="1"/>
    <col min="2307" max="2307" width="14.7109375" style="67" customWidth="1"/>
    <col min="2308" max="2308" width="14.28515625" style="67" customWidth="1"/>
    <col min="2309" max="2311" width="14.7109375" style="67" customWidth="1"/>
    <col min="2312" max="2561" width="9.140625" style="67"/>
    <col min="2562" max="2562" width="7.85546875" style="67" customWidth="1"/>
    <col min="2563" max="2563" width="14.7109375" style="67" customWidth="1"/>
    <col min="2564" max="2564" width="14.28515625" style="67" customWidth="1"/>
    <col min="2565" max="2567" width="14.7109375" style="67" customWidth="1"/>
    <col min="2568" max="2817" width="9.140625" style="67"/>
    <col min="2818" max="2818" width="7.85546875" style="67" customWidth="1"/>
    <col min="2819" max="2819" width="14.7109375" style="67" customWidth="1"/>
    <col min="2820" max="2820" width="14.28515625" style="67" customWidth="1"/>
    <col min="2821" max="2823" width="14.7109375" style="67" customWidth="1"/>
    <col min="2824" max="3073" width="9.140625" style="67"/>
    <col min="3074" max="3074" width="7.85546875" style="67" customWidth="1"/>
    <col min="3075" max="3075" width="14.7109375" style="67" customWidth="1"/>
    <col min="3076" max="3076" width="14.28515625" style="67" customWidth="1"/>
    <col min="3077" max="3079" width="14.7109375" style="67" customWidth="1"/>
    <col min="3080" max="3329" width="9.140625" style="67"/>
    <col min="3330" max="3330" width="7.85546875" style="67" customWidth="1"/>
    <col min="3331" max="3331" width="14.7109375" style="67" customWidth="1"/>
    <col min="3332" max="3332" width="14.28515625" style="67" customWidth="1"/>
    <col min="3333" max="3335" width="14.7109375" style="67" customWidth="1"/>
    <col min="3336" max="3585" width="9.140625" style="67"/>
    <col min="3586" max="3586" width="7.85546875" style="67" customWidth="1"/>
    <col min="3587" max="3587" width="14.7109375" style="67" customWidth="1"/>
    <col min="3588" max="3588" width="14.28515625" style="67" customWidth="1"/>
    <col min="3589" max="3591" width="14.7109375" style="67" customWidth="1"/>
    <col min="3592" max="3841" width="9.140625" style="67"/>
    <col min="3842" max="3842" width="7.85546875" style="67" customWidth="1"/>
    <col min="3843" max="3843" width="14.7109375" style="67" customWidth="1"/>
    <col min="3844" max="3844" width="14.28515625" style="67" customWidth="1"/>
    <col min="3845" max="3847" width="14.7109375" style="67" customWidth="1"/>
    <col min="3848" max="4097" width="9.140625" style="67"/>
    <col min="4098" max="4098" width="7.85546875" style="67" customWidth="1"/>
    <col min="4099" max="4099" width="14.7109375" style="67" customWidth="1"/>
    <col min="4100" max="4100" width="14.28515625" style="67" customWidth="1"/>
    <col min="4101" max="4103" width="14.7109375" style="67" customWidth="1"/>
    <col min="4104" max="4353" width="9.140625" style="67"/>
    <col min="4354" max="4354" width="7.85546875" style="67" customWidth="1"/>
    <col min="4355" max="4355" width="14.7109375" style="67" customWidth="1"/>
    <col min="4356" max="4356" width="14.28515625" style="67" customWidth="1"/>
    <col min="4357" max="4359" width="14.7109375" style="67" customWidth="1"/>
    <col min="4360" max="4609" width="9.140625" style="67"/>
    <col min="4610" max="4610" width="7.85546875" style="67" customWidth="1"/>
    <col min="4611" max="4611" width="14.7109375" style="67" customWidth="1"/>
    <col min="4612" max="4612" width="14.28515625" style="67" customWidth="1"/>
    <col min="4613" max="4615" width="14.7109375" style="67" customWidth="1"/>
    <col min="4616" max="4865" width="9.140625" style="67"/>
    <col min="4866" max="4866" width="7.85546875" style="67" customWidth="1"/>
    <col min="4867" max="4867" width="14.7109375" style="67" customWidth="1"/>
    <col min="4868" max="4868" width="14.28515625" style="67" customWidth="1"/>
    <col min="4869" max="4871" width="14.7109375" style="67" customWidth="1"/>
    <col min="4872" max="5121" width="9.140625" style="67"/>
    <col min="5122" max="5122" width="7.85546875" style="67" customWidth="1"/>
    <col min="5123" max="5123" width="14.7109375" style="67" customWidth="1"/>
    <col min="5124" max="5124" width="14.28515625" style="67" customWidth="1"/>
    <col min="5125" max="5127" width="14.7109375" style="67" customWidth="1"/>
    <col min="5128" max="5377" width="9.140625" style="67"/>
    <col min="5378" max="5378" width="7.85546875" style="67" customWidth="1"/>
    <col min="5379" max="5379" width="14.7109375" style="67" customWidth="1"/>
    <col min="5380" max="5380" width="14.28515625" style="67" customWidth="1"/>
    <col min="5381" max="5383" width="14.7109375" style="67" customWidth="1"/>
    <col min="5384" max="5633" width="9.140625" style="67"/>
    <col min="5634" max="5634" width="7.85546875" style="67" customWidth="1"/>
    <col min="5635" max="5635" width="14.7109375" style="67" customWidth="1"/>
    <col min="5636" max="5636" width="14.28515625" style="67" customWidth="1"/>
    <col min="5637" max="5639" width="14.7109375" style="67" customWidth="1"/>
    <col min="5640" max="5889" width="9.140625" style="67"/>
    <col min="5890" max="5890" width="7.85546875" style="67" customWidth="1"/>
    <col min="5891" max="5891" width="14.7109375" style="67" customWidth="1"/>
    <col min="5892" max="5892" width="14.28515625" style="67" customWidth="1"/>
    <col min="5893" max="5895" width="14.7109375" style="67" customWidth="1"/>
    <col min="5896" max="6145" width="9.140625" style="67"/>
    <col min="6146" max="6146" width="7.85546875" style="67" customWidth="1"/>
    <col min="6147" max="6147" width="14.7109375" style="67" customWidth="1"/>
    <col min="6148" max="6148" width="14.28515625" style="67" customWidth="1"/>
    <col min="6149" max="6151" width="14.7109375" style="67" customWidth="1"/>
    <col min="6152" max="6401" width="9.140625" style="67"/>
    <col min="6402" max="6402" width="7.85546875" style="67" customWidth="1"/>
    <col min="6403" max="6403" width="14.7109375" style="67" customWidth="1"/>
    <col min="6404" max="6404" width="14.28515625" style="67" customWidth="1"/>
    <col min="6405" max="6407" width="14.7109375" style="67" customWidth="1"/>
    <col min="6408" max="6657" width="9.140625" style="67"/>
    <col min="6658" max="6658" width="7.85546875" style="67" customWidth="1"/>
    <col min="6659" max="6659" width="14.7109375" style="67" customWidth="1"/>
    <col min="6660" max="6660" width="14.28515625" style="67" customWidth="1"/>
    <col min="6661" max="6663" width="14.7109375" style="67" customWidth="1"/>
    <col min="6664" max="6913" width="9.140625" style="67"/>
    <col min="6914" max="6914" width="7.85546875" style="67" customWidth="1"/>
    <col min="6915" max="6915" width="14.7109375" style="67" customWidth="1"/>
    <col min="6916" max="6916" width="14.28515625" style="67" customWidth="1"/>
    <col min="6917" max="6919" width="14.7109375" style="67" customWidth="1"/>
    <col min="6920" max="7169" width="9.140625" style="67"/>
    <col min="7170" max="7170" width="7.85546875" style="67" customWidth="1"/>
    <col min="7171" max="7171" width="14.7109375" style="67" customWidth="1"/>
    <col min="7172" max="7172" width="14.28515625" style="67" customWidth="1"/>
    <col min="7173" max="7175" width="14.7109375" style="67" customWidth="1"/>
    <col min="7176" max="7425" width="9.140625" style="67"/>
    <col min="7426" max="7426" width="7.85546875" style="67" customWidth="1"/>
    <col min="7427" max="7427" width="14.7109375" style="67" customWidth="1"/>
    <col min="7428" max="7428" width="14.28515625" style="67" customWidth="1"/>
    <col min="7429" max="7431" width="14.7109375" style="67" customWidth="1"/>
    <col min="7432" max="7681" width="9.140625" style="67"/>
    <col min="7682" max="7682" width="7.85546875" style="67" customWidth="1"/>
    <col min="7683" max="7683" width="14.7109375" style="67" customWidth="1"/>
    <col min="7684" max="7684" width="14.28515625" style="67" customWidth="1"/>
    <col min="7685" max="7687" width="14.7109375" style="67" customWidth="1"/>
    <col min="7688" max="7937" width="9.140625" style="67"/>
    <col min="7938" max="7938" width="7.85546875" style="67" customWidth="1"/>
    <col min="7939" max="7939" width="14.7109375" style="67" customWidth="1"/>
    <col min="7940" max="7940" width="14.28515625" style="67" customWidth="1"/>
    <col min="7941" max="7943" width="14.7109375" style="67" customWidth="1"/>
    <col min="7944" max="8193" width="9.140625" style="67"/>
    <col min="8194" max="8194" width="7.85546875" style="67" customWidth="1"/>
    <col min="8195" max="8195" width="14.7109375" style="67" customWidth="1"/>
    <col min="8196" max="8196" width="14.28515625" style="67" customWidth="1"/>
    <col min="8197" max="8199" width="14.7109375" style="67" customWidth="1"/>
    <col min="8200" max="8449" width="9.140625" style="67"/>
    <col min="8450" max="8450" width="7.85546875" style="67" customWidth="1"/>
    <col min="8451" max="8451" width="14.7109375" style="67" customWidth="1"/>
    <col min="8452" max="8452" width="14.28515625" style="67" customWidth="1"/>
    <col min="8453" max="8455" width="14.7109375" style="67" customWidth="1"/>
    <col min="8456" max="8705" width="9.140625" style="67"/>
    <col min="8706" max="8706" width="7.85546875" style="67" customWidth="1"/>
    <col min="8707" max="8707" width="14.7109375" style="67" customWidth="1"/>
    <col min="8708" max="8708" width="14.28515625" style="67" customWidth="1"/>
    <col min="8709" max="8711" width="14.7109375" style="67" customWidth="1"/>
    <col min="8712" max="8961" width="9.140625" style="67"/>
    <col min="8962" max="8962" width="7.85546875" style="67" customWidth="1"/>
    <col min="8963" max="8963" width="14.7109375" style="67" customWidth="1"/>
    <col min="8964" max="8964" width="14.28515625" style="67" customWidth="1"/>
    <col min="8965" max="8967" width="14.7109375" style="67" customWidth="1"/>
    <col min="8968" max="9217" width="9.140625" style="67"/>
    <col min="9218" max="9218" width="7.85546875" style="67" customWidth="1"/>
    <col min="9219" max="9219" width="14.7109375" style="67" customWidth="1"/>
    <col min="9220" max="9220" width="14.28515625" style="67" customWidth="1"/>
    <col min="9221" max="9223" width="14.7109375" style="67" customWidth="1"/>
    <col min="9224" max="9473" width="9.140625" style="67"/>
    <col min="9474" max="9474" width="7.85546875" style="67" customWidth="1"/>
    <col min="9475" max="9475" width="14.7109375" style="67" customWidth="1"/>
    <col min="9476" max="9476" width="14.28515625" style="67" customWidth="1"/>
    <col min="9477" max="9479" width="14.7109375" style="67" customWidth="1"/>
    <col min="9480" max="9729" width="9.140625" style="67"/>
    <col min="9730" max="9730" width="7.85546875" style="67" customWidth="1"/>
    <col min="9731" max="9731" width="14.7109375" style="67" customWidth="1"/>
    <col min="9732" max="9732" width="14.28515625" style="67" customWidth="1"/>
    <col min="9733" max="9735" width="14.7109375" style="67" customWidth="1"/>
    <col min="9736" max="9985" width="9.140625" style="67"/>
    <col min="9986" max="9986" width="7.85546875" style="67" customWidth="1"/>
    <col min="9987" max="9987" width="14.7109375" style="67" customWidth="1"/>
    <col min="9988" max="9988" width="14.28515625" style="67" customWidth="1"/>
    <col min="9989" max="9991" width="14.7109375" style="67" customWidth="1"/>
    <col min="9992" max="10241" width="9.140625" style="67"/>
    <col min="10242" max="10242" width="7.85546875" style="67" customWidth="1"/>
    <col min="10243" max="10243" width="14.7109375" style="67" customWidth="1"/>
    <col min="10244" max="10244" width="14.28515625" style="67" customWidth="1"/>
    <col min="10245" max="10247" width="14.7109375" style="67" customWidth="1"/>
    <col min="10248" max="10497" width="9.140625" style="67"/>
    <col min="10498" max="10498" width="7.85546875" style="67" customWidth="1"/>
    <col min="10499" max="10499" width="14.7109375" style="67" customWidth="1"/>
    <col min="10500" max="10500" width="14.28515625" style="67" customWidth="1"/>
    <col min="10501" max="10503" width="14.7109375" style="67" customWidth="1"/>
    <col min="10504" max="10753" width="9.140625" style="67"/>
    <col min="10754" max="10754" width="7.85546875" style="67" customWidth="1"/>
    <col min="10755" max="10755" width="14.7109375" style="67" customWidth="1"/>
    <col min="10756" max="10756" width="14.28515625" style="67" customWidth="1"/>
    <col min="10757" max="10759" width="14.7109375" style="67" customWidth="1"/>
    <col min="10760" max="11009" width="9.140625" style="67"/>
    <col min="11010" max="11010" width="7.85546875" style="67" customWidth="1"/>
    <col min="11011" max="11011" width="14.7109375" style="67" customWidth="1"/>
    <col min="11012" max="11012" width="14.28515625" style="67" customWidth="1"/>
    <col min="11013" max="11015" width="14.7109375" style="67" customWidth="1"/>
    <col min="11016" max="11265" width="9.140625" style="67"/>
    <col min="11266" max="11266" width="7.85546875" style="67" customWidth="1"/>
    <col min="11267" max="11267" width="14.7109375" style="67" customWidth="1"/>
    <col min="11268" max="11268" width="14.28515625" style="67" customWidth="1"/>
    <col min="11269" max="11271" width="14.7109375" style="67" customWidth="1"/>
    <col min="11272" max="11521" width="9.140625" style="67"/>
    <col min="11522" max="11522" width="7.85546875" style="67" customWidth="1"/>
    <col min="11523" max="11523" width="14.7109375" style="67" customWidth="1"/>
    <col min="11524" max="11524" width="14.28515625" style="67" customWidth="1"/>
    <col min="11525" max="11527" width="14.7109375" style="67" customWidth="1"/>
    <col min="11528" max="11777" width="9.140625" style="67"/>
    <col min="11778" max="11778" width="7.85546875" style="67" customWidth="1"/>
    <col min="11779" max="11779" width="14.7109375" style="67" customWidth="1"/>
    <col min="11780" max="11780" width="14.28515625" style="67" customWidth="1"/>
    <col min="11781" max="11783" width="14.7109375" style="67" customWidth="1"/>
    <col min="11784" max="12033" width="9.140625" style="67"/>
    <col min="12034" max="12034" width="7.85546875" style="67" customWidth="1"/>
    <col min="12035" max="12035" width="14.7109375" style="67" customWidth="1"/>
    <col min="12036" max="12036" width="14.28515625" style="67" customWidth="1"/>
    <col min="12037" max="12039" width="14.7109375" style="67" customWidth="1"/>
    <col min="12040" max="12289" width="9.140625" style="67"/>
    <col min="12290" max="12290" width="7.85546875" style="67" customWidth="1"/>
    <col min="12291" max="12291" width="14.7109375" style="67" customWidth="1"/>
    <col min="12292" max="12292" width="14.28515625" style="67" customWidth="1"/>
    <col min="12293" max="12295" width="14.7109375" style="67" customWidth="1"/>
    <col min="12296" max="12545" width="9.140625" style="67"/>
    <col min="12546" max="12546" width="7.85546875" style="67" customWidth="1"/>
    <col min="12547" max="12547" width="14.7109375" style="67" customWidth="1"/>
    <col min="12548" max="12548" width="14.28515625" style="67" customWidth="1"/>
    <col min="12549" max="12551" width="14.7109375" style="67" customWidth="1"/>
    <col min="12552" max="12801" width="9.140625" style="67"/>
    <col min="12802" max="12802" width="7.85546875" style="67" customWidth="1"/>
    <col min="12803" max="12803" width="14.7109375" style="67" customWidth="1"/>
    <col min="12804" max="12804" width="14.28515625" style="67" customWidth="1"/>
    <col min="12805" max="12807" width="14.7109375" style="67" customWidth="1"/>
    <col min="12808" max="13057" width="9.140625" style="67"/>
    <col min="13058" max="13058" width="7.85546875" style="67" customWidth="1"/>
    <col min="13059" max="13059" width="14.7109375" style="67" customWidth="1"/>
    <col min="13060" max="13060" width="14.28515625" style="67" customWidth="1"/>
    <col min="13061" max="13063" width="14.7109375" style="67" customWidth="1"/>
    <col min="13064" max="13313" width="9.140625" style="67"/>
    <col min="13314" max="13314" width="7.85546875" style="67" customWidth="1"/>
    <col min="13315" max="13315" width="14.7109375" style="67" customWidth="1"/>
    <col min="13316" max="13316" width="14.28515625" style="67" customWidth="1"/>
    <col min="13317" max="13319" width="14.7109375" style="67" customWidth="1"/>
    <col min="13320" max="13569" width="9.140625" style="67"/>
    <col min="13570" max="13570" width="7.85546875" style="67" customWidth="1"/>
    <col min="13571" max="13571" width="14.7109375" style="67" customWidth="1"/>
    <col min="13572" max="13572" width="14.28515625" style="67" customWidth="1"/>
    <col min="13573" max="13575" width="14.7109375" style="67" customWidth="1"/>
    <col min="13576" max="13825" width="9.140625" style="67"/>
    <col min="13826" max="13826" width="7.85546875" style="67" customWidth="1"/>
    <col min="13827" max="13827" width="14.7109375" style="67" customWidth="1"/>
    <col min="13828" max="13828" width="14.28515625" style="67" customWidth="1"/>
    <col min="13829" max="13831" width="14.7109375" style="67" customWidth="1"/>
    <col min="13832" max="14081" width="9.140625" style="67"/>
    <col min="14082" max="14082" width="7.85546875" style="67" customWidth="1"/>
    <col min="14083" max="14083" width="14.7109375" style="67" customWidth="1"/>
    <col min="14084" max="14084" width="14.28515625" style="67" customWidth="1"/>
    <col min="14085" max="14087" width="14.7109375" style="67" customWidth="1"/>
    <col min="14088" max="14337" width="9.140625" style="67"/>
    <col min="14338" max="14338" width="7.85546875" style="67" customWidth="1"/>
    <col min="14339" max="14339" width="14.7109375" style="67" customWidth="1"/>
    <col min="14340" max="14340" width="14.28515625" style="67" customWidth="1"/>
    <col min="14341" max="14343" width="14.7109375" style="67" customWidth="1"/>
    <col min="14344" max="14593" width="9.140625" style="67"/>
    <col min="14594" max="14594" width="7.85546875" style="67" customWidth="1"/>
    <col min="14595" max="14595" width="14.7109375" style="67" customWidth="1"/>
    <col min="14596" max="14596" width="14.28515625" style="67" customWidth="1"/>
    <col min="14597" max="14599" width="14.7109375" style="67" customWidth="1"/>
    <col min="14600" max="14849" width="9.140625" style="67"/>
    <col min="14850" max="14850" width="7.85546875" style="67" customWidth="1"/>
    <col min="14851" max="14851" width="14.7109375" style="67" customWidth="1"/>
    <col min="14852" max="14852" width="14.28515625" style="67" customWidth="1"/>
    <col min="14853" max="14855" width="14.7109375" style="67" customWidth="1"/>
    <col min="14856" max="15105" width="9.140625" style="67"/>
    <col min="15106" max="15106" width="7.85546875" style="67" customWidth="1"/>
    <col min="15107" max="15107" width="14.7109375" style="67" customWidth="1"/>
    <col min="15108" max="15108" width="14.28515625" style="67" customWidth="1"/>
    <col min="15109" max="15111" width="14.7109375" style="67" customWidth="1"/>
    <col min="15112" max="15361" width="9.140625" style="67"/>
    <col min="15362" max="15362" width="7.85546875" style="67" customWidth="1"/>
    <col min="15363" max="15363" width="14.7109375" style="67" customWidth="1"/>
    <col min="15364" max="15364" width="14.28515625" style="67" customWidth="1"/>
    <col min="15365" max="15367" width="14.7109375" style="67" customWidth="1"/>
    <col min="15368" max="15617" width="9.140625" style="67"/>
    <col min="15618" max="15618" width="7.85546875" style="67" customWidth="1"/>
    <col min="15619" max="15619" width="14.7109375" style="67" customWidth="1"/>
    <col min="15620" max="15620" width="14.28515625" style="67" customWidth="1"/>
    <col min="15621" max="15623" width="14.7109375" style="67" customWidth="1"/>
    <col min="15624" max="15873" width="9.140625" style="67"/>
    <col min="15874" max="15874" width="7.85546875" style="67" customWidth="1"/>
    <col min="15875" max="15875" width="14.7109375" style="67" customWidth="1"/>
    <col min="15876" max="15876" width="14.28515625" style="67" customWidth="1"/>
    <col min="15877" max="15879" width="14.7109375" style="67" customWidth="1"/>
    <col min="15880" max="16129" width="9.140625" style="67"/>
    <col min="16130" max="16130" width="7.85546875" style="67" customWidth="1"/>
    <col min="16131" max="16131" width="14.7109375" style="67" customWidth="1"/>
    <col min="16132" max="16132" width="14.28515625" style="67" customWidth="1"/>
    <col min="16133" max="16135" width="14.7109375" style="67" customWidth="1"/>
    <col min="16136" max="16384" width="9.140625" style="67"/>
  </cols>
  <sheetData>
    <row r="1" spans="1:13" x14ac:dyDescent="0.25">
      <c r="A1" s="61"/>
      <c r="B1" s="61"/>
      <c r="C1" s="61"/>
      <c r="D1" s="61"/>
      <c r="E1" s="61"/>
      <c r="F1" s="61"/>
      <c r="G1" s="242"/>
    </row>
    <row r="2" spans="1:13" x14ac:dyDescent="0.25">
      <c r="A2" s="61"/>
      <c r="B2" s="61"/>
      <c r="C2" s="61"/>
      <c r="D2" s="61"/>
      <c r="E2" s="61"/>
      <c r="F2" s="63"/>
      <c r="G2" s="243"/>
    </row>
    <row r="3" spans="1:13" x14ac:dyDescent="0.25">
      <c r="A3" s="61"/>
      <c r="B3" s="61"/>
      <c r="C3" s="61"/>
      <c r="D3" s="61"/>
      <c r="E3" s="61"/>
      <c r="F3" s="63"/>
      <c r="G3" s="243"/>
    </row>
    <row r="4" spans="1:13" ht="21" x14ac:dyDescent="0.35">
      <c r="A4" s="61"/>
      <c r="B4" s="203" t="s">
        <v>88</v>
      </c>
      <c r="C4" s="61"/>
      <c r="D4" s="61"/>
      <c r="E4" s="204"/>
      <c r="F4" s="65"/>
      <c r="G4" s="244"/>
      <c r="K4" s="76"/>
      <c r="L4" s="75"/>
    </row>
    <row r="5" spans="1:13" x14ac:dyDescent="0.25">
      <c r="A5" s="61"/>
      <c r="B5" s="61"/>
      <c r="C5" s="61"/>
      <c r="D5" s="61"/>
      <c r="E5" s="61"/>
      <c r="F5" s="65"/>
      <c r="G5" s="244"/>
      <c r="K5" s="74"/>
      <c r="L5" s="75"/>
    </row>
    <row r="6" spans="1:13" x14ac:dyDescent="0.25">
      <c r="A6" s="61"/>
      <c r="B6" s="205" t="s">
        <v>52</v>
      </c>
      <c r="C6" s="206"/>
      <c r="D6" s="66"/>
      <c r="E6" s="207">
        <v>45017</v>
      </c>
      <c r="F6" s="208"/>
      <c r="G6" s="244"/>
      <c r="K6" s="83"/>
      <c r="L6" s="83"/>
    </row>
    <row r="7" spans="1:13" x14ac:dyDescent="0.25">
      <c r="A7" s="61"/>
      <c r="B7" s="209" t="s">
        <v>54</v>
      </c>
      <c r="C7" s="70"/>
      <c r="E7" s="210">
        <v>60</v>
      </c>
      <c r="F7" s="211" t="s">
        <v>55</v>
      </c>
      <c r="G7" s="244"/>
      <c r="K7" s="84"/>
      <c r="L7" s="84"/>
    </row>
    <row r="8" spans="1:13" x14ac:dyDescent="0.25">
      <c r="A8" s="61"/>
      <c r="B8" s="209" t="s">
        <v>89</v>
      </c>
      <c r="C8" s="70"/>
      <c r="E8" s="213">
        <v>64197.86</v>
      </c>
      <c r="F8" s="211" t="s">
        <v>58</v>
      </c>
      <c r="G8" s="244"/>
      <c r="K8" s="84"/>
      <c r="L8" s="84"/>
    </row>
    <row r="9" spans="1:13" x14ac:dyDescent="0.25">
      <c r="A9" s="61"/>
      <c r="B9" s="209" t="s">
        <v>61</v>
      </c>
      <c r="C9" s="70"/>
      <c r="E9" s="212">
        <v>1</v>
      </c>
      <c r="F9" s="211"/>
      <c r="G9" s="244"/>
      <c r="K9" s="86"/>
      <c r="L9" s="86"/>
    </row>
    <row r="10" spans="1:13" x14ac:dyDescent="0.25">
      <c r="A10" s="61"/>
      <c r="B10" s="209" t="s">
        <v>62</v>
      </c>
      <c r="C10" s="70"/>
      <c r="D10" s="85">
        <f>E6-1</f>
        <v>45016</v>
      </c>
      <c r="E10" s="213">
        <f>E8</f>
        <v>64197.86</v>
      </c>
      <c r="F10" s="211" t="s">
        <v>58</v>
      </c>
      <c r="G10" s="244"/>
      <c r="K10" s="86"/>
      <c r="L10" s="86"/>
    </row>
    <row r="11" spans="1:13" x14ac:dyDescent="0.25">
      <c r="A11" s="61"/>
      <c r="B11" s="209" t="s">
        <v>63</v>
      </c>
      <c r="C11" s="70"/>
      <c r="D11" s="214">
        <f>EDATE(D10,E7)</f>
        <v>46843</v>
      </c>
      <c r="E11" s="213">
        <v>0</v>
      </c>
      <c r="F11" s="211" t="s">
        <v>58</v>
      </c>
      <c r="G11" s="244"/>
      <c r="K11" s="84"/>
      <c r="L11" s="84"/>
      <c r="M11" s="86"/>
    </row>
    <row r="12" spans="1:13" x14ac:dyDescent="0.25">
      <c r="A12" s="61"/>
      <c r="B12" s="215" t="s">
        <v>90</v>
      </c>
      <c r="C12" s="216"/>
      <c r="D12" s="217"/>
      <c r="E12" s="218">
        <v>2.7E-2</v>
      </c>
      <c r="F12" s="219"/>
      <c r="G12" s="245"/>
      <c r="K12" s="84"/>
      <c r="L12" s="84"/>
      <c r="M12" s="86"/>
    </row>
    <row r="13" spans="1:13" x14ac:dyDescent="0.25">
      <c r="A13" s="61"/>
      <c r="B13" s="220"/>
      <c r="C13" s="70"/>
      <c r="E13" s="221"/>
      <c r="F13" s="220"/>
      <c r="G13" s="245"/>
      <c r="K13" s="84"/>
      <c r="L13" s="84"/>
      <c r="M13" s="86"/>
    </row>
    <row r="14" spans="1:13" x14ac:dyDescent="0.25">
      <c r="K14" s="84"/>
      <c r="L14" s="84"/>
      <c r="M14" s="86"/>
    </row>
    <row r="15" spans="1:13" ht="15.75" thickBot="1" x14ac:dyDescent="0.3">
      <c r="A15" s="68" t="s">
        <v>65</v>
      </c>
      <c r="B15" s="68" t="s">
        <v>66</v>
      </c>
      <c r="C15" s="68" t="s">
        <v>67</v>
      </c>
      <c r="D15" s="68" t="s">
        <v>68</v>
      </c>
      <c r="E15" s="68" t="s">
        <v>69</v>
      </c>
      <c r="F15" s="68" t="s">
        <v>70</v>
      </c>
      <c r="G15" s="246" t="s">
        <v>71</v>
      </c>
      <c r="K15" s="84"/>
      <c r="L15" s="84"/>
      <c r="M15" s="86"/>
    </row>
    <row r="16" spans="1:13" x14ac:dyDescent="0.25">
      <c r="A16" s="69">
        <f>E6</f>
        <v>45017</v>
      </c>
      <c r="B16" s="70">
        <v>1</v>
      </c>
      <c r="C16" s="65">
        <f>E10</f>
        <v>64197.86</v>
      </c>
      <c r="D16" s="71">
        <f>ROUND(C16*$E$12/12,3)</f>
        <v>144.44499999999999</v>
      </c>
      <c r="E16" s="71">
        <f>PPMT($E$12/12,B16,$E$7,-$E$10,$E$11,0)</f>
        <v>1000.5676910368157</v>
      </c>
      <c r="F16" s="71">
        <f>ROUND(PMT($E$12/12,E7,-E10,E11),3)</f>
        <v>1145.0129999999999</v>
      </c>
      <c r="G16" s="65">
        <f>ROUND(C16-E16,3)</f>
        <v>63197.292000000001</v>
      </c>
      <c r="K16" s="84"/>
      <c r="L16" s="84"/>
      <c r="M16" s="86"/>
    </row>
    <row r="17" spans="1:13" x14ac:dyDescent="0.25">
      <c r="A17" s="69">
        <f>EDATE(A16,1)</f>
        <v>45047</v>
      </c>
      <c r="B17" s="70">
        <v>2</v>
      </c>
      <c r="C17" s="65">
        <f>G16</f>
        <v>63197.292000000001</v>
      </c>
      <c r="D17" s="71">
        <f t="shared" ref="D17:D72" si="0">ROUND(C17*$E$12/12,3)</f>
        <v>142.19399999999999</v>
      </c>
      <c r="E17" s="71">
        <f>PPMT($E$12/12,B17,$E$7,-$E$10,$E$11,0)</f>
        <v>1002.8189683416485</v>
      </c>
      <c r="F17" s="71">
        <f>F16</f>
        <v>1145.0129999999999</v>
      </c>
      <c r="G17" s="65">
        <f>ROUND(C17-E17,3)</f>
        <v>62194.472999999998</v>
      </c>
      <c r="K17" s="84"/>
      <c r="L17" s="84"/>
      <c r="M17" s="86"/>
    </row>
    <row r="18" spans="1:13" x14ac:dyDescent="0.25">
      <c r="A18" s="69">
        <f>EDATE(A17,1)</f>
        <v>45078</v>
      </c>
      <c r="B18" s="70">
        <v>3</v>
      </c>
      <c r="C18" s="65">
        <f t="shared" ref="C18:C75" si="1">G17</f>
        <v>62194.472999999998</v>
      </c>
      <c r="D18" s="71">
        <f t="shared" si="0"/>
        <v>139.93799999999999</v>
      </c>
      <c r="E18" s="71">
        <f>PPMT($E$12/12,B18,$E$7,-$E$10,$E$11,0)</f>
        <v>1005.0753110204172</v>
      </c>
      <c r="F18" s="71">
        <f t="shared" ref="F18:F72" si="2">F17</f>
        <v>1145.0129999999999</v>
      </c>
      <c r="G18" s="65">
        <f>ROUND(C18-E18,3)</f>
        <v>61189.398000000001</v>
      </c>
      <c r="K18" s="84"/>
      <c r="L18" s="84"/>
      <c r="M18" s="86"/>
    </row>
    <row r="19" spans="1:13" x14ac:dyDescent="0.25">
      <c r="A19" s="69">
        <f t="shared" ref="A19:A75" si="3">EDATE(A18,1)</f>
        <v>45108</v>
      </c>
      <c r="B19" s="70">
        <v>4</v>
      </c>
      <c r="C19" s="65">
        <f t="shared" si="1"/>
        <v>61189.398000000001</v>
      </c>
      <c r="D19" s="71">
        <f t="shared" si="0"/>
        <v>137.67599999999999</v>
      </c>
      <c r="E19" s="71">
        <f t="shared" ref="E19" si="4">PPMT($E$12/12,B19,$E$7,-$E$10,$E$11,0)</f>
        <v>1007.3367304702132</v>
      </c>
      <c r="F19" s="71">
        <f t="shared" si="2"/>
        <v>1145.0129999999999</v>
      </c>
      <c r="G19" s="65">
        <f t="shared" ref="G19:G75" si="5">ROUND(C19-E19,3)</f>
        <v>60182.061000000002</v>
      </c>
      <c r="K19" s="84"/>
      <c r="L19" s="84"/>
      <c r="M19" s="86"/>
    </row>
    <row r="20" spans="1:13" x14ac:dyDescent="0.25">
      <c r="A20" s="69">
        <f t="shared" si="3"/>
        <v>45139</v>
      </c>
      <c r="B20" s="70">
        <v>5</v>
      </c>
      <c r="C20" s="65">
        <f t="shared" si="1"/>
        <v>60182.061000000002</v>
      </c>
      <c r="D20" s="71">
        <f t="shared" si="0"/>
        <v>135.41</v>
      </c>
      <c r="E20" s="71">
        <f>PPMT($E$12/12,B20,$E$7,-$E$10,$E$11,0)</f>
        <v>1009.6032381137712</v>
      </c>
      <c r="F20" s="71">
        <f t="shared" si="2"/>
        <v>1145.0129999999999</v>
      </c>
      <c r="G20" s="65">
        <f t="shared" si="5"/>
        <v>59172.457999999999</v>
      </c>
      <c r="K20" s="84"/>
      <c r="L20" s="84"/>
      <c r="M20" s="86"/>
    </row>
    <row r="21" spans="1:13" x14ac:dyDescent="0.25">
      <c r="A21" s="69">
        <f t="shared" si="3"/>
        <v>45170</v>
      </c>
      <c r="B21" s="70">
        <v>6</v>
      </c>
      <c r="C21" s="65">
        <f t="shared" si="1"/>
        <v>59172.457999999999</v>
      </c>
      <c r="D21" s="71">
        <f t="shared" si="0"/>
        <v>133.13800000000001</v>
      </c>
      <c r="E21" s="71">
        <f t="shared" ref="E21:E75" si="6">PPMT($E$12/12,B21,$E$7,-$E$10,$E$11,0)</f>
        <v>1011.8748453995271</v>
      </c>
      <c r="F21" s="71">
        <f t="shared" si="2"/>
        <v>1145.0129999999999</v>
      </c>
      <c r="G21" s="65">
        <f t="shared" si="5"/>
        <v>58160.582999999999</v>
      </c>
      <c r="K21" s="84"/>
      <c r="L21" s="84"/>
      <c r="M21" s="86"/>
    </row>
    <row r="22" spans="1:13" x14ac:dyDescent="0.25">
      <c r="A22" s="69">
        <f t="shared" si="3"/>
        <v>45200</v>
      </c>
      <c r="B22" s="70">
        <v>7</v>
      </c>
      <c r="C22" s="65">
        <f t="shared" si="1"/>
        <v>58160.582999999999</v>
      </c>
      <c r="D22" s="71">
        <f t="shared" si="0"/>
        <v>130.86099999999999</v>
      </c>
      <c r="E22" s="71">
        <f t="shared" si="6"/>
        <v>1014.151563801676</v>
      </c>
      <c r="F22" s="71">
        <f t="shared" si="2"/>
        <v>1145.0129999999999</v>
      </c>
      <c r="G22" s="65">
        <f t="shared" si="5"/>
        <v>57146.430999999997</v>
      </c>
      <c r="K22" s="84"/>
      <c r="L22" s="84"/>
      <c r="M22" s="86"/>
    </row>
    <row r="23" spans="1:13" x14ac:dyDescent="0.25">
      <c r="A23" s="69">
        <f>EDATE(A22,1)</f>
        <v>45231</v>
      </c>
      <c r="B23" s="70">
        <v>8</v>
      </c>
      <c r="C23" s="65">
        <f t="shared" si="1"/>
        <v>57146.430999999997</v>
      </c>
      <c r="D23" s="71">
        <f t="shared" si="0"/>
        <v>128.57900000000001</v>
      </c>
      <c r="E23" s="71">
        <f t="shared" si="6"/>
        <v>1016.4334048202298</v>
      </c>
      <c r="F23" s="71">
        <f t="shared" si="2"/>
        <v>1145.0129999999999</v>
      </c>
      <c r="G23" s="65">
        <f t="shared" si="5"/>
        <v>56129.998</v>
      </c>
      <c r="K23" s="84"/>
      <c r="L23" s="84"/>
      <c r="M23" s="86"/>
    </row>
    <row r="24" spans="1:13" x14ac:dyDescent="0.25">
      <c r="A24" s="69">
        <f t="shared" si="3"/>
        <v>45261</v>
      </c>
      <c r="B24" s="70">
        <v>9</v>
      </c>
      <c r="C24" s="65">
        <f t="shared" si="1"/>
        <v>56129.998</v>
      </c>
      <c r="D24" s="71">
        <f t="shared" si="0"/>
        <v>126.292</v>
      </c>
      <c r="E24" s="71">
        <f t="shared" si="6"/>
        <v>1018.7203799810754</v>
      </c>
      <c r="F24" s="71">
        <f t="shared" si="2"/>
        <v>1145.0129999999999</v>
      </c>
      <c r="G24" s="65">
        <f t="shared" si="5"/>
        <v>55111.277999999998</v>
      </c>
      <c r="K24" s="84"/>
      <c r="L24" s="84"/>
      <c r="M24" s="86"/>
    </row>
    <row r="25" spans="1:13" x14ac:dyDescent="0.25">
      <c r="A25" s="69">
        <f t="shared" si="3"/>
        <v>45292</v>
      </c>
      <c r="B25" s="70">
        <v>10</v>
      </c>
      <c r="C25" s="65">
        <f t="shared" si="1"/>
        <v>55111.277999999998</v>
      </c>
      <c r="D25" s="71">
        <f t="shared" si="0"/>
        <v>124</v>
      </c>
      <c r="E25" s="71">
        <f t="shared" si="6"/>
        <v>1021.0125008360328</v>
      </c>
      <c r="F25" s="71">
        <f t="shared" si="2"/>
        <v>1145.0129999999999</v>
      </c>
      <c r="G25" s="65">
        <f t="shared" si="5"/>
        <v>54090.264999999999</v>
      </c>
    </row>
    <row r="26" spans="1:13" x14ac:dyDescent="0.25">
      <c r="A26" s="69">
        <f t="shared" si="3"/>
        <v>45323</v>
      </c>
      <c r="B26" s="70">
        <v>11</v>
      </c>
      <c r="C26" s="65">
        <f t="shared" si="1"/>
        <v>54090.264999999999</v>
      </c>
      <c r="D26" s="71">
        <f t="shared" si="0"/>
        <v>121.703</v>
      </c>
      <c r="E26" s="71">
        <f t="shared" si="6"/>
        <v>1023.3097789629139</v>
      </c>
      <c r="F26" s="71">
        <f t="shared" si="2"/>
        <v>1145.0129999999999</v>
      </c>
      <c r="G26" s="65">
        <f t="shared" si="5"/>
        <v>53066.955000000002</v>
      </c>
    </row>
    <row r="27" spans="1:13" x14ac:dyDescent="0.25">
      <c r="A27" s="69">
        <f t="shared" si="3"/>
        <v>45352</v>
      </c>
      <c r="B27" s="70">
        <v>12</v>
      </c>
      <c r="C27" s="65">
        <f t="shared" si="1"/>
        <v>53066.955000000002</v>
      </c>
      <c r="D27" s="71">
        <f t="shared" si="0"/>
        <v>119.401</v>
      </c>
      <c r="E27" s="71">
        <f t="shared" si="6"/>
        <v>1025.6122259655804</v>
      </c>
      <c r="F27" s="71">
        <f t="shared" si="2"/>
        <v>1145.0129999999999</v>
      </c>
      <c r="G27" s="65">
        <f t="shared" si="5"/>
        <v>52041.343000000001</v>
      </c>
    </row>
    <row r="28" spans="1:13" x14ac:dyDescent="0.25">
      <c r="A28" s="69">
        <f t="shared" si="3"/>
        <v>45383</v>
      </c>
      <c r="B28" s="70">
        <v>13</v>
      </c>
      <c r="C28" s="65">
        <f t="shared" si="1"/>
        <v>52041.343000000001</v>
      </c>
      <c r="D28" s="71">
        <f t="shared" si="0"/>
        <v>117.093</v>
      </c>
      <c r="E28" s="71">
        <f t="shared" si="6"/>
        <v>1027.9198534740028</v>
      </c>
      <c r="F28" s="71">
        <f t="shared" si="2"/>
        <v>1145.0129999999999</v>
      </c>
      <c r="G28" s="65">
        <f t="shared" si="5"/>
        <v>51013.423000000003</v>
      </c>
    </row>
    <row r="29" spans="1:13" x14ac:dyDescent="0.25">
      <c r="A29" s="69">
        <f t="shared" si="3"/>
        <v>45413</v>
      </c>
      <c r="B29" s="70">
        <v>14</v>
      </c>
      <c r="C29" s="65">
        <f t="shared" si="1"/>
        <v>51013.423000000003</v>
      </c>
      <c r="D29" s="71">
        <f t="shared" si="0"/>
        <v>114.78</v>
      </c>
      <c r="E29" s="71">
        <f t="shared" si="6"/>
        <v>1030.2326731443195</v>
      </c>
      <c r="F29" s="71">
        <f t="shared" si="2"/>
        <v>1145.0129999999999</v>
      </c>
      <c r="G29" s="65">
        <f t="shared" si="5"/>
        <v>49983.19</v>
      </c>
    </row>
    <row r="30" spans="1:13" x14ac:dyDescent="0.25">
      <c r="A30" s="69">
        <f t="shared" si="3"/>
        <v>45444</v>
      </c>
      <c r="B30" s="70">
        <v>15</v>
      </c>
      <c r="C30" s="65">
        <f t="shared" si="1"/>
        <v>49983.19</v>
      </c>
      <c r="D30" s="71">
        <f t="shared" si="0"/>
        <v>112.462</v>
      </c>
      <c r="E30" s="71">
        <f t="shared" si="6"/>
        <v>1032.5506966588941</v>
      </c>
      <c r="F30" s="71">
        <f t="shared" si="2"/>
        <v>1145.0129999999999</v>
      </c>
      <c r="G30" s="65">
        <f t="shared" si="5"/>
        <v>48950.639000000003</v>
      </c>
    </row>
    <row r="31" spans="1:13" x14ac:dyDescent="0.25">
      <c r="A31" s="69">
        <f t="shared" si="3"/>
        <v>45474</v>
      </c>
      <c r="B31" s="70">
        <v>16</v>
      </c>
      <c r="C31" s="65">
        <f t="shared" si="1"/>
        <v>48950.639000000003</v>
      </c>
      <c r="D31" s="71">
        <f t="shared" si="0"/>
        <v>110.139</v>
      </c>
      <c r="E31" s="71">
        <f t="shared" si="6"/>
        <v>1034.8739357263767</v>
      </c>
      <c r="F31" s="71">
        <f t="shared" si="2"/>
        <v>1145.0129999999999</v>
      </c>
      <c r="G31" s="65">
        <f t="shared" si="5"/>
        <v>47915.764999999999</v>
      </c>
    </row>
    <row r="32" spans="1:13" x14ac:dyDescent="0.25">
      <c r="A32" s="69">
        <f t="shared" si="3"/>
        <v>45505</v>
      </c>
      <c r="B32" s="70">
        <v>17</v>
      </c>
      <c r="C32" s="65">
        <f t="shared" si="1"/>
        <v>47915.764999999999</v>
      </c>
      <c r="D32" s="71">
        <f t="shared" si="0"/>
        <v>107.81</v>
      </c>
      <c r="E32" s="71">
        <f t="shared" si="6"/>
        <v>1037.202402081761</v>
      </c>
      <c r="F32" s="71">
        <f t="shared" si="2"/>
        <v>1145.0129999999999</v>
      </c>
      <c r="G32" s="65">
        <f t="shared" si="5"/>
        <v>46878.563000000002</v>
      </c>
    </row>
    <row r="33" spans="1:7" x14ac:dyDescent="0.25">
      <c r="A33" s="69">
        <f t="shared" si="3"/>
        <v>45536</v>
      </c>
      <c r="B33" s="70">
        <v>18</v>
      </c>
      <c r="C33" s="65">
        <f t="shared" si="1"/>
        <v>46878.563000000002</v>
      </c>
      <c r="D33" s="71">
        <f t="shared" si="0"/>
        <v>105.477</v>
      </c>
      <c r="E33" s="71">
        <f t="shared" si="6"/>
        <v>1039.536107486445</v>
      </c>
      <c r="F33" s="71">
        <f t="shared" si="2"/>
        <v>1145.0129999999999</v>
      </c>
      <c r="G33" s="65">
        <f t="shared" si="5"/>
        <v>45839.027000000002</v>
      </c>
    </row>
    <row r="34" spans="1:7" x14ac:dyDescent="0.25">
      <c r="A34" s="69">
        <f t="shared" si="3"/>
        <v>45566</v>
      </c>
      <c r="B34" s="70">
        <v>19</v>
      </c>
      <c r="C34" s="65">
        <f t="shared" si="1"/>
        <v>45839.027000000002</v>
      </c>
      <c r="D34" s="71">
        <f t="shared" si="0"/>
        <v>103.13800000000001</v>
      </c>
      <c r="E34" s="71">
        <f t="shared" si="6"/>
        <v>1041.8750637282894</v>
      </c>
      <c r="F34" s="71">
        <f t="shared" si="2"/>
        <v>1145.0129999999999</v>
      </c>
      <c r="G34" s="65">
        <f t="shared" si="5"/>
        <v>44797.152000000002</v>
      </c>
    </row>
    <row r="35" spans="1:7" x14ac:dyDescent="0.25">
      <c r="A35" s="69">
        <f t="shared" si="3"/>
        <v>45597</v>
      </c>
      <c r="B35" s="70">
        <v>20</v>
      </c>
      <c r="C35" s="65">
        <f t="shared" si="1"/>
        <v>44797.152000000002</v>
      </c>
      <c r="D35" s="71">
        <f t="shared" si="0"/>
        <v>100.794</v>
      </c>
      <c r="E35" s="71">
        <f t="shared" si="6"/>
        <v>1044.2192826216781</v>
      </c>
      <c r="F35" s="71">
        <f t="shared" si="2"/>
        <v>1145.0129999999999</v>
      </c>
      <c r="G35" s="65">
        <f t="shared" si="5"/>
        <v>43752.932999999997</v>
      </c>
    </row>
    <row r="36" spans="1:7" x14ac:dyDescent="0.25">
      <c r="A36" s="69">
        <f t="shared" si="3"/>
        <v>45627</v>
      </c>
      <c r="B36" s="70">
        <v>21</v>
      </c>
      <c r="C36" s="65">
        <f t="shared" si="1"/>
        <v>43752.932999999997</v>
      </c>
      <c r="D36" s="71">
        <f t="shared" si="0"/>
        <v>98.444000000000003</v>
      </c>
      <c r="E36" s="71">
        <f t="shared" si="6"/>
        <v>1046.5687760075771</v>
      </c>
      <c r="F36" s="71">
        <f t="shared" si="2"/>
        <v>1145.0129999999999</v>
      </c>
      <c r="G36" s="65">
        <f t="shared" si="5"/>
        <v>42706.364000000001</v>
      </c>
    </row>
    <row r="37" spans="1:7" x14ac:dyDescent="0.25">
      <c r="A37" s="69">
        <f t="shared" si="3"/>
        <v>45658</v>
      </c>
      <c r="B37" s="70">
        <v>22</v>
      </c>
      <c r="C37" s="65">
        <f t="shared" si="1"/>
        <v>42706.364000000001</v>
      </c>
      <c r="D37" s="71">
        <f t="shared" si="0"/>
        <v>96.088999999999999</v>
      </c>
      <c r="E37" s="71">
        <f t="shared" si="6"/>
        <v>1048.923555753594</v>
      </c>
      <c r="F37" s="71">
        <f t="shared" si="2"/>
        <v>1145.0129999999999</v>
      </c>
      <c r="G37" s="65">
        <f t="shared" si="5"/>
        <v>41657.440000000002</v>
      </c>
    </row>
    <row r="38" spans="1:7" x14ac:dyDescent="0.25">
      <c r="A38" s="69">
        <f t="shared" si="3"/>
        <v>45689</v>
      </c>
      <c r="B38" s="70">
        <v>23</v>
      </c>
      <c r="C38" s="65">
        <f t="shared" si="1"/>
        <v>41657.440000000002</v>
      </c>
      <c r="D38" s="71">
        <f t="shared" si="0"/>
        <v>93.728999999999999</v>
      </c>
      <c r="E38" s="71">
        <f t="shared" si="6"/>
        <v>1051.2836337540396</v>
      </c>
      <c r="F38" s="71">
        <f t="shared" si="2"/>
        <v>1145.0129999999999</v>
      </c>
      <c r="G38" s="65">
        <f t="shared" si="5"/>
        <v>40606.156000000003</v>
      </c>
    </row>
    <row r="39" spans="1:7" x14ac:dyDescent="0.25">
      <c r="A39" s="69">
        <f t="shared" si="3"/>
        <v>45717</v>
      </c>
      <c r="B39" s="70">
        <v>24</v>
      </c>
      <c r="C39" s="65">
        <f t="shared" si="1"/>
        <v>40606.156000000003</v>
      </c>
      <c r="D39" s="71">
        <f t="shared" si="0"/>
        <v>91.364000000000004</v>
      </c>
      <c r="E39" s="71">
        <f t="shared" si="6"/>
        <v>1053.6490219299862</v>
      </c>
      <c r="F39" s="71">
        <f t="shared" si="2"/>
        <v>1145.0129999999999</v>
      </c>
      <c r="G39" s="65">
        <f t="shared" si="5"/>
        <v>39552.506999999998</v>
      </c>
    </row>
    <row r="40" spans="1:7" x14ac:dyDescent="0.25">
      <c r="A40" s="69">
        <f t="shared" si="3"/>
        <v>45748</v>
      </c>
      <c r="B40" s="70">
        <v>25</v>
      </c>
      <c r="C40" s="65">
        <f t="shared" si="1"/>
        <v>39552.506999999998</v>
      </c>
      <c r="D40" s="71">
        <f t="shared" si="0"/>
        <v>88.992999999999995</v>
      </c>
      <c r="E40" s="71">
        <f t="shared" si="6"/>
        <v>1056.0197322293286</v>
      </c>
      <c r="F40" s="71">
        <f t="shared" si="2"/>
        <v>1145.0129999999999</v>
      </c>
      <c r="G40" s="65">
        <f t="shared" si="5"/>
        <v>38496.487000000001</v>
      </c>
    </row>
    <row r="41" spans="1:7" x14ac:dyDescent="0.25">
      <c r="A41" s="69">
        <f t="shared" si="3"/>
        <v>45778</v>
      </c>
      <c r="B41" s="70">
        <v>26</v>
      </c>
      <c r="C41" s="65">
        <f t="shared" si="1"/>
        <v>38496.487000000001</v>
      </c>
      <c r="D41" s="71">
        <f t="shared" si="0"/>
        <v>86.617000000000004</v>
      </c>
      <c r="E41" s="71">
        <f t="shared" si="6"/>
        <v>1058.3957766268447</v>
      </c>
      <c r="F41" s="71">
        <f t="shared" si="2"/>
        <v>1145.0129999999999</v>
      </c>
      <c r="G41" s="65">
        <f t="shared" si="5"/>
        <v>37438.091</v>
      </c>
    </row>
    <row r="42" spans="1:7" x14ac:dyDescent="0.25">
      <c r="A42" s="69">
        <f t="shared" si="3"/>
        <v>45809</v>
      </c>
      <c r="B42" s="70">
        <v>27</v>
      </c>
      <c r="C42" s="65">
        <f t="shared" si="1"/>
        <v>37438.091</v>
      </c>
      <c r="D42" s="71">
        <f t="shared" si="0"/>
        <v>84.236000000000004</v>
      </c>
      <c r="E42" s="71">
        <f t="shared" si="6"/>
        <v>1060.7771671242551</v>
      </c>
      <c r="F42" s="71">
        <f t="shared" si="2"/>
        <v>1145.0129999999999</v>
      </c>
      <c r="G42" s="65">
        <f t="shared" si="5"/>
        <v>36377.313999999998</v>
      </c>
    </row>
    <row r="43" spans="1:7" x14ac:dyDescent="0.25">
      <c r="A43" s="69">
        <f t="shared" si="3"/>
        <v>45839</v>
      </c>
      <c r="B43" s="70">
        <v>28</v>
      </c>
      <c r="C43" s="65">
        <f t="shared" si="1"/>
        <v>36377.313999999998</v>
      </c>
      <c r="D43" s="71">
        <f t="shared" si="0"/>
        <v>81.849000000000004</v>
      </c>
      <c r="E43" s="71">
        <f t="shared" si="6"/>
        <v>1063.1639157502846</v>
      </c>
      <c r="F43" s="71">
        <f t="shared" si="2"/>
        <v>1145.0129999999999</v>
      </c>
      <c r="G43" s="65">
        <f t="shared" si="5"/>
        <v>35314.15</v>
      </c>
    </row>
    <row r="44" spans="1:7" x14ac:dyDescent="0.25">
      <c r="A44" s="69">
        <f t="shared" si="3"/>
        <v>45870</v>
      </c>
      <c r="B44" s="70">
        <v>29</v>
      </c>
      <c r="C44" s="65">
        <f t="shared" si="1"/>
        <v>35314.15</v>
      </c>
      <c r="D44" s="71">
        <f t="shared" si="0"/>
        <v>79.456999999999994</v>
      </c>
      <c r="E44" s="71">
        <f t="shared" si="6"/>
        <v>1065.5560345607225</v>
      </c>
      <c r="F44" s="71">
        <f t="shared" si="2"/>
        <v>1145.0129999999999</v>
      </c>
      <c r="G44" s="65">
        <f t="shared" si="5"/>
        <v>34248.593999999997</v>
      </c>
    </row>
    <row r="45" spans="1:7" x14ac:dyDescent="0.25">
      <c r="A45" s="69">
        <f t="shared" si="3"/>
        <v>45901</v>
      </c>
      <c r="B45" s="70">
        <v>30</v>
      </c>
      <c r="C45" s="65">
        <f t="shared" si="1"/>
        <v>34248.593999999997</v>
      </c>
      <c r="D45" s="71">
        <f t="shared" si="0"/>
        <v>77.058999999999997</v>
      </c>
      <c r="E45" s="71">
        <f t="shared" si="6"/>
        <v>1067.9535356384843</v>
      </c>
      <c r="F45" s="71">
        <f t="shared" si="2"/>
        <v>1145.0129999999999</v>
      </c>
      <c r="G45" s="65">
        <f t="shared" si="5"/>
        <v>33180.639999999999</v>
      </c>
    </row>
    <row r="46" spans="1:7" x14ac:dyDescent="0.25">
      <c r="A46" s="69">
        <f t="shared" si="3"/>
        <v>45931</v>
      </c>
      <c r="B46" s="70">
        <v>31</v>
      </c>
      <c r="C46" s="65">
        <f t="shared" si="1"/>
        <v>33180.639999999999</v>
      </c>
      <c r="D46" s="71">
        <f t="shared" si="0"/>
        <v>74.656000000000006</v>
      </c>
      <c r="E46" s="71">
        <f t="shared" si="6"/>
        <v>1070.3564310936711</v>
      </c>
      <c r="F46" s="71">
        <f t="shared" si="2"/>
        <v>1145.0129999999999</v>
      </c>
      <c r="G46" s="65">
        <f t="shared" si="5"/>
        <v>32110.284</v>
      </c>
    </row>
    <row r="47" spans="1:7" x14ac:dyDescent="0.25">
      <c r="A47" s="69">
        <f t="shared" si="3"/>
        <v>45962</v>
      </c>
      <c r="B47" s="70">
        <v>32</v>
      </c>
      <c r="C47" s="65">
        <f t="shared" si="1"/>
        <v>32110.284</v>
      </c>
      <c r="D47" s="71">
        <f t="shared" si="0"/>
        <v>72.248000000000005</v>
      </c>
      <c r="E47" s="71">
        <f t="shared" si="6"/>
        <v>1072.7647330636319</v>
      </c>
      <c r="F47" s="71">
        <f t="shared" si="2"/>
        <v>1145.0129999999999</v>
      </c>
      <c r="G47" s="65">
        <f t="shared" si="5"/>
        <v>31037.519</v>
      </c>
    </row>
    <row r="48" spans="1:7" x14ac:dyDescent="0.25">
      <c r="A48" s="69">
        <f t="shared" si="3"/>
        <v>45992</v>
      </c>
      <c r="B48" s="70">
        <v>33</v>
      </c>
      <c r="C48" s="65">
        <f t="shared" si="1"/>
        <v>31037.519</v>
      </c>
      <c r="D48" s="71">
        <f t="shared" si="0"/>
        <v>69.834000000000003</v>
      </c>
      <c r="E48" s="71">
        <f t="shared" si="6"/>
        <v>1075.1784537130247</v>
      </c>
      <c r="F48" s="71">
        <f t="shared" si="2"/>
        <v>1145.0129999999999</v>
      </c>
      <c r="G48" s="65">
        <f t="shared" si="5"/>
        <v>29962.341</v>
      </c>
    </row>
    <row r="49" spans="1:7" x14ac:dyDescent="0.25">
      <c r="A49" s="69">
        <f t="shared" si="3"/>
        <v>46023</v>
      </c>
      <c r="B49" s="70">
        <v>34</v>
      </c>
      <c r="C49" s="65">
        <f t="shared" si="1"/>
        <v>29962.341</v>
      </c>
      <c r="D49" s="71">
        <f t="shared" si="0"/>
        <v>67.415000000000006</v>
      </c>
      <c r="E49" s="71">
        <f t="shared" si="6"/>
        <v>1077.5976052338792</v>
      </c>
      <c r="F49" s="71">
        <f t="shared" si="2"/>
        <v>1145.0129999999999</v>
      </c>
      <c r="G49" s="65">
        <f t="shared" si="5"/>
        <v>28884.742999999999</v>
      </c>
    </row>
    <row r="50" spans="1:7" x14ac:dyDescent="0.25">
      <c r="A50" s="69">
        <f t="shared" si="3"/>
        <v>46054</v>
      </c>
      <c r="B50" s="70">
        <v>35</v>
      </c>
      <c r="C50" s="65">
        <f t="shared" si="1"/>
        <v>28884.742999999999</v>
      </c>
      <c r="D50" s="71">
        <f t="shared" si="0"/>
        <v>64.991</v>
      </c>
      <c r="E50" s="71">
        <f t="shared" si="6"/>
        <v>1080.0221998456555</v>
      </c>
      <c r="F50" s="71">
        <f t="shared" si="2"/>
        <v>1145.0129999999999</v>
      </c>
      <c r="G50" s="65">
        <f t="shared" si="5"/>
        <v>27804.721000000001</v>
      </c>
    </row>
    <row r="51" spans="1:7" x14ac:dyDescent="0.25">
      <c r="A51" s="69">
        <f t="shared" si="3"/>
        <v>46082</v>
      </c>
      <c r="B51" s="70">
        <v>36</v>
      </c>
      <c r="C51" s="65">
        <f t="shared" si="1"/>
        <v>27804.721000000001</v>
      </c>
      <c r="D51" s="71">
        <f t="shared" si="0"/>
        <v>62.561</v>
      </c>
      <c r="E51" s="71">
        <f t="shared" si="6"/>
        <v>1082.4522497953083</v>
      </c>
      <c r="F51" s="71">
        <f t="shared" si="2"/>
        <v>1145.0129999999999</v>
      </c>
      <c r="G51" s="65">
        <f t="shared" si="5"/>
        <v>26722.269</v>
      </c>
    </row>
    <row r="52" spans="1:7" x14ac:dyDescent="0.25">
      <c r="A52" s="69">
        <f t="shared" si="3"/>
        <v>46113</v>
      </c>
      <c r="B52" s="70">
        <v>37</v>
      </c>
      <c r="C52" s="65">
        <f t="shared" si="1"/>
        <v>26722.269</v>
      </c>
      <c r="D52" s="71">
        <f t="shared" si="0"/>
        <v>60.125</v>
      </c>
      <c r="E52" s="71">
        <f t="shared" si="6"/>
        <v>1084.8877673573475</v>
      </c>
      <c r="F52" s="71">
        <f t="shared" si="2"/>
        <v>1145.0129999999999</v>
      </c>
      <c r="G52" s="65">
        <f t="shared" si="5"/>
        <v>25637.381000000001</v>
      </c>
    </row>
    <row r="53" spans="1:7" x14ac:dyDescent="0.25">
      <c r="A53" s="69">
        <f t="shared" si="3"/>
        <v>46143</v>
      </c>
      <c r="B53" s="70">
        <v>38</v>
      </c>
      <c r="C53" s="65">
        <f t="shared" si="1"/>
        <v>25637.381000000001</v>
      </c>
      <c r="D53" s="71">
        <f t="shared" si="0"/>
        <v>57.683999999999997</v>
      </c>
      <c r="E53" s="71">
        <f t="shared" si="6"/>
        <v>1087.3287648339017</v>
      </c>
      <c r="F53" s="71">
        <f t="shared" si="2"/>
        <v>1145.0129999999999</v>
      </c>
      <c r="G53" s="65">
        <f t="shared" si="5"/>
        <v>24550.052</v>
      </c>
    </row>
    <row r="54" spans="1:7" x14ac:dyDescent="0.25">
      <c r="A54" s="69">
        <f t="shared" si="3"/>
        <v>46174</v>
      </c>
      <c r="B54" s="70">
        <v>39</v>
      </c>
      <c r="C54" s="65">
        <f t="shared" si="1"/>
        <v>24550.052</v>
      </c>
      <c r="D54" s="71">
        <f t="shared" si="0"/>
        <v>55.238</v>
      </c>
      <c r="E54" s="71">
        <f t="shared" si="6"/>
        <v>1089.7752545547778</v>
      </c>
      <c r="F54" s="71">
        <f t="shared" si="2"/>
        <v>1145.0129999999999</v>
      </c>
      <c r="G54" s="65">
        <f t="shared" si="5"/>
        <v>23460.276999999998</v>
      </c>
    </row>
    <row r="55" spans="1:7" x14ac:dyDescent="0.25">
      <c r="A55" s="69">
        <f t="shared" si="3"/>
        <v>46204</v>
      </c>
      <c r="B55" s="70">
        <v>40</v>
      </c>
      <c r="C55" s="65">
        <f t="shared" si="1"/>
        <v>23460.276999999998</v>
      </c>
      <c r="D55" s="71">
        <f t="shared" si="0"/>
        <v>52.786000000000001</v>
      </c>
      <c r="E55" s="71">
        <f t="shared" si="6"/>
        <v>1092.2272488775261</v>
      </c>
      <c r="F55" s="71">
        <f t="shared" si="2"/>
        <v>1145.0129999999999</v>
      </c>
      <c r="G55" s="65">
        <f t="shared" si="5"/>
        <v>22368.05</v>
      </c>
    </row>
    <row r="56" spans="1:7" x14ac:dyDescent="0.25">
      <c r="A56" s="69">
        <f t="shared" si="3"/>
        <v>46235</v>
      </c>
      <c r="B56" s="70">
        <v>41</v>
      </c>
      <c r="C56" s="65">
        <f t="shared" si="1"/>
        <v>22368.05</v>
      </c>
      <c r="D56" s="71">
        <f t="shared" si="0"/>
        <v>50.328000000000003</v>
      </c>
      <c r="E56" s="71">
        <f t="shared" si="6"/>
        <v>1094.6847601875006</v>
      </c>
      <c r="F56" s="71">
        <f t="shared" si="2"/>
        <v>1145.0129999999999</v>
      </c>
      <c r="G56" s="65">
        <f t="shared" si="5"/>
        <v>21273.365000000002</v>
      </c>
    </row>
    <row r="57" spans="1:7" x14ac:dyDescent="0.25">
      <c r="A57" s="69">
        <f t="shared" si="3"/>
        <v>46266</v>
      </c>
      <c r="B57" s="70">
        <v>42</v>
      </c>
      <c r="C57" s="65">
        <f t="shared" si="1"/>
        <v>21273.365000000002</v>
      </c>
      <c r="D57" s="71">
        <f t="shared" si="0"/>
        <v>47.865000000000002</v>
      </c>
      <c r="E57" s="71">
        <f t="shared" si="6"/>
        <v>1097.1478008979225</v>
      </c>
      <c r="F57" s="71">
        <f t="shared" si="2"/>
        <v>1145.0129999999999</v>
      </c>
      <c r="G57" s="65">
        <f t="shared" si="5"/>
        <v>20176.217000000001</v>
      </c>
    </row>
    <row r="58" spans="1:7" x14ac:dyDescent="0.25">
      <c r="A58" s="69">
        <f t="shared" si="3"/>
        <v>46296</v>
      </c>
      <c r="B58" s="70">
        <v>43</v>
      </c>
      <c r="C58" s="65">
        <f t="shared" si="1"/>
        <v>20176.217000000001</v>
      </c>
      <c r="D58" s="71">
        <f t="shared" si="0"/>
        <v>45.396000000000001</v>
      </c>
      <c r="E58" s="71">
        <f t="shared" si="6"/>
        <v>1099.6163834499428</v>
      </c>
      <c r="F58" s="71">
        <f t="shared" si="2"/>
        <v>1145.0129999999999</v>
      </c>
      <c r="G58" s="65">
        <f t="shared" si="5"/>
        <v>19076.600999999999</v>
      </c>
    </row>
    <row r="59" spans="1:7" x14ac:dyDescent="0.25">
      <c r="A59" s="69">
        <f t="shared" si="3"/>
        <v>46327</v>
      </c>
      <c r="B59" s="70">
        <v>44</v>
      </c>
      <c r="C59" s="65">
        <f t="shared" si="1"/>
        <v>19076.600999999999</v>
      </c>
      <c r="D59" s="71">
        <f t="shared" si="0"/>
        <v>42.921999999999997</v>
      </c>
      <c r="E59" s="71">
        <f t="shared" si="6"/>
        <v>1102.0905203127052</v>
      </c>
      <c r="F59" s="71">
        <f t="shared" si="2"/>
        <v>1145.0129999999999</v>
      </c>
      <c r="G59" s="65">
        <f t="shared" si="5"/>
        <v>17974.509999999998</v>
      </c>
    </row>
    <row r="60" spans="1:7" x14ac:dyDescent="0.25">
      <c r="A60" s="69">
        <f t="shared" si="3"/>
        <v>46357</v>
      </c>
      <c r="B60" s="70">
        <v>45</v>
      </c>
      <c r="C60" s="65">
        <f t="shared" si="1"/>
        <v>17974.509999999998</v>
      </c>
      <c r="D60" s="71">
        <f t="shared" si="0"/>
        <v>40.442999999999998</v>
      </c>
      <c r="E60" s="71">
        <f t="shared" si="6"/>
        <v>1104.5702239834088</v>
      </c>
      <c r="F60" s="71">
        <f t="shared" si="2"/>
        <v>1145.0129999999999</v>
      </c>
      <c r="G60" s="65">
        <f t="shared" si="5"/>
        <v>16869.939999999999</v>
      </c>
    </row>
    <row r="61" spans="1:7" x14ac:dyDescent="0.25">
      <c r="A61" s="69">
        <f t="shared" si="3"/>
        <v>46388</v>
      </c>
      <c r="B61" s="70">
        <v>46</v>
      </c>
      <c r="C61" s="65">
        <f t="shared" si="1"/>
        <v>16869.939999999999</v>
      </c>
      <c r="D61" s="71">
        <f t="shared" si="0"/>
        <v>37.957000000000001</v>
      </c>
      <c r="E61" s="71">
        <f t="shared" si="6"/>
        <v>1107.0555069873712</v>
      </c>
      <c r="F61" s="71">
        <f t="shared" si="2"/>
        <v>1145.0129999999999</v>
      </c>
      <c r="G61" s="65">
        <f t="shared" si="5"/>
        <v>15762.884</v>
      </c>
    </row>
    <row r="62" spans="1:7" x14ac:dyDescent="0.25">
      <c r="A62" s="69">
        <f t="shared" si="3"/>
        <v>46419</v>
      </c>
      <c r="B62" s="70">
        <v>47</v>
      </c>
      <c r="C62" s="65">
        <f t="shared" si="1"/>
        <v>15762.884</v>
      </c>
      <c r="D62" s="71">
        <f t="shared" si="0"/>
        <v>35.466000000000001</v>
      </c>
      <c r="E62" s="71">
        <f t="shared" si="6"/>
        <v>1109.5463818780929</v>
      </c>
      <c r="F62" s="71">
        <f t="shared" si="2"/>
        <v>1145.0129999999999</v>
      </c>
      <c r="G62" s="65">
        <f t="shared" si="5"/>
        <v>14653.338</v>
      </c>
    </row>
    <row r="63" spans="1:7" x14ac:dyDescent="0.25">
      <c r="A63" s="69">
        <f t="shared" si="3"/>
        <v>46447</v>
      </c>
      <c r="B63" s="70">
        <v>48</v>
      </c>
      <c r="C63" s="65">
        <f t="shared" si="1"/>
        <v>14653.338</v>
      </c>
      <c r="D63" s="71">
        <f t="shared" si="0"/>
        <v>32.97</v>
      </c>
      <c r="E63" s="71">
        <f t="shared" si="6"/>
        <v>1112.0428612373187</v>
      </c>
      <c r="F63" s="71">
        <f t="shared" si="2"/>
        <v>1145.0129999999999</v>
      </c>
      <c r="G63" s="65">
        <f t="shared" si="5"/>
        <v>13541.295</v>
      </c>
    </row>
    <row r="64" spans="1:7" x14ac:dyDescent="0.25">
      <c r="A64" s="69">
        <f t="shared" si="3"/>
        <v>46478</v>
      </c>
      <c r="B64" s="70">
        <v>49</v>
      </c>
      <c r="C64" s="65">
        <f t="shared" si="1"/>
        <v>13541.295</v>
      </c>
      <c r="D64" s="71">
        <f t="shared" si="0"/>
        <v>30.468</v>
      </c>
      <c r="E64" s="71">
        <f t="shared" si="6"/>
        <v>1114.5449576751028</v>
      </c>
      <c r="F64" s="71">
        <f t="shared" si="2"/>
        <v>1145.0129999999999</v>
      </c>
      <c r="G64" s="65">
        <f t="shared" si="5"/>
        <v>12426.75</v>
      </c>
    </row>
    <row r="65" spans="1:7" x14ac:dyDescent="0.25">
      <c r="A65" s="69">
        <f t="shared" si="3"/>
        <v>46508</v>
      </c>
      <c r="B65" s="70">
        <v>50</v>
      </c>
      <c r="C65" s="65">
        <f t="shared" si="1"/>
        <v>12426.75</v>
      </c>
      <c r="D65" s="71">
        <f t="shared" si="0"/>
        <v>27.96</v>
      </c>
      <c r="E65" s="71">
        <f t="shared" si="6"/>
        <v>1117.0526838298717</v>
      </c>
      <c r="F65" s="71">
        <f t="shared" si="2"/>
        <v>1145.0129999999999</v>
      </c>
      <c r="G65" s="65">
        <f t="shared" si="5"/>
        <v>11309.697</v>
      </c>
    </row>
    <row r="66" spans="1:7" x14ac:dyDescent="0.25">
      <c r="A66" s="69">
        <f t="shared" si="3"/>
        <v>46539</v>
      </c>
      <c r="B66" s="70">
        <v>51</v>
      </c>
      <c r="C66" s="65">
        <f t="shared" si="1"/>
        <v>11309.697</v>
      </c>
      <c r="D66" s="71">
        <f t="shared" si="0"/>
        <v>25.446999999999999</v>
      </c>
      <c r="E66" s="71">
        <f t="shared" si="6"/>
        <v>1119.5660523684887</v>
      </c>
      <c r="F66" s="71">
        <f t="shared" si="2"/>
        <v>1145.0129999999999</v>
      </c>
      <c r="G66" s="65">
        <f t="shared" si="5"/>
        <v>10190.130999999999</v>
      </c>
    </row>
    <row r="67" spans="1:7" x14ac:dyDescent="0.25">
      <c r="A67" s="69">
        <f t="shared" si="3"/>
        <v>46569</v>
      </c>
      <c r="B67" s="70">
        <v>52</v>
      </c>
      <c r="C67" s="65">
        <f t="shared" si="1"/>
        <v>10190.130999999999</v>
      </c>
      <c r="D67" s="71">
        <f t="shared" si="0"/>
        <v>22.928000000000001</v>
      </c>
      <c r="E67" s="71">
        <f t="shared" si="6"/>
        <v>1122.0850759863179</v>
      </c>
      <c r="F67" s="71">
        <f t="shared" si="2"/>
        <v>1145.0129999999999</v>
      </c>
      <c r="G67" s="65">
        <f t="shared" si="5"/>
        <v>9068.0460000000003</v>
      </c>
    </row>
    <row r="68" spans="1:7" x14ac:dyDescent="0.25">
      <c r="A68" s="69">
        <f t="shared" si="3"/>
        <v>46600</v>
      </c>
      <c r="B68" s="70">
        <v>53</v>
      </c>
      <c r="C68" s="65">
        <f t="shared" si="1"/>
        <v>9068.0460000000003</v>
      </c>
      <c r="D68" s="71">
        <f t="shared" si="0"/>
        <v>20.402999999999999</v>
      </c>
      <c r="E68" s="71">
        <f t="shared" si="6"/>
        <v>1124.6097674072871</v>
      </c>
      <c r="F68" s="71">
        <f t="shared" si="2"/>
        <v>1145.0129999999999</v>
      </c>
      <c r="G68" s="65">
        <f t="shared" si="5"/>
        <v>7943.4359999999997</v>
      </c>
    </row>
    <row r="69" spans="1:7" x14ac:dyDescent="0.25">
      <c r="A69" s="69">
        <f t="shared" si="3"/>
        <v>46631</v>
      </c>
      <c r="B69" s="70">
        <v>54</v>
      </c>
      <c r="C69" s="65">
        <f t="shared" si="1"/>
        <v>7943.4359999999997</v>
      </c>
      <c r="D69" s="71">
        <f t="shared" si="0"/>
        <v>17.873000000000001</v>
      </c>
      <c r="E69" s="71">
        <f t="shared" si="6"/>
        <v>1127.1401393839535</v>
      </c>
      <c r="F69" s="71">
        <f t="shared" si="2"/>
        <v>1145.0129999999999</v>
      </c>
      <c r="G69" s="65">
        <f t="shared" si="5"/>
        <v>6816.2960000000003</v>
      </c>
    </row>
    <row r="70" spans="1:7" x14ac:dyDescent="0.25">
      <c r="A70" s="69">
        <f t="shared" si="3"/>
        <v>46661</v>
      </c>
      <c r="B70" s="70">
        <v>55</v>
      </c>
      <c r="C70" s="65">
        <f t="shared" si="1"/>
        <v>6816.2960000000003</v>
      </c>
      <c r="D70" s="71">
        <f t="shared" si="0"/>
        <v>15.337</v>
      </c>
      <c r="E70" s="71">
        <f t="shared" si="6"/>
        <v>1129.6762046975673</v>
      </c>
      <c r="F70" s="71">
        <f t="shared" si="2"/>
        <v>1145.0129999999999</v>
      </c>
      <c r="G70" s="65">
        <f t="shared" si="5"/>
        <v>5686.62</v>
      </c>
    </row>
    <row r="71" spans="1:7" x14ac:dyDescent="0.25">
      <c r="A71" s="69">
        <f t="shared" si="3"/>
        <v>46692</v>
      </c>
      <c r="B71" s="70">
        <v>56</v>
      </c>
      <c r="C71" s="65">
        <f t="shared" si="1"/>
        <v>5686.62</v>
      </c>
      <c r="D71" s="71">
        <f t="shared" si="0"/>
        <v>12.795</v>
      </c>
      <c r="E71" s="71">
        <f t="shared" si="6"/>
        <v>1132.2179761581369</v>
      </c>
      <c r="F71" s="71">
        <f t="shared" si="2"/>
        <v>1145.0129999999999</v>
      </c>
      <c r="G71" s="65">
        <f t="shared" si="5"/>
        <v>4554.402</v>
      </c>
    </row>
    <row r="72" spans="1:7" x14ac:dyDescent="0.25">
      <c r="A72" s="69">
        <f t="shared" si="3"/>
        <v>46722</v>
      </c>
      <c r="B72" s="70">
        <v>57</v>
      </c>
      <c r="C72" s="65">
        <f t="shared" si="1"/>
        <v>4554.402</v>
      </c>
      <c r="D72" s="71">
        <f t="shared" si="0"/>
        <v>10.247</v>
      </c>
      <c r="E72" s="71">
        <f t="shared" si="6"/>
        <v>1134.7654666044928</v>
      </c>
      <c r="F72" s="71">
        <f t="shared" si="2"/>
        <v>1145.0129999999999</v>
      </c>
      <c r="G72" s="65">
        <f t="shared" si="5"/>
        <v>3419.6370000000002</v>
      </c>
    </row>
    <row r="73" spans="1:7" x14ac:dyDescent="0.25">
      <c r="A73" s="69">
        <f t="shared" si="3"/>
        <v>46753</v>
      </c>
      <c r="B73" s="70">
        <v>58</v>
      </c>
      <c r="C73" s="65">
        <f t="shared" si="1"/>
        <v>3419.6370000000002</v>
      </c>
      <c r="D73" s="71">
        <f>ROUND(C73*$E$12/12,3)*21/31</f>
        <v>5.2120645161290327</v>
      </c>
      <c r="E73" s="71">
        <f t="shared" si="6"/>
        <v>1137.3186889043529</v>
      </c>
      <c r="F73" s="71">
        <f>D73+E73</f>
        <v>1142.5307534204819</v>
      </c>
      <c r="G73" s="65">
        <f t="shared" si="5"/>
        <v>2282.3180000000002</v>
      </c>
    </row>
    <row r="74" spans="1:7" x14ac:dyDescent="0.25">
      <c r="A74" s="69">
        <f t="shared" si="3"/>
        <v>46784</v>
      </c>
      <c r="B74" s="70">
        <v>59</v>
      </c>
      <c r="C74" s="65">
        <f t="shared" si="1"/>
        <v>2282.3180000000002</v>
      </c>
      <c r="D74" s="71">
        <f>ROUND(C74*$E$12/12,3)*21/31</f>
        <v>3.4785483870967742</v>
      </c>
      <c r="E74" s="71">
        <f t="shared" si="6"/>
        <v>1139.8776559543876</v>
      </c>
      <c r="F74" s="71">
        <f>D74+E74</f>
        <v>1143.3562043414843</v>
      </c>
      <c r="G74" s="65">
        <f t="shared" si="5"/>
        <v>1142.44</v>
      </c>
    </row>
    <row r="75" spans="1:7" x14ac:dyDescent="0.25">
      <c r="A75" s="69">
        <f t="shared" si="3"/>
        <v>46813</v>
      </c>
      <c r="B75" s="70">
        <v>60</v>
      </c>
      <c r="C75" s="65">
        <f t="shared" si="1"/>
        <v>1142.44</v>
      </c>
      <c r="D75" s="71">
        <f>ROUND(C75*$E$12/12,3)*21/31</f>
        <v>1.7409677419354839</v>
      </c>
      <c r="E75" s="71">
        <f t="shared" si="6"/>
        <v>1142.4423806802849</v>
      </c>
      <c r="F75" s="71">
        <f>D75+E75</f>
        <v>1144.1833484222204</v>
      </c>
      <c r="G75" s="65">
        <f t="shared" si="5"/>
        <v>-2E-3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7C1B-42AB-4E9A-8904-DE8EB2059C1A}">
  <dimension ref="A1:P500"/>
  <sheetViews>
    <sheetView zoomScaleNormal="100" workbookViewId="0">
      <selection activeCell="S25" sqref="S25"/>
    </sheetView>
  </sheetViews>
  <sheetFormatPr defaultColWidth="9.140625" defaultRowHeight="15" x14ac:dyDescent="0.25"/>
  <cols>
    <col min="1" max="1" width="9.140625" style="67" customWidth="1"/>
    <col min="2" max="2" width="7.85546875" style="67" customWidth="1"/>
    <col min="3" max="3" width="14.5703125" style="67" customWidth="1"/>
    <col min="4" max="4" width="14.42578125" style="67" customWidth="1"/>
    <col min="5" max="6" width="14.5703125" style="67" customWidth="1"/>
    <col min="7" max="7" width="14.5703125" style="76" customWidth="1"/>
    <col min="8" max="10" width="9.140625" style="67"/>
    <col min="11" max="11" width="11" style="67" customWidth="1"/>
    <col min="12" max="16384" width="9.140625" style="67"/>
  </cols>
  <sheetData>
    <row r="1" spans="1:16" x14ac:dyDescent="0.25">
      <c r="A1" s="61"/>
      <c r="B1" s="61"/>
      <c r="C1" s="61"/>
      <c r="D1" s="61"/>
      <c r="E1" s="61"/>
      <c r="F1" s="61"/>
      <c r="G1" s="62"/>
    </row>
    <row r="2" spans="1:16" x14ac:dyDescent="0.25">
      <c r="A2" s="61"/>
      <c r="B2" s="61"/>
      <c r="C2" s="61"/>
      <c r="D2" s="61"/>
      <c r="E2" s="61"/>
      <c r="F2" s="63"/>
      <c r="G2" s="64"/>
    </row>
    <row r="3" spans="1:16" x14ac:dyDescent="0.25">
      <c r="A3" s="110"/>
      <c r="B3" s="110"/>
      <c r="C3" s="110"/>
      <c r="D3" s="110"/>
      <c r="E3" s="110"/>
      <c r="F3" s="63"/>
      <c r="G3" s="64"/>
      <c r="K3" s="109" t="s">
        <v>1</v>
      </c>
      <c r="L3" s="109" t="s">
        <v>48</v>
      </c>
      <c r="M3" s="72"/>
    </row>
    <row r="4" spans="1:16" ht="18.75" x14ac:dyDescent="0.3">
      <c r="A4" s="110"/>
      <c r="B4" s="111" t="s">
        <v>49</v>
      </c>
      <c r="C4" s="110"/>
      <c r="D4" s="110"/>
      <c r="E4" s="63"/>
      <c r="F4" s="112" t="str">
        <f>'Lisa 3 - T61'!D7</f>
        <v>Pärnu linn, A. H. Tammsaare pst 61</v>
      </c>
      <c r="G4" s="110"/>
      <c r="K4" s="113" t="s">
        <v>93</v>
      </c>
      <c r="L4" s="114">
        <v>458.7</v>
      </c>
      <c r="M4" s="73">
        <f>L4/$L$9</f>
        <v>4.239998521038231E-2</v>
      </c>
      <c r="N4" s="76"/>
      <c r="O4" s="75"/>
    </row>
    <row r="5" spans="1:16" x14ac:dyDescent="0.25">
      <c r="A5" s="110"/>
      <c r="B5" s="110"/>
      <c r="C5" s="110"/>
      <c r="D5" s="110"/>
      <c r="E5" s="110"/>
      <c r="F5" s="115"/>
      <c r="G5" s="110"/>
      <c r="K5" s="113" t="s">
        <v>94</v>
      </c>
      <c r="L5" s="114">
        <v>439.4</v>
      </c>
      <c r="M5" s="73">
        <f>L5/$L$9</f>
        <v>4.0615987576721142E-2</v>
      </c>
      <c r="N5" s="74"/>
      <c r="O5" s="75"/>
    </row>
    <row r="6" spans="1:16" x14ac:dyDescent="0.25">
      <c r="A6" s="110"/>
      <c r="B6" s="117" t="s">
        <v>52</v>
      </c>
      <c r="C6" s="118"/>
      <c r="D6" s="119"/>
      <c r="E6" s="120">
        <v>44927</v>
      </c>
      <c r="F6" s="121"/>
      <c r="G6" s="110"/>
      <c r="K6" s="113" t="s">
        <v>95</v>
      </c>
      <c r="L6" s="114">
        <v>5952.4</v>
      </c>
      <c r="M6" s="73">
        <f>L6/$L$9</f>
        <v>0.55021075205205949</v>
      </c>
      <c r="N6" s="83"/>
      <c r="O6" s="83"/>
    </row>
    <row r="7" spans="1:16" x14ac:dyDescent="0.25">
      <c r="A7" s="110"/>
      <c r="B7" s="122" t="s">
        <v>54</v>
      </c>
      <c r="C7" s="63"/>
      <c r="D7" s="123"/>
      <c r="E7" s="124">
        <v>60</v>
      </c>
      <c r="F7" s="125" t="s">
        <v>55</v>
      </c>
      <c r="G7" s="110"/>
      <c r="K7" s="113" t="s">
        <v>96</v>
      </c>
      <c r="L7" s="114">
        <v>3669.9</v>
      </c>
      <c r="M7" s="73">
        <f>L7/$L$9</f>
        <v>0.33922761221622422</v>
      </c>
      <c r="N7" s="84"/>
      <c r="O7" s="84"/>
    </row>
    <row r="8" spans="1:16" x14ac:dyDescent="0.25">
      <c r="A8" s="110"/>
      <c r="B8" s="122" t="s">
        <v>57</v>
      </c>
      <c r="C8" s="63"/>
      <c r="D8" s="127">
        <f>E6-1</f>
        <v>44926</v>
      </c>
      <c r="E8" s="194">
        <v>74315.990000000005</v>
      </c>
      <c r="F8" s="125" t="s">
        <v>58</v>
      </c>
      <c r="G8" s="110"/>
      <c r="K8" s="113" t="s">
        <v>97</v>
      </c>
      <c r="L8" s="114">
        <v>298</v>
      </c>
      <c r="M8" s="73">
        <f>L8/$L$9</f>
        <v>2.7545662944612883E-2</v>
      </c>
      <c r="N8" s="84"/>
      <c r="O8" s="84"/>
    </row>
    <row r="9" spans="1:16" x14ac:dyDescent="0.25">
      <c r="A9" s="110"/>
      <c r="B9" s="122" t="s">
        <v>57</v>
      </c>
      <c r="C9" s="63"/>
      <c r="D9" s="127">
        <f>EOMONTH(D8,E7)</f>
        <v>46752</v>
      </c>
      <c r="E9" s="128">
        <v>0</v>
      </c>
      <c r="F9" s="125" t="s">
        <v>58</v>
      </c>
      <c r="G9" s="110"/>
      <c r="K9" s="129" t="s">
        <v>60</v>
      </c>
      <c r="L9" s="247">
        <f>SUM(L4:L8)</f>
        <v>10818.4</v>
      </c>
      <c r="M9" s="129"/>
      <c r="N9" s="84"/>
      <c r="O9" s="84"/>
    </row>
    <row r="10" spans="1:16" x14ac:dyDescent="0.25">
      <c r="A10" s="110"/>
      <c r="B10" s="122" t="s">
        <v>61</v>
      </c>
      <c r="C10" s="63"/>
      <c r="D10" s="123"/>
      <c r="E10" s="131">
        <f>M6</f>
        <v>0.55021075205205949</v>
      </c>
      <c r="F10" s="125"/>
      <c r="G10" s="110"/>
      <c r="M10" s="86"/>
      <c r="N10" s="86"/>
      <c r="O10" s="86"/>
    </row>
    <row r="11" spans="1:16" x14ac:dyDescent="0.25">
      <c r="A11" s="110"/>
      <c r="B11" s="122" t="s">
        <v>62</v>
      </c>
      <c r="C11" s="63"/>
      <c r="D11" s="123"/>
      <c r="E11" s="194">
        <f>ROUND(E8*E10,2)</f>
        <v>40889.46</v>
      </c>
      <c r="F11" s="125" t="s">
        <v>58</v>
      </c>
      <c r="G11" s="110"/>
      <c r="M11" s="86"/>
      <c r="N11" s="86"/>
      <c r="O11" s="86"/>
    </row>
    <row r="12" spans="1:16" x14ac:dyDescent="0.25">
      <c r="A12" s="110"/>
      <c r="B12" s="122" t="s">
        <v>63</v>
      </c>
      <c r="C12" s="63"/>
      <c r="D12" s="123"/>
      <c r="E12" s="194">
        <f>ROUND(E9*E10,2)</f>
        <v>0</v>
      </c>
      <c r="F12" s="125" t="s">
        <v>58</v>
      </c>
      <c r="G12" s="110"/>
      <c r="K12" s="132"/>
      <c r="L12" s="132"/>
      <c r="M12" s="84"/>
      <c r="N12" s="84"/>
      <c r="O12" s="84"/>
      <c r="P12" s="86"/>
    </row>
    <row r="13" spans="1:16" x14ac:dyDescent="0.25">
      <c r="A13" s="110"/>
      <c r="B13" s="133" t="s">
        <v>98</v>
      </c>
      <c r="C13" s="134"/>
      <c r="D13" s="135"/>
      <c r="E13" s="248">
        <v>3.3000000000000002E-2</v>
      </c>
      <c r="F13" s="137"/>
      <c r="G13" s="110"/>
      <c r="K13" s="132"/>
      <c r="L13" s="132"/>
      <c r="M13" s="84"/>
      <c r="N13" s="84"/>
      <c r="O13" s="84"/>
      <c r="P13" s="86"/>
    </row>
    <row r="14" spans="1:16" x14ac:dyDescent="0.25">
      <c r="A14" s="110"/>
      <c r="B14" s="124"/>
      <c r="C14" s="63"/>
      <c r="D14" s="123"/>
      <c r="E14" s="138"/>
      <c r="F14" s="124"/>
      <c r="G14" s="110"/>
      <c r="K14" s="132"/>
      <c r="L14" s="132"/>
      <c r="M14" s="84"/>
      <c r="N14" s="84"/>
      <c r="O14" s="84"/>
      <c r="P14" s="86"/>
    </row>
    <row r="15" spans="1:16" x14ac:dyDescent="0.25">
      <c r="G15" s="67"/>
      <c r="K15" s="132"/>
      <c r="L15" s="132"/>
      <c r="M15" s="84"/>
      <c r="N15" s="84"/>
      <c r="O15" s="84"/>
      <c r="P15" s="86"/>
    </row>
    <row r="16" spans="1:16" ht="15.75" thickBot="1" x14ac:dyDescent="0.3">
      <c r="A16" s="68" t="s">
        <v>65</v>
      </c>
      <c r="B16" s="68" t="s">
        <v>66</v>
      </c>
      <c r="C16" s="68" t="s">
        <v>67</v>
      </c>
      <c r="D16" s="68" t="s">
        <v>68</v>
      </c>
      <c r="E16" s="68" t="s">
        <v>69</v>
      </c>
      <c r="F16" s="68" t="s">
        <v>70</v>
      </c>
      <c r="G16" s="68" t="s">
        <v>71</v>
      </c>
      <c r="K16" s="132"/>
      <c r="L16" s="132"/>
      <c r="M16" s="84"/>
      <c r="N16" s="84"/>
      <c r="O16" s="84"/>
      <c r="P16" s="86"/>
    </row>
    <row r="17" spans="1:16" x14ac:dyDescent="0.25">
      <c r="A17" s="69">
        <f>IF(B17="","",E6)</f>
        <v>44927</v>
      </c>
      <c r="B17" s="70">
        <f>IF(E7&gt;0,1,"")</f>
        <v>1</v>
      </c>
      <c r="C17" s="65">
        <f>IF(B17="","",E11)</f>
        <v>40889.46</v>
      </c>
      <c r="D17" s="71">
        <f>IF(B17="","",IPMT($E$13/12,B17,$E$7,-$E$11,$E$12,0))</f>
        <v>112.446015</v>
      </c>
      <c r="E17" s="71">
        <f>IF(B17="","",PPMT($E$13/12,B17,$E$7,-$E$11,$E$12,0))</f>
        <v>627.7479261747975</v>
      </c>
      <c r="F17" s="71">
        <f>IF(B17="","",SUM(D17:E17))</f>
        <v>740.19394117479749</v>
      </c>
      <c r="G17" s="65">
        <f>IF(B17="","",SUM(C17)-SUM(E17))</f>
        <v>40261.712073825205</v>
      </c>
      <c r="K17" s="132"/>
      <c r="L17" s="132"/>
      <c r="M17" s="84"/>
      <c r="N17" s="84"/>
      <c r="O17" s="84"/>
      <c r="P17" s="86"/>
    </row>
    <row r="18" spans="1:16" x14ac:dyDescent="0.25">
      <c r="A18" s="69">
        <f>IF(B18="","",EDATE(A17,1))</f>
        <v>44958</v>
      </c>
      <c r="B18" s="70">
        <f>IF(B17="","",IF(SUM(B17)+1&lt;=$E$7,SUM(B17)+1,""))</f>
        <v>2</v>
      </c>
      <c r="C18" s="65">
        <f>IF(B18="","",G17)</f>
        <v>40261.712073825205</v>
      </c>
      <c r="D18" s="71">
        <f t="shared" ref="D18:D81" si="0">IF(B18="","",IPMT($E$13/12,B18,$E$7,-$E$11,$E$12,0))</f>
        <v>110.71970820301931</v>
      </c>
      <c r="E18" s="71">
        <f t="shared" ref="E18:E81" si="1">IF(B18="","",PPMT($E$13/12,B18,$E$7,-$E$11,$E$12,0))</f>
        <v>629.47423297177818</v>
      </c>
      <c r="F18" s="71">
        <f t="shared" ref="F18:F81" si="2">IF(B18="","",SUM(D18:E18))</f>
        <v>740.19394117479749</v>
      </c>
      <c r="G18" s="65">
        <f t="shared" ref="G18:G81" si="3">IF(B18="","",SUM(C18)-SUM(E18))</f>
        <v>39632.237840853428</v>
      </c>
      <c r="K18" s="132"/>
      <c r="L18" s="132"/>
      <c r="M18" s="84"/>
      <c r="N18" s="84"/>
      <c r="O18" s="84"/>
      <c r="P18" s="86"/>
    </row>
    <row r="19" spans="1:16" x14ac:dyDescent="0.25">
      <c r="A19" s="69">
        <f t="shared" ref="A19:A82" si="4">IF(B19="","",EDATE(A18,1))</f>
        <v>44986</v>
      </c>
      <c r="B19" s="70">
        <f t="shared" ref="B19" si="5">IF(B18="","",IF(SUM(B18)+1&lt;=$E$7,SUM(B18)+1,""))</f>
        <v>3</v>
      </c>
      <c r="C19" s="65">
        <f t="shared" ref="C19:C82" si="6">IF(B19="","",G18)</f>
        <v>39632.237840853428</v>
      </c>
      <c r="D19" s="71">
        <f t="shared" si="0"/>
        <v>108.98865406234691</v>
      </c>
      <c r="E19" s="71">
        <f t="shared" si="1"/>
        <v>631.20528711245061</v>
      </c>
      <c r="F19" s="71">
        <f t="shared" si="2"/>
        <v>740.19394117479749</v>
      </c>
      <c r="G19" s="65">
        <f t="shared" si="3"/>
        <v>39001.032553740981</v>
      </c>
      <c r="K19" s="132"/>
      <c r="L19" s="132"/>
      <c r="M19" s="84"/>
      <c r="N19" s="84"/>
      <c r="O19" s="84"/>
      <c r="P19" s="86"/>
    </row>
    <row r="20" spans="1:16" x14ac:dyDescent="0.25">
      <c r="A20" s="69">
        <f t="shared" si="4"/>
        <v>45017</v>
      </c>
      <c r="B20" s="70">
        <f t="shared" ref="B20:B83" si="7">IF(B19="","",IF(SUM(B19)+1&lt;=$E$7,SUM(B19)+1,""))</f>
        <v>4</v>
      </c>
      <c r="C20" s="65">
        <f t="shared" si="6"/>
        <v>39001.032553740981</v>
      </c>
      <c r="D20" s="71">
        <f t="shared" si="0"/>
        <v>107.25283952278771</v>
      </c>
      <c r="E20" s="71">
        <f t="shared" si="1"/>
        <v>632.94110165200982</v>
      </c>
      <c r="F20" s="71">
        <f t="shared" si="2"/>
        <v>740.19394117479749</v>
      </c>
      <c r="G20" s="65">
        <f t="shared" si="3"/>
        <v>38368.091452088971</v>
      </c>
      <c r="K20" s="132"/>
      <c r="L20" s="132"/>
      <c r="M20" s="84"/>
      <c r="N20" s="84"/>
      <c r="O20" s="84"/>
      <c r="P20" s="86"/>
    </row>
    <row r="21" spans="1:16" x14ac:dyDescent="0.25">
      <c r="A21" s="69">
        <f t="shared" si="4"/>
        <v>45047</v>
      </c>
      <c r="B21" s="70">
        <f t="shared" si="7"/>
        <v>5</v>
      </c>
      <c r="C21" s="65">
        <f t="shared" si="6"/>
        <v>38368.091452088971</v>
      </c>
      <c r="D21" s="71">
        <f t="shared" si="0"/>
        <v>105.51225149324466</v>
      </c>
      <c r="E21" s="71">
        <f t="shared" si="1"/>
        <v>634.68168968155283</v>
      </c>
      <c r="F21" s="71">
        <f t="shared" si="2"/>
        <v>740.19394117479749</v>
      </c>
      <c r="G21" s="65">
        <f t="shared" si="3"/>
        <v>37733.40976240742</v>
      </c>
      <c r="K21" s="132"/>
      <c r="L21" s="132"/>
      <c r="M21" s="84"/>
      <c r="N21" s="84"/>
      <c r="O21" s="84"/>
      <c r="P21" s="86"/>
    </row>
    <row r="22" spans="1:16" x14ac:dyDescent="0.25">
      <c r="A22" s="69">
        <f t="shared" si="4"/>
        <v>45078</v>
      </c>
      <c r="B22" s="70">
        <f t="shared" si="7"/>
        <v>6</v>
      </c>
      <c r="C22" s="65">
        <f t="shared" si="6"/>
        <v>37733.40976240742</v>
      </c>
      <c r="D22" s="71">
        <f t="shared" si="0"/>
        <v>103.76687684662038</v>
      </c>
      <c r="E22" s="71">
        <f t="shared" si="1"/>
        <v>636.42706432817715</v>
      </c>
      <c r="F22" s="71">
        <f t="shared" si="2"/>
        <v>740.19394117479749</v>
      </c>
      <c r="G22" s="65">
        <f t="shared" si="3"/>
        <v>37096.982698079242</v>
      </c>
      <c r="K22" s="132"/>
      <c r="L22" s="132"/>
      <c r="M22" s="84"/>
      <c r="N22" s="84"/>
      <c r="O22" s="84"/>
      <c r="P22" s="86"/>
    </row>
    <row r="23" spans="1:16" x14ac:dyDescent="0.25">
      <c r="A23" s="69">
        <f t="shared" si="4"/>
        <v>45108</v>
      </c>
      <c r="B23" s="70">
        <f t="shared" si="7"/>
        <v>7</v>
      </c>
      <c r="C23" s="65">
        <f t="shared" si="6"/>
        <v>37096.982698079242</v>
      </c>
      <c r="D23" s="71">
        <f t="shared" si="0"/>
        <v>102.01670241971789</v>
      </c>
      <c r="E23" s="71">
        <f t="shared" si="1"/>
        <v>638.17723875507966</v>
      </c>
      <c r="F23" s="71">
        <f t="shared" si="2"/>
        <v>740.1939411747976</v>
      </c>
      <c r="G23" s="65">
        <f t="shared" si="3"/>
        <v>36458.805459324161</v>
      </c>
      <c r="K23" s="132"/>
      <c r="L23" s="132"/>
      <c r="M23" s="84"/>
      <c r="N23" s="84"/>
      <c r="O23" s="84"/>
      <c r="P23" s="86"/>
    </row>
    <row r="24" spans="1:16" x14ac:dyDescent="0.25">
      <c r="A24" s="69">
        <f t="shared" si="4"/>
        <v>45139</v>
      </c>
      <c r="B24" s="70">
        <f t="shared" si="7"/>
        <v>8</v>
      </c>
      <c r="C24" s="65">
        <f t="shared" si="6"/>
        <v>36458.805459324161</v>
      </c>
      <c r="D24" s="71">
        <f t="shared" si="0"/>
        <v>100.26171501314141</v>
      </c>
      <c r="E24" s="71">
        <f t="shared" si="1"/>
        <v>639.9322261616561</v>
      </c>
      <c r="F24" s="71">
        <f t="shared" si="2"/>
        <v>740.19394117479749</v>
      </c>
      <c r="G24" s="65">
        <f t="shared" si="3"/>
        <v>35818.873233162507</v>
      </c>
      <c r="K24" s="132"/>
      <c r="L24" s="132"/>
      <c r="M24" s="84"/>
      <c r="N24" s="84"/>
      <c r="O24" s="84"/>
      <c r="P24" s="86"/>
    </row>
    <row r="25" spans="1:16" x14ac:dyDescent="0.25">
      <c r="A25" s="69">
        <f t="shared" si="4"/>
        <v>45170</v>
      </c>
      <c r="B25" s="70">
        <f t="shared" si="7"/>
        <v>9</v>
      </c>
      <c r="C25" s="65">
        <f t="shared" si="6"/>
        <v>35818.873233162507</v>
      </c>
      <c r="D25" s="71">
        <f t="shared" si="0"/>
        <v>98.501901391196867</v>
      </c>
      <c r="E25" s="71">
        <f t="shared" si="1"/>
        <v>641.69203978360065</v>
      </c>
      <c r="F25" s="71">
        <f t="shared" si="2"/>
        <v>740.19394117479749</v>
      </c>
      <c r="G25" s="65">
        <f t="shared" si="3"/>
        <v>35177.181193378907</v>
      </c>
      <c r="K25" s="132"/>
      <c r="L25" s="132"/>
      <c r="M25" s="84"/>
      <c r="N25" s="84"/>
      <c r="O25" s="84"/>
      <c r="P25" s="86"/>
    </row>
    <row r="26" spans="1:16" x14ac:dyDescent="0.25">
      <c r="A26" s="69">
        <f t="shared" si="4"/>
        <v>45200</v>
      </c>
      <c r="B26" s="70">
        <f t="shared" si="7"/>
        <v>10</v>
      </c>
      <c r="C26" s="65">
        <f t="shared" si="6"/>
        <v>35177.181193378907</v>
      </c>
      <c r="D26" s="71">
        <f t="shared" si="0"/>
        <v>96.737248281791977</v>
      </c>
      <c r="E26" s="71">
        <f t="shared" si="1"/>
        <v>643.45669289300554</v>
      </c>
      <c r="F26" s="71">
        <f t="shared" si="2"/>
        <v>740.19394117479749</v>
      </c>
      <c r="G26" s="65">
        <f t="shared" si="3"/>
        <v>34533.7245004859</v>
      </c>
      <c r="K26" s="132"/>
      <c r="L26" s="132"/>
      <c r="M26" s="84"/>
      <c r="N26" s="84"/>
      <c r="O26" s="84"/>
      <c r="P26" s="86"/>
    </row>
    <row r="27" spans="1:16" x14ac:dyDescent="0.25">
      <c r="A27" s="69">
        <f t="shared" si="4"/>
        <v>45231</v>
      </c>
      <c r="B27" s="70">
        <f t="shared" si="7"/>
        <v>11</v>
      </c>
      <c r="C27" s="65">
        <f t="shared" si="6"/>
        <v>34533.7245004859</v>
      </c>
      <c r="D27" s="71">
        <f t="shared" si="0"/>
        <v>94.96774237633619</v>
      </c>
      <c r="E27" s="71">
        <f t="shared" si="1"/>
        <v>645.22619879846127</v>
      </c>
      <c r="F27" s="71">
        <f t="shared" si="2"/>
        <v>740.19394117479749</v>
      </c>
      <c r="G27" s="65">
        <f t="shared" si="3"/>
        <v>33888.498301687439</v>
      </c>
    </row>
    <row r="28" spans="1:16" x14ac:dyDescent="0.25">
      <c r="A28" s="69">
        <f t="shared" si="4"/>
        <v>45261</v>
      </c>
      <c r="B28" s="70">
        <f t="shared" si="7"/>
        <v>12</v>
      </c>
      <c r="C28" s="65">
        <f t="shared" si="6"/>
        <v>33888.498301687439</v>
      </c>
      <c r="D28" s="71">
        <f t="shared" si="0"/>
        <v>93.19337032964043</v>
      </c>
      <c r="E28" s="71">
        <f t="shared" si="1"/>
        <v>647.00057084515709</v>
      </c>
      <c r="F28" s="71">
        <f t="shared" si="2"/>
        <v>740.19394117479749</v>
      </c>
      <c r="G28" s="65">
        <f t="shared" si="3"/>
        <v>33241.497730842282</v>
      </c>
    </row>
    <row r="29" spans="1:16" x14ac:dyDescent="0.25">
      <c r="A29" s="69">
        <f t="shared" si="4"/>
        <v>45292</v>
      </c>
      <c r="B29" s="70">
        <f t="shared" si="7"/>
        <v>13</v>
      </c>
      <c r="C29" s="65">
        <f t="shared" si="6"/>
        <v>33241.497730842282</v>
      </c>
      <c r="D29" s="71">
        <f t="shared" si="0"/>
        <v>91.414118759816247</v>
      </c>
      <c r="E29" s="71">
        <f t="shared" si="1"/>
        <v>648.77982241498125</v>
      </c>
      <c r="F29" s="71">
        <f t="shared" si="2"/>
        <v>740.19394117479749</v>
      </c>
      <c r="G29" s="65">
        <f t="shared" si="3"/>
        <v>32592.717908427301</v>
      </c>
    </row>
    <row r="30" spans="1:16" x14ac:dyDescent="0.25">
      <c r="A30" s="69">
        <f t="shared" si="4"/>
        <v>45323</v>
      </c>
      <c r="B30" s="70">
        <f t="shared" si="7"/>
        <v>14</v>
      </c>
      <c r="C30" s="65">
        <f t="shared" si="6"/>
        <v>32592.717908427301</v>
      </c>
      <c r="D30" s="71">
        <f t="shared" si="0"/>
        <v>89.629974248175074</v>
      </c>
      <c r="E30" s="71">
        <f t="shared" si="1"/>
        <v>650.56396692662247</v>
      </c>
      <c r="F30" s="71">
        <f t="shared" si="2"/>
        <v>740.1939411747976</v>
      </c>
      <c r="G30" s="65">
        <f t="shared" si="3"/>
        <v>31942.153941500677</v>
      </c>
    </row>
    <row r="31" spans="1:16" x14ac:dyDescent="0.25">
      <c r="A31" s="69">
        <f t="shared" si="4"/>
        <v>45352</v>
      </c>
      <c r="B31" s="70">
        <f t="shared" si="7"/>
        <v>15</v>
      </c>
      <c r="C31" s="65">
        <f t="shared" si="6"/>
        <v>31942.153941500677</v>
      </c>
      <c r="D31" s="71">
        <f t="shared" si="0"/>
        <v>87.840923339126846</v>
      </c>
      <c r="E31" s="71">
        <f t="shared" si="1"/>
        <v>652.3530178356707</v>
      </c>
      <c r="F31" s="71">
        <f t="shared" si="2"/>
        <v>740.1939411747976</v>
      </c>
      <c r="G31" s="65">
        <f t="shared" si="3"/>
        <v>31289.800923665007</v>
      </c>
    </row>
    <row r="32" spans="1:16" x14ac:dyDescent="0.25">
      <c r="A32" s="69">
        <f t="shared" si="4"/>
        <v>45383</v>
      </c>
      <c r="B32" s="70">
        <f t="shared" si="7"/>
        <v>16</v>
      </c>
      <c r="C32" s="65">
        <f t="shared" si="6"/>
        <v>31289.800923665007</v>
      </c>
      <c r="D32" s="71">
        <f t="shared" si="0"/>
        <v>86.046952540078749</v>
      </c>
      <c r="E32" s="71">
        <f t="shared" si="1"/>
        <v>654.14698863471881</v>
      </c>
      <c r="F32" s="71">
        <f t="shared" si="2"/>
        <v>740.1939411747976</v>
      </c>
      <c r="G32" s="65">
        <f t="shared" si="3"/>
        <v>30635.653935030288</v>
      </c>
    </row>
    <row r="33" spans="1:7" x14ac:dyDescent="0.25">
      <c r="A33" s="69">
        <f t="shared" si="4"/>
        <v>45413</v>
      </c>
      <c r="B33" s="70">
        <f t="shared" si="7"/>
        <v>17</v>
      </c>
      <c r="C33" s="65">
        <f t="shared" si="6"/>
        <v>30635.653935030288</v>
      </c>
      <c r="D33" s="71">
        <f t="shared" si="0"/>
        <v>84.248048321333272</v>
      </c>
      <c r="E33" s="71">
        <f t="shared" si="1"/>
        <v>655.94589285346422</v>
      </c>
      <c r="F33" s="71">
        <f t="shared" si="2"/>
        <v>740.19394117479749</v>
      </c>
      <c r="G33" s="65">
        <f t="shared" si="3"/>
        <v>29979.708042176822</v>
      </c>
    </row>
    <row r="34" spans="1:7" x14ac:dyDescent="0.25">
      <c r="A34" s="69">
        <f t="shared" si="4"/>
        <v>45444</v>
      </c>
      <c r="B34" s="70">
        <f t="shared" si="7"/>
        <v>18</v>
      </c>
      <c r="C34" s="65">
        <f t="shared" si="6"/>
        <v>29979.708042176822</v>
      </c>
      <c r="D34" s="71">
        <f t="shared" si="0"/>
        <v>82.444197115986256</v>
      </c>
      <c r="E34" s="71">
        <f t="shared" si="1"/>
        <v>657.7497440588113</v>
      </c>
      <c r="F34" s="71">
        <f t="shared" si="2"/>
        <v>740.1939411747976</v>
      </c>
      <c r="G34" s="65">
        <f t="shared" si="3"/>
        <v>29321.95829811801</v>
      </c>
    </row>
    <row r="35" spans="1:7" x14ac:dyDescent="0.25">
      <c r="A35" s="69">
        <f t="shared" si="4"/>
        <v>45474</v>
      </c>
      <c r="B35" s="70">
        <f t="shared" si="7"/>
        <v>19</v>
      </c>
      <c r="C35" s="65">
        <f t="shared" si="6"/>
        <v>29321.95829811801</v>
      </c>
      <c r="D35" s="71">
        <f t="shared" si="0"/>
        <v>80.635385319824508</v>
      </c>
      <c r="E35" s="71">
        <f t="shared" si="1"/>
        <v>659.55855585497306</v>
      </c>
      <c r="F35" s="71">
        <f t="shared" si="2"/>
        <v>740.1939411747976</v>
      </c>
      <c r="G35" s="65">
        <f t="shared" si="3"/>
        <v>28662.399742263038</v>
      </c>
    </row>
    <row r="36" spans="1:7" x14ac:dyDescent="0.25">
      <c r="A36" s="69">
        <f t="shared" si="4"/>
        <v>45505</v>
      </c>
      <c r="B36" s="70">
        <f t="shared" si="7"/>
        <v>20</v>
      </c>
      <c r="C36" s="65">
        <f t="shared" si="6"/>
        <v>28662.399742263038</v>
      </c>
      <c r="D36" s="71">
        <f t="shared" si="0"/>
        <v>78.821599291223336</v>
      </c>
      <c r="E36" s="71">
        <f t="shared" si="1"/>
        <v>661.37234188357422</v>
      </c>
      <c r="F36" s="71">
        <f t="shared" si="2"/>
        <v>740.1939411747976</v>
      </c>
      <c r="G36" s="65">
        <f t="shared" si="3"/>
        <v>28001.027400379466</v>
      </c>
    </row>
    <row r="37" spans="1:7" x14ac:dyDescent="0.25">
      <c r="A37" s="69">
        <f t="shared" si="4"/>
        <v>45536</v>
      </c>
      <c r="B37" s="70">
        <f t="shared" si="7"/>
        <v>21</v>
      </c>
      <c r="C37" s="65">
        <f t="shared" si="6"/>
        <v>28001.027400379466</v>
      </c>
      <c r="D37" s="71">
        <f t="shared" si="0"/>
        <v>77.002825351043512</v>
      </c>
      <c r="E37" s="71">
        <f t="shared" si="1"/>
        <v>663.19111582375399</v>
      </c>
      <c r="F37" s="71">
        <f t="shared" si="2"/>
        <v>740.19394117479749</v>
      </c>
      <c r="G37" s="65">
        <f t="shared" si="3"/>
        <v>27337.836284555713</v>
      </c>
    </row>
    <row r="38" spans="1:7" x14ac:dyDescent="0.25">
      <c r="A38" s="69">
        <f t="shared" si="4"/>
        <v>45566</v>
      </c>
      <c r="B38" s="70">
        <f t="shared" si="7"/>
        <v>22</v>
      </c>
      <c r="C38" s="65">
        <f t="shared" si="6"/>
        <v>27337.836284555713</v>
      </c>
      <c r="D38" s="71">
        <f t="shared" si="0"/>
        <v>75.179049782528182</v>
      </c>
      <c r="E38" s="71">
        <f t="shared" si="1"/>
        <v>665.01489139226931</v>
      </c>
      <c r="F38" s="71">
        <f t="shared" si="2"/>
        <v>740.19394117479749</v>
      </c>
      <c r="G38" s="65">
        <f t="shared" si="3"/>
        <v>26672.821393163445</v>
      </c>
    </row>
    <row r="39" spans="1:7" x14ac:dyDescent="0.25">
      <c r="A39" s="69">
        <f t="shared" si="4"/>
        <v>45597</v>
      </c>
      <c r="B39" s="70">
        <f t="shared" si="7"/>
        <v>23</v>
      </c>
      <c r="C39" s="65">
        <f t="shared" si="6"/>
        <v>26672.821393163445</v>
      </c>
      <c r="D39" s="71">
        <f t="shared" si="0"/>
        <v>73.35025883119944</v>
      </c>
      <c r="E39" s="71">
        <f t="shared" si="1"/>
        <v>666.84368234359806</v>
      </c>
      <c r="F39" s="71">
        <f t="shared" si="2"/>
        <v>740.19394117479749</v>
      </c>
      <c r="G39" s="65">
        <f t="shared" si="3"/>
        <v>26005.977710819847</v>
      </c>
    </row>
    <row r="40" spans="1:7" x14ac:dyDescent="0.25">
      <c r="A40" s="69">
        <f t="shared" si="4"/>
        <v>45627</v>
      </c>
      <c r="B40" s="70">
        <f t="shared" si="7"/>
        <v>24</v>
      </c>
      <c r="C40" s="65">
        <f t="shared" si="6"/>
        <v>26005.977710819847</v>
      </c>
      <c r="D40" s="71">
        <f t="shared" si="0"/>
        <v>71.516438704754549</v>
      </c>
      <c r="E40" s="71">
        <f t="shared" si="1"/>
        <v>668.67750247004301</v>
      </c>
      <c r="F40" s="71">
        <f t="shared" si="2"/>
        <v>740.1939411747976</v>
      </c>
      <c r="G40" s="65">
        <f t="shared" si="3"/>
        <v>25337.300208349803</v>
      </c>
    </row>
    <row r="41" spans="1:7" x14ac:dyDescent="0.25">
      <c r="A41" s="69">
        <f t="shared" si="4"/>
        <v>45658</v>
      </c>
      <c r="B41" s="70">
        <f t="shared" si="7"/>
        <v>25</v>
      </c>
      <c r="C41" s="65">
        <f t="shared" si="6"/>
        <v>25337.300208349803</v>
      </c>
      <c r="D41" s="71">
        <f t="shared" si="0"/>
        <v>69.677575572961942</v>
      </c>
      <c r="E41" s="71">
        <f t="shared" si="1"/>
        <v>670.51636560183556</v>
      </c>
      <c r="F41" s="71">
        <f t="shared" si="2"/>
        <v>740.19394117479749</v>
      </c>
      <c r="G41" s="65">
        <f t="shared" si="3"/>
        <v>24666.783842747969</v>
      </c>
    </row>
    <row r="42" spans="1:7" x14ac:dyDescent="0.25">
      <c r="A42" s="69">
        <f t="shared" si="4"/>
        <v>45689</v>
      </c>
      <c r="B42" s="70">
        <f t="shared" si="7"/>
        <v>26</v>
      </c>
      <c r="C42" s="65">
        <f t="shared" si="6"/>
        <v>24666.783842747969</v>
      </c>
      <c r="D42" s="71">
        <f t="shared" si="0"/>
        <v>67.833655567556889</v>
      </c>
      <c r="E42" s="71">
        <f t="shared" si="1"/>
        <v>672.36028560724071</v>
      </c>
      <c r="F42" s="71">
        <f t="shared" si="2"/>
        <v>740.1939411747976</v>
      </c>
      <c r="G42" s="65">
        <f t="shared" si="3"/>
        <v>23994.42355714073</v>
      </c>
    </row>
    <row r="43" spans="1:7" x14ac:dyDescent="0.25">
      <c r="A43" s="69">
        <f t="shared" si="4"/>
        <v>45717</v>
      </c>
      <c r="B43" s="70">
        <f t="shared" si="7"/>
        <v>27</v>
      </c>
      <c r="C43" s="65">
        <f t="shared" si="6"/>
        <v>23994.42355714073</v>
      </c>
      <c r="D43" s="71">
        <f t="shared" si="0"/>
        <v>65.98466478213696</v>
      </c>
      <c r="E43" s="71">
        <f t="shared" si="1"/>
        <v>674.20927639266051</v>
      </c>
      <c r="F43" s="71">
        <f t="shared" si="2"/>
        <v>740.19394117479749</v>
      </c>
      <c r="G43" s="65">
        <f t="shared" si="3"/>
        <v>23320.21428074807</v>
      </c>
    </row>
    <row r="44" spans="1:7" x14ac:dyDescent="0.25">
      <c r="A44" s="69">
        <f t="shared" si="4"/>
        <v>45748</v>
      </c>
      <c r="B44" s="70">
        <f t="shared" si="7"/>
        <v>28</v>
      </c>
      <c r="C44" s="65">
        <f t="shared" si="6"/>
        <v>23320.21428074807</v>
      </c>
      <c r="D44" s="71">
        <f t="shared" si="0"/>
        <v>64.130589272057136</v>
      </c>
      <c r="E44" s="71">
        <f t="shared" si="1"/>
        <v>676.06335190274035</v>
      </c>
      <c r="F44" s="71">
        <f t="shared" si="2"/>
        <v>740.19394117479749</v>
      </c>
      <c r="G44" s="65">
        <f t="shared" si="3"/>
        <v>22644.150928845331</v>
      </c>
    </row>
    <row r="45" spans="1:7" x14ac:dyDescent="0.25">
      <c r="A45" s="69">
        <f t="shared" si="4"/>
        <v>45778</v>
      </c>
      <c r="B45" s="70">
        <f t="shared" si="7"/>
        <v>29</v>
      </c>
      <c r="C45" s="65">
        <f t="shared" si="6"/>
        <v>22644.150928845331</v>
      </c>
      <c r="D45" s="71">
        <f t="shared" si="0"/>
        <v>62.271415054324613</v>
      </c>
      <c r="E45" s="71">
        <f t="shared" si="1"/>
        <v>677.92252612047287</v>
      </c>
      <c r="F45" s="71">
        <f t="shared" si="2"/>
        <v>740.19394117479749</v>
      </c>
      <c r="G45" s="65">
        <f t="shared" si="3"/>
        <v>21966.228402724857</v>
      </c>
    </row>
    <row r="46" spans="1:7" x14ac:dyDescent="0.25">
      <c r="A46" s="69">
        <f t="shared" si="4"/>
        <v>45809</v>
      </c>
      <c r="B46" s="70">
        <f t="shared" si="7"/>
        <v>30</v>
      </c>
      <c r="C46" s="65">
        <f t="shared" si="6"/>
        <v>21966.228402724857</v>
      </c>
      <c r="D46" s="71">
        <f t="shared" si="0"/>
        <v>60.407128107493314</v>
      </c>
      <c r="E46" s="71">
        <f t="shared" si="1"/>
        <v>679.78681306730425</v>
      </c>
      <c r="F46" s="71">
        <f t="shared" si="2"/>
        <v>740.1939411747976</v>
      </c>
      <c r="G46" s="65">
        <f t="shared" si="3"/>
        <v>21286.441589657552</v>
      </c>
    </row>
    <row r="47" spans="1:7" x14ac:dyDescent="0.25">
      <c r="A47" s="69">
        <f t="shared" si="4"/>
        <v>45839</v>
      </c>
      <c r="B47" s="70">
        <f t="shared" si="7"/>
        <v>31</v>
      </c>
      <c r="C47" s="65">
        <f t="shared" si="6"/>
        <v>21286.441589657552</v>
      </c>
      <c r="D47" s="71">
        <f t="shared" si="0"/>
        <v>58.537714371558231</v>
      </c>
      <c r="E47" s="71">
        <f t="shared" si="1"/>
        <v>681.65622680323929</v>
      </c>
      <c r="F47" s="71">
        <f t="shared" si="2"/>
        <v>740.19394117479749</v>
      </c>
      <c r="G47" s="65">
        <f t="shared" si="3"/>
        <v>20604.785362854313</v>
      </c>
    </row>
    <row r="48" spans="1:7" x14ac:dyDescent="0.25">
      <c r="A48" s="69">
        <f t="shared" si="4"/>
        <v>45870</v>
      </c>
      <c r="B48" s="70">
        <f t="shared" si="7"/>
        <v>32</v>
      </c>
      <c r="C48" s="65">
        <f t="shared" si="6"/>
        <v>20604.785362854313</v>
      </c>
      <c r="D48" s="71">
        <f t="shared" si="0"/>
        <v>56.663159747849313</v>
      </c>
      <c r="E48" s="71">
        <f t="shared" si="1"/>
        <v>683.53078142694824</v>
      </c>
      <c r="F48" s="71">
        <f t="shared" si="2"/>
        <v>740.1939411747976</v>
      </c>
      <c r="G48" s="65">
        <f t="shared" si="3"/>
        <v>19921.254581427365</v>
      </c>
    </row>
    <row r="49" spans="1:7" x14ac:dyDescent="0.25">
      <c r="A49" s="69">
        <f t="shared" si="4"/>
        <v>45901</v>
      </c>
      <c r="B49" s="70">
        <f t="shared" si="7"/>
        <v>33</v>
      </c>
      <c r="C49" s="65">
        <f t="shared" si="6"/>
        <v>19921.254581427365</v>
      </c>
      <c r="D49" s="71">
        <f t="shared" si="0"/>
        <v>54.783450098925208</v>
      </c>
      <c r="E49" s="71">
        <f t="shared" si="1"/>
        <v>685.4104910758723</v>
      </c>
      <c r="F49" s="71">
        <f t="shared" si="2"/>
        <v>740.19394117479749</v>
      </c>
      <c r="G49" s="65">
        <f t="shared" si="3"/>
        <v>19235.844090351493</v>
      </c>
    </row>
    <row r="50" spans="1:7" x14ac:dyDescent="0.25">
      <c r="A50" s="69">
        <f t="shared" si="4"/>
        <v>45931</v>
      </c>
      <c r="B50" s="70">
        <f t="shared" si="7"/>
        <v>34</v>
      </c>
      <c r="C50" s="65">
        <f t="shared" si="6"/>
        <v>19235.844090351493</v>
      </c>
      <c r="D50" s="71">
        <f t="shared" si="0"/>
        <v>52.89857124846656</v>
      </c>
      <c r="E50" s="71">
        <f t="shared" si="1"/>
        <v>687.29536992633098</v>
      </c>
      <c r="F50" s="71">
        <f t="shared" si="2"/>
        <v>740.19394117479749</v>
      </c>
      <c r="G50" s="65">
        <f t="shared" si="3"/>
        <v>18548.548720425162</v>
      </c>
    </row>
    <row r="51" spans="1:7" x14ac:dyDescent="0.25">
      <c r="A51" s="69">
        <f t="shared" si="4"/>
        <v>45962</v>
      </c>
      <c r="B51" s="70">
        <f t="shared" si="7"/>
        <v>35</v>
      </c>
      <c r="C51" s="65">
        <f t="shared" si="6"/>
        <v>18548.548720425162</v>
      </c>
      <c r="D51" s="71">
        <f t="shared" si="0"/>
        <v>51.008508981169143</v>
      </c>
      <c r="E51" s="71">
        <f t="shared" si="1"/>
        <v>689.18543219362834</v>
      </c>
      <c r="F51" s="71">
        <f t="shared" si="2"/>
        <v>740.19394117479749</v>
      </c>
      <c r="G51" s="65">
        <f t="shared" si="3"/>
        <v>17859.363288231532</v>
      </c>
    </row>
    <row r="52" spans="1:7" x14ac:dyDescent="0.25">
      <c r="A52" s="69">
        <f t="shared" si="4"/>
        <v>45992</v>
      </c>
      <c r="B52" s="70">
        <f t="shared" si="7"/>
        <v>36</v>
      </c>
      <c r="C52" s="65">
        <f t="shared" si="6"/>
        <v>17859.363288231532</v>
      </c>
      <c r="D52" s="71">
        <f t="shared" si="0"/>
        <v>49.113249042636667</v>
      </c>
      <c r="E52" s="71">
        <f t="shared" si="1"/>
        <v>691.08069213216072</v>
      </c>
      <c r="F52" s="71">
        <f t="shared" si="2"/>
        <v>740.19394117479737</v>
      </c>
      <c r="G52" s="65">
        <f t="shared" si="3"/>
        <v>17168.282596099372</v>
      </c>
    </row>
    <row r="53" spans="1:7" x14ac:dyDescent="0.25">
      <c r="A53" s="69">
        <f t="shared" si="4"/>
        <v>46023</v>
      </c>
      <c r="B53" s="70">
        <f t="shared" si="7"/>
        <v>37</v>
      </c>
      <c r="C53" s="65">
        <f t="shared" si="6"/>
        <v>17168.282596099372</v>
      </c>
      <c r="D53" s="71">
        <f t="shared" si="0"/>
        <v>47.212777139273228</v>
      </c>
      <c r="E53" s="71">
        <f t="shared" si="1"/>
        <v>692.98116403552422</v>
      </c>
      <c r="F53" s="71">
        <f t="shared" si="2"/>
        <v>740.19394117479749</v>
      </c>
      <c r="G53" s="65">
        <f t="shared" si="3"/>
        <v>16475.301432063847</v>
      </c>
    </row>
    <row r="54" spans="1:7" x14ac:dyDescent="0.25">
      <c r="A54" s="69">
        <f t="shared" si="4"/>
        <v>46054</v>
      </c>
      <c r="B54" s="70">
        <f t="shared" si="7"/>
        <v>38</v>
      </c>
      <c r="C54" s="65">
        <f t="shared" si="6"/>
        <v>16475.301432063847</v>
      </c>
      <c r="D54" s="71">
        <f t="shared" si="0"/>
        <v>45.307078938175543</v>
      </c>
      <c r="E54" s="71">
        <f t="shared" si="1"/>
        <v>694.88686223662194</v>
      </c>
      <c r="F54" s="71">
        <f t="shared" si="2"/>
        <v>740.19394117479749</v>
      </c>
      <c r="G54" s="65">
        <f t="shared" si="3"/>
        <v>15780.414569827224</v>
      </c>
    </row>
    <row r="55" spans="1:7" x14ac:dyDescent="0.25">
      <c r="A55" s="69">
        <f t="shared" si="4"/>
        <v>46082</v>
      </c>
      <c r="B55" s="70">
        <f t="shared" si="7"/>
        <v>39</v>
      </c>
      <c r="C55" s="65">
        <f t="shared" si="6"/>
        <v>15780.414569827224</v>
      </c>
      <c r="D55" s="71">
        <f t="shared" si="0"/>
        <v>43.396140067024824</v>
      </c>
      <c r="E55" s="71">
        <f t="shared" si="1"/>
        <v>696.79780110777267</v>
      </c>
      <c r="F55" s="71">
        <f t="shared" si="2"/>
        <v>740.19394117479749</v>
      </c>
      <c r="G55" s="65">
        <f t="shared" si="3"/>
        <v>15083.616768719452</v>
      </c>
    </row>
    <row r="56" spans="1:7" x14ac:dyDescent="0.25">
      <c r="A56" s="69">
        <f t="shared" si="4"/>
        <v>46113</v>
      </c>
      <c r="B56" s="70">
        <f t="shared" si="7"/>
        <v>40</v>
      </c>
      <c r="C56" s="65">
        <f t="shared" si="6"/>
        <v>15083.616768719452</v>
      </c>
      <c r="D56" s="71">
        <f t="shared" si="0"/>
        <v>41.47994611397845</v>
      </c>
      <c r="E56" s="71">
        <f t="shared" si="1"/>
        <v>698.71399506081912</v>
      </c>
      <c r="F56" s="71">
        <f t="shared" si="2"/>
        <v>740.1939411747976</v>
      </c>
      <c r="G56" s="65">
        <f t="shared" si="3"/>
        <v>14384.902773658632</v>
      </c>
    </row>
    <row r="57" spans="1:7" x14ac:dyDescent="0.25">
      <c r="A57" s="69">
        <f t="shared" si="4"/>
        <v>46143</v>
      </c>
      <c r="B57" s="70">
        <f t="shared" si="7"/>
        <v>41</v>
      </c>
      <c r="C57" s="65">
        <f t="shared" si="6"/>
        <v>14384.902773658632</v>
      </c>
      <c r="D57" s="71">
        <f t="shared" si="0"/>
        <v>39.558482627561197</v>
      </c>
      <c r="E57" s="71">
        <f t="shared" si="1"/>
        <v>700.63545854723634</v>
      </c>
      <c r="F57" s="71">
        <f t="shared" si="2"/>
        <v>740.19394117479749</v>
      </c>
      <c r="G57" s="65">
        <f t="shared" si="3"/>
        <v>13684.267315111396</v>
      </c>
    </row>
    <row r="58" spans="1:7" x14ac:dyDescent="0.25">
      <c r="A58" s="69">
        <f t="shared" si="4"/>
        <v>46174</v>
      </c>
      <c r="B58" s="70">
        <f t="shared" si="7"/>
        <v>42</v>
      </c>
      <c r="C58" s="65">
        <f t="shared" si="6"/>
        <v>13684.267315111396</v>
      </c>
      <c r="D58" s="71">
        <f t="shared" si="0"/>
        <v>37.6317351165563</v>
      </c>
      <c r="E58" s="71">
        <f t="shared" si="1"/>
        <v>702.56220605824126</v>
      </c>
      <c r="F58" s="71">
        <f t="shared" si="2"/>
        <v>740.1939411747976</v>
      </c>
      <c r="G58" s="65">
        <f t="shared" si="3"/>
        <v>12981.705109053155</v>
      </c>
    </row>
    <row r="59" spans="1:7" x14ac:dyDescent="0.25">
      <c r="A59" s="69">
        <f t="shared" si="4"/>
        <v>46204</v>
      </c>
      <c r="B59" s="70">
        <f t="shared" si="7"/>
        <v>43</v>
      </c>
      <c r="C59" s="65">
        <f t="shared" si="6"/>
        <v>12981.705109053155</v>
      </c>
      <c r="D59" s="71">
        <f t="shared" si="0"/>
        <v>35.699689049896136</v>
      </c>
      <c r="E59" s="71">
        <f t="shared" si="1"/>
        <v>704.49425212490132</v>
      </c>
      <c r="F59" s="71">
        <f t="shared" si="2"/>
        <v>740.19394117479749</v>
      </c>
      <c r="G59" s="65">
        <f t="shared" si="3"/>
        <v>12277.210856928254</v>
      </c>
    </row>
    <row r="60" spans="1:7" x14ac:dyDescent="0.25">
      <c r="A60" s="69">
        <f t="shared" si="4"/>
        <v>46235</v>
      </c>
      <c r="B60" s="70">
        <f t="shared" si="7"/>
        <v>44</v>
      </c>
      <c r="C60" s="65">
        <f t="shared" si="6"/>
        <v>12277.210856928254</v>
      </c>
      <c r="D60" s="71">
        <f t="shared" si="0"/>
        <v>33.762329856552654</v>
      </c>
      <c r="E60" s="71">
        <f t="shared" si="1"/>
        <v>706.4316113182449</v>
      </c>
      <c r="F60" s="71">
        <f t="shared" si="2"/>
        <v>740.1939411747976</v>
      </c>
      <c r="G60" s="65">
        <f t="shared" si="3"/>
        <v>11570.779245610009</v>
      </c>
    </row>
    <row r="61" spans="1:7" x14ac:dyDescent="0.25">
      <c r="A61" s="69">
        <f t="shared" si="4"/>
        <v>46266</v>
      </c>
      <c r="B61" s="70">
        <f t="shared" si="7"/>
        <v>45</v>
      </c>
      <c r="C61" s="65">
        <f t="shared" si="6"/>
        <v>11570.779245610009</v>
      </c>
      <c r="D61" s="71">
        <f t="shared" si="0"/>
        <v>31.81964292542748</v>
      </c>
      <c r="E61" s="71">
        <f t="shared" si="1"/>
        <v>708.37429824936999</v>
      </c>
      <c r="F61" s="71">
        <f t="shared" si="2"/>
        <v>740.19394117479749</v>
      </c>
      <c r="G61" s="65">
        <f t="shared" si="3"/>
        <v>10862.404947360639</v>
      </c>
    </row>
    <row r="62" spans="1:7" x14ac:dyDescent="0.25">
      <c r="A62" s="69">
        <f t="shared" si="4"/>
        <v>46296</v>
      </c>
      <c r="B62" s="70">
        <f t="shared" si="7"/>
        <v>46</v>
      </c>
      <c r="C62" s="65">
        <f t="shared" si="6"/>
        <v>10862.404947360639</v>
      </c>
      <c r="D62" s="71">
        <f t="shared" si="0"/>
        <v>29.871613605241716</v>
      </c>
      <c r="E62" s="71">
        <f t="shared" si="1"/>
        <v>710.3223275695558</v>
      </c>
      <c r="F62" s="71">
        <f t="shared" si="2"/>
        <v>740.19394117479749</v>
      </c>
      <c r="G62" s="65">
        <f t="shared" si="3"/>
        <v>10152.082619791083</v>
      </c>
    </row>
    <row r="63" spans="1:7" x14ac:dyDescent="0.25">
      <c r="A63" s="69">
        <f t="shared" si="4"/>
        <v>46327</v>
      </c>
      <c r="B63" s="70">
        <f t="shared" si="7"/>
        <v>47</v>
      </c>
      <c r="C63" s="65">
        <f t="shared" si="6"/>
        <v>10152.082619791083</v>
      </c>
      <c r="D63" s="71">
        <f t="shared" si="0"/>
        <v>27.918227204425435</v>
      </c>
      <c r="E63" s="71">
        <f t="shared" si="1"/>
        <v>712.27571397037207</v>
      </c>
      <c r="F63" s="71">
        <f t="shared" si="2"/>
        <v>740.19394117479749</v>
      </c>
      <c r="G63" s="65">
        <f t="shared" si="3"/>
        <v>9439.8069058207111</v>
      </c>
    </row>
    <row r="64" spans="1:7" x14ac:dyDescent="0.25">
      <c r="A64" s="69">
        <f t="shared" si="4"/>
        <v>46357</v>
      </c>
      <c r="B64" s="70">
        <f t="shared" si="7"/>
        <v>48</v>
      </c>
      <c r="C64" s="65">
        <f t="shared" si="6"/>
        <v>9439.8069058207111</v>
      </c>
      <c r="D64" s="71">
        <f t="shared" si="0"/>
        <v>25.959468991006908</v>
      </c>
      <c r="E64" s="71">
        <f t="shared" si="1"/>
        <v>714.23447218379056</v>
      </c>
      <c r="F64" s="71">
        <f t="shared" si="2"/>
        <v>740.19394117479749</v>
      </c>
      <c r="G64" s="65">
        <f t="shared" si="3"/>
        <v>8725.5724336369203</v>
      </c>
    </row>
    <row r="65" spans="1:7" x14ac:dyDescent="0.25">
      <c r="A65" s="69">
        <f t="shared" si="4"/>
        <v>46388</v>
      </c>
      <c r="B65" s="70">
        <f t="shared" si="7"/>
        <v>49</v>
      </c>
      <c r="C65" s="65">
        <f t="shared" si="6"/>
        <v>8725.5724336369203</v>
      </c>
      <c r="D65" s="71">
        <f t="shared" si="0"/>
        <v>23.995324192501489</v>
      </c>
      <c r="E65" s="71">
        <f t="shared" si="1"/>
        <v>716.19861698229602</v>
      </c>
      <c r="F65" s="71">
        <f t="shared" si="2"/>
        <v>740.19394117479749</v>
      </c>
      <c r="G65" s="65">
        <f t="shared" si="3"/>
        <v>8009.3738166546245</v>
      </c>
    </row>
    <row r="66" spans="1:7" x14ac:dyDescent="0.25">
      <c r="A66" s="69">
        <f t="shared" si="4"/>
        <v>46419</v>
      </c>
      <c r="B66" s="70">
        <f t="shared" si="7"/>
        <v>50</v>
      </c>
      <c r="C66" s="65">
        <f t="shared" si="6"/>
        <v>8009.3738166546245</v>
      </c>
      <c r="D66" s="71">
        <f t="shared" si="0"/>
        <v>22.025777995800173</v>
      </c>
      <c r="E66" s="71">
        <f t="shared" si="1"/>
        <v>718.16816317899747</v>
      </c>
      <c r="F66" s="71">
        <f t="shared" si="2"/>
        <v>740.1939411747976</v>
      </c>
      <c r="G66" s="65">
        <f t="shared" si="3"/>
        <v>7291.2056534756266</v>
      </c>
    </row>
    <row r="67" spans="1:7" x14ac:dyDescent="0.25">
      <c r="A67" s="69">
        <f t="shared" si="4"/>
        <v>46447</v>
      </c>
      <c r="B67" s="70">
        <f t="shared" si="7"/>
        <v>51</v>
      </c>
      <c r="C67" s="65">
        <f t="shared" si="6"/>
        <v>7291.2056534756266</v>
      </c>
      <c r="D67" s="71">
        <f t="shared" si="0"/>
        <v>20.050815547057926</v>
      </c>
      <c r="E67" s="71">
        <f t="shared" si="1"/>
        <v>720.14312562773955</v>
      </c>
      <c r="F67" s="71">
        <f t="shared" si="2"/>
        <v>740.19394117479749</v>
      </c>
      <c r="G67" s="65">
        <f t="shared" si="3"/>
        <v>6571.0625278478874</v>
      </c>
    </row>
    <row r="68" spans="1:7" x14ac:dyDescent="0.25">
      <c r="A68" s="69">
        <f t="shared" si="4"/>
        <v>46478</v>
      </c>
      <c r="B68" s="70">
        <f t="shared" si="7"/>
        <v>52</v>
      </c>
      <c r="C68" s="65">
        <f t="shared" si="6"/>
        <v>6571.0625278478874</v>
      </c>
      <c r="D68" s="71">
        <f t="shared" si="0"/>
        <v>18.070421951581643</v>
      </c>
      <c r="E68" s="71">
        <f t="shared" si="1"/>
        <v>722.12351922321579</v>
      </c>
      <c r="F68" s="71">
        <f t="shared" si="2"/>
        <v>740.19394117479749</v>
      </c>
      <c r="G68" s="65">
        <f t="shared" si="3"/>
        <v>5848.9390086246713</v>
      </c>
    </row>
    <row r="69" spans="1:7" x14ac:dyDescent="0.25">
      <c r="A69" s="69">
        <f t="shared" si="4"/>
        <v>46508</v>
      </c>
      <c r="B69" s="70">
        <f t="shared" si="7"/>
        <v>53</v>
      </c>
      <c r="C69" s="65">
        <f t="shared" si="6"/>
        <v>5848.9390086246713</v>
      </c>
      <c r="D69" s="71">
        <f t="shared" si="0"/>
        <v>16.0845822737178</v>
      </c>
      <c r="E69" s="71">
        <f t="shared" si="1"/>
        <v>724.10935890107976</v>
      </c>
      <c r="F69" s="71">
        <f t="shared" si="2"/>
        <v>740.1939411747976</v>
      </c>
      <c r="G69" s="65">
        <f t="shared" si="3"/>
        <v>5124.8296497235915</v>
      </c>
    </row>
    <row r="70" spans="1:7" x14ac:dyDescent="0.25">
      <c r="A70" s="69">
        <f t="shared" si="4"/>
        <v>46539</v>
      </c>
      <c r="B70" s="70">
        <f t="shared" si="7"/>
        <v>54</v>
      </c>
      <c r="C70" s="65">
        <f t="shared" si="6"/>
        <v>5124.8296497235915</v>
      </c>
      <c r="D70" s="71">
        <f t="shared" si="0"/>
        <v>14.093281536739831</v>
      </c>
      <c r="E70" s="71">
        <f t="shared" si="1"/>
        <v>726.10065963805778</v>
      </c>
      <c r="F70" s="71">
        <f t="shared" si="2"/>
        <v>740.1939411747976</v>
      </c>
      <c r="G70" s="65">
        <f t="shared" si="3"/>
        <v>4398.728990085534</v>
      </c>
    </row>
    <row r="71" spans="1:7" x14ac:dyDescent="0.25">
      <c r="A71" s="69">
        <f t="shared" si="4"/>
        <v>46569</v>
      </c>
      <c r="B71" s="70">
        <f t="shared" si="7"/>
        <v>55</v>
      </c>
      <c r="C71" s="65">
        <f t="shared" si="6"/>
        <v>4398.728990085534</v>
      </c>
      <c r="D71" s="71">
        <f t="shared" si="0"/>
        <v>12.096504722735173</v>
      </c>
      <c r="E71" s="71">
        <f t="shared" si="1"/>
        <v>728.09743645206242</v>
      </c>
      <c r="F71" s="71">
        <f t="shared" si="2"/>
        <v>740.1939411747976</v>
      </c>
      <c r="G71" s="65">
        <f t="shared" si="3"/>
        <v>3670.6315536334714</v>
      </c>
    </row>
    <row r="72" spans="1:7" x14ac:dyDescent="0.25">
      <c r="A72" s="69">
        <f t="shared" si="4"/>
        <v>46600</v>
      </c>
      <c r="B72" s="70">
        <f t="shared" si="7"/>
        <v>56</v>
      </c>
      <c r="C72" s="65">
        <f t="shared" si="6"/>
        <v>3670.6315536334714</v>
      </c>
      <c r="D72" s="71">
        <f t="shared" si="0"/>
        <v>10.094236772492</v>
      </c>
      <c r="E72" s="71">
        <f t="shared" si="1"/>
        <v>730.09970440230563</v>
      </c>
      <c r="F72" s="71">
        <f t="shared" si="2"/>
        <v>740.1939411747976</v>
      </c>
      <c r="G72" s="65">
        <f t="shared" si="3"/>
        <v>2940.5318492311658</v>
      </c>
    </row>
    <row r="73" spans="1:7" x14ac:dyDescent="0.25">
      <c r="A73" s="69">
        <f t="shared" si="4"/>
        <v>46631</v>
      </c>
      <c r="B73" s="70">
        <f t="shared" si="7"/>
        <v>57</v>
      </c>
      <c r="C73" s="65">
        <f t="shared" si="6"/>
        <v>2940.5318492311658</v>
      </c>
      <c r="D73" s="71">
        <f t="shared" si="0"/>
        <v>8.0864625853856573</v>
      </c>
      <c r="E73" s="71">
        <f t="shared" si="1"/>
        <v>732.10747858941181</v>
      </c>
      <c r="F73" s="71">
        <f t="shared" si="2"/>
        <v>740.19394117479749</v>
      </c>
      <c r="G73" s="65">
        <f t="shared" si="3"/>
        <v>2208.4243706417537</v>
      </c>
    </row>
    <row r="74" spans="1:7" x14ac:dyDescent="0.25">
      <c r="A74" s="69">
        <f t="shared" si="4"/>
        <v>46661</v>
      </c>
      <c r="B74" s="70">
        <f t="shared" si="7"/>
        <v>58</v>
      </c>
      <c r="C74" s="65">
        <f t="shared" si="6"/>
        <v>2208.4243706417537</v>
      </c>
      <c r="D74" s="71">
        <f t="shared" si="0"/>
        <v>6.0731670192647762</v>
      </c>
      <c r="E74" s="71">
        <f t="shared" si="1"/>
        <v>734.12077415553267</v>
      </c>
      <c r="F74" s="71">
        <f t="shared" si="2"/>
        <v>740.19394117479749</v>
      </c>
      <c r="G74" s="65">
        <f t="shared" si="3"/>
        <v>1474.3035964862211</v>
      </c>
    </row>
    <row r="75" spans="1:7" x14ac:dyDescent="0.25">
      <c r="A75" s="69">
        <f t="shared" si="4"/>
        <v>46692</v>
      </c>
      <c r="B75" s="70">
        <f t="shared" si="7"/>
        <v>59</v>
      </c>
      <c r="C75" s="65">
        <f t="shared" si="6"/>
        <v>1474.3035964862211</v>
      </c>
      <c r="D75" s="71">
        <f t="shared" si="0"/>
        <v>4.05433489033706</v>
      </c>
      <c r="E75" s="71">
        <f t="shared" si="1"/>
        <v>736.13960628446046</v>
      </c>
      <c r="F75" s="71">
        <f t="shared" si="2"/>
        <v>740.19394117479749</v>
      </c>
      <c r="G75" s="65">
        <f t="shared" si="3"/>
        <v>738.16399020176061</v>
      </c>
    </row>
    <row r="76" spans="1:7" x14ac:dyDescent="0.25">
      <c r="A76" s="69">
        <f t="shared" si="4"/>
        <v>46722</v>
      </c>
      <c r="B76" s="70">
        <f t="shared" si="7"/>
        <v>60</v>
      </c>
      <c r="C76" s="65">
        <f t="shared" si="6"/>
        <v>738.16399020176061</v>
      </c>
      <c r="D76" s="71">
        <f t="shared" si="0"/>
        <v>2.0299509730547927</v>
      </c>
      <c r="E76" s="71">
        <f t="shared" si="1"/>
        <v>738.16399020174276</v>
      </c>
      <c r="F76" s="71">
        <f t="shared" si="2"/>
        <v>740.1939411747976</v>
      </c>
      <c r="G76" s="65">
        <f t="shared" si="3"/>
        <v>1.7848833522293717E-11</v>
      </c>
    </row>
    <row r="77" spans="1:7" x14ac:dyDescent="0.25">
      <c r="A77" s="69" t="str">
        <f t="shared" si="4"/>
        <v/>
      </c>
      <c r="B77" s="70" t="str">
        <f t="shared" si="7"/>
        <v/>
      </c>
      <c r="C77" s="65" t="str">
        <f t="shared" si="6"/>
        <v/>
      </c>
      <c r="D77" s="71" t="str">
        <f t="shared" si="0"/>
        <v/>
      </c>
      <c r="E77" s="71" t="str">
        <f t="shared" si="1"/>
        <v/>
      </c>
      <c r="F77" s="71" t="str">
        <f t="shared" si="2"/>
        <v/>
      </c>
      <c r="G77" s="65" t="str">
        <f t="shared" si="3"/>
        <v/>
      </c>
    </row>
    <row r="78" spans="1:7" x14ac:dyDescent="0.25">
      <c r="A78" s="69" t="str">
        <f t="shared" si="4"/>
        <v/>
      </c>
      <c r="B78" s="70" t="str">
        <f t="shared" si="7"/>
        <v/>
      </c>
      <c r="C78" s="65" t="str">
        <f t="shared" si="6"/>
        <v/>
      </c>
      <c r="D78" s="71" t="str">
        <f t="shared" si="0"/>
        <v/>
      </c>
      <c r="E78" s="71" t="str">
        <f t="shared" si="1"/>
        <v/>
      </c>
      <c r="F78" s="71" t="str">
        <f t="shared" si="2"/>
        <v/>
      </c>
      <c r="G78" s="65" t="str">
        <f t="shared" si="3"/>
        <v/>
      </c>
    </row>
    <row r="79" spans="1:7" x14ac:dyDescent="0.25">
      <c r="A79" s="69" t="str">
        <f t="shared" si="4"/>
        <v/>
      </c>
      <c r="B79" s="70" t="str">
        <f t="shared" si="7"/>
        <v/>
      </c>
      <c r="C79" s="65" t="str">
        <f t="shared" si="6"/>
        <v/>
      </c>
      <c r="D79" s="71" t="str">
        <f t="shared" si="0"/>
        <v/>
      </c>
      <c r="E79" s="71" t="str">
        <f t="shared" si="1"/>
        <v/>
      </c>
      <c r="F79" s="71" t="str">
        <f t="shared" si="2"/>
        <v/>
      </c>
      <c r="G79" s="65" t="str">
        <f t="shared" si="3"/>
        <v/>
      </c>
    </row>
    <row r="80" spans="1:7" x14ac:dyDescent="0.25">
      <c r="A80" s="69" t="str">
        <f t="shared" si="4"/>
        <v/>
      </c>
      <c r="B80" s="70" t="str">
        <f t="shared" si="7"/>
        <v/>
      </c>
      <c r="C80" s="65" t="str">
        <f t="shared" si="6"/>
        <v/>
      </c>
      <c r="D80" s="71" t="str">
        <f t="shared" si="0"/>
        <v/>
      </c>
      <c r="E80" s="71" t="str">
        <f t="shared" si="1"/>
        <v/>
      </c>
      <c r="F80" s="71" t="str">
        <f t="shared" si="2"/>
        <v/>
      </c>
      <c r="G80" s="65" t="str">
        <f t="shared" si="3"/>
        <v/>
      </c>
    </row>
    <row r="81" spans="1:7" x14ac:dyDescent="0.25">
      <c r="A81" s="69" t="str">
        <f t="shared" si="4"/>
        <v/>
      </c>
      <c r="B81" s="70" t="str">
        <f t="shared" si="7"/>
        <v/>
      </c>
      <c r="C81" s="65" t="str">
        <f t="shared" si="6"/>
        <v/>
      </c>
      <c r="D81" s="71" t="str">
        <f t="shared" si="0"/>
        <v/>
      </c>
      <c r="E81" s="71" t="str">
        <f t="shared" si="1"/>
        <v/>
      </c>
      <c r="F81" s="71" t="str">
        <f t="shared" si="2"/>
        <v/>
      </c>
      <c r="G81" s="65" t="str">
        <f t="shared" si="3"/>
        <v/>
      </c>
    </row>
    <row r="82" spans="1:7" x14ac:dyDescent="0.25">
      <c r="A82" s="69" t="str">
        <f t="shared" si="4"/>
        <v/>
      </c>
      <c r="B82" s="70" t="str">
        <f t="shared" si="7"/>
        <v/>
      </c>
      <c r="C82" s="65" t="str">
        <f t="shared" si="6"/>
        <v/>
      </c>
      <c r="D82" s="71" t="str">
        <f t="shared" ref="D82:D145" si="8">IF(B82="","",IPMT($E$13/12,B82,$E$7,-$E$11,$E$12,0))</f>
        <v/>
      </c>
      <c r="E82" s="71" t="str">
        <f t="shared" ref="E82:E145" si="9">IF(B82="","",PPMT($E$13/12,B82,$E$7,-$E$11,$E$12,0))</f>
        <v/>
      </c>
      <c r="F82" s="71" t="str">
        <f t="shared" ref="F82:F145" si="10">IF(B82="","",SUM(D82:E82))</f>
        <v/>
      </c>
      <c r="G82" s="65" t="str">
        <f t="shared" ref="G82:G145" si="11">IF(B82="","",SUM(C82)-SUM(E82))</f>
        <v/>
      </c>
    </row>
    <row r="83" spans="1:7" x14ac:dyDescent="0.25">
      <c r="A83" s="69" t="str">
        <f t="shared" ref="A83:A146" si="12">IF(B83="","",EDATE(A82,1))</f>
        <v/>
      </c>
      <c r="B83" s="70" t="str">
        <f t="shared" si="7"/>
        <v/>
      </c>
      <c r="C83" s="65" t="str">
        <f t="shared" ref="C83:C146" si="13">IF(B83="","",G82)</f>
        <v/>
      </c>
      <c r="D83" s="71" t="str">
        <f t="shared" si="8"/>
        <v/>
      </c>
      <c r="E83" s="71" t="str">
        <f t="shared" si="9"/>
        <v/>
      </c>
      <c r="F83" s="71" t="str">
        <f t="shared" si="10"/>
        <v/>
      </c>
      <c r="G83" s="65" t="str">
        <f t="shared" si="11"/>
        <v/>
      </c>
    </row>
    <row r="84" spans="1:7" x14ac:dyDescent="0.25">
      <c r="A84" s="69" t="str">
        <f t="shared" si="12"/>
        <v/>
      </c>
      <c r="B84" s="70" t="str">
        <f t="shared" ref="B84:B147" si="14">IF(B83="","",IF(SUM(B83)+1&lt;=$E$7,SUM(B83)+1,""))</f>
        <v/>
      </c>
      <c r="C84" s="65" t="str">
        <f t="shared" si="13"/>
        <v/>
      </c>
      <c r="D84" s="71" t="str">
        <f t="shared" si="8"/>
        <v/>
      </c>
      <c r="E84" s="71" t="str">
        <f t="shared" si="9"/>
        <v/>
      </c>
      <c r="F84" s="71" t="str">
        <f t="shared" si="10"/>
        <v/>
      </c>
      <c r="G84" s="65" t="str">
        <f t="shared" si="11"/>
        <v/>
      </c>
    </row>
    <row r="85" spans="1:7" x14ac:dyDescent="0.25">
      <c r="A85" s="69" t="str">
        <f t="shared" si="12"/>
        <v/>
      </c>
      <c r="B85" s="70" t="str">
        <f t="shared" si="14"/>
        <v/>
      </c>
      <c r="C85" s="65" t="str">
        <f t="shared" si="13"/>
        <v/>
      </c>
      <c r="D85" s="71" t="str">
        <f t="shared" si="8"/>
        <v/>
      </c>
      <c r="E85" s="71" t="str">
        <f t="shared" si="9"/>
        <v/>
      </c>
      <c r="F85" s="71" t="str">
        <f t="shared" si="10"/>
        <v/>
      </c>
      <c r="G85" s="65" t="str">
        <f t="shared" si="11"/>
        <v/>
      </c>
    </row>
    <row r="86" spans="1:7" x14ac:dyDescent="0.25">
      <c r="A86" s="69" t="str">
        <f t="shared" si="12"/>
        <v/>
      </c>
      <c r="B86" s="70" t="str">
        <f t="shared" si="14"/>
        <v/>
      </c>
      <c r="C86" s="65" t="str">
        <f t="shared" si="13"/>
        <v/>
      </c>
      <c r="D86" s="71" t="str">
        <f t="shared" si="8"/>
        <v/>
      </c>
      <c r="E86" s="71" t="str">
        <f t="shared" si="9"/>
        <v/>
      </c>
      <c r="F86" s="71" t="str">
        <f t="shared" si="10"/>
        <v/>
      </c>
      <c r="G86" s="65" t="str">
        <f t="shared" si="11"/>
        <v/>
      </c>
    </row>
    <row r="87" spans="1:7" x14ac:dyDescent="0.25">
      <c r="A87" s="69" t="str">
        <f t="shared" si="12"/>
        <v/>
      </c>
      <c r="B87" s="70" t="str">
        <f t="shared" si="14"/>
        <v/>
      </c>
      <c r="C87" s="65" t="str">
        <f t="shared" si="13"/>
        <v/>
      </c>
      <c r="D87" s="71" t="str">
        <f t="shared" si="8"/>
        <v/>
      </c>
      <c r="E87" s="71" t="str">
        <f t="shared" si="9"/>
        <v/>
      </c>
      <c r="F87" s="71" t="str">
        <f t="shared" si="10"/>
        <v/>
      </c>
      <c r="G87" s="65" t="str">
        <f t="shared" si="11"/>
        <v/>
      </c>
    </row>
    <row r="88" spans="1:7" x14ac:dyDescent="0.25">
      <c r="A88" s="69" t="str">
        <f t="shared" si="12"/>
        <v/>
      </c>
      <c r="B88" s="70" t="str">
        <f t="shared" si="14"/>
        <v/>
      </c>
      <c r="C88" s="65" t="str">
        <f t="shared" si="13"/>
        <v/>
      </c>
      <c r="D88" s="71" t="str">
        <f t="shared" si="8"/>
        <v/>
      </c>
      <c r="E88" s="71" t="str">
        <f t="shared" si="9"/>
        <v/>
      </c>
      <c r="F88" s="71" t="str">
        <f t="shared" si="10"/>
        <v/>
      </c>
      <c r="G88" s="65" t="str">
        <f t="shared" si="11"/>
        <v/>
      </c>
    </row>
    <row r="89" spans="1:7" x14ac:dyDescent="0.25">
      <c r="A89" s="69" t="str">
        <f t="shared" si="12"/>
        <v/>
      </c>
      <c r="B89" s="70" t="str">
        <f t="shared" si="14"/>
        <v/>
      </c>
      <c r="C89" s="65" t="str">
        <f t="shared" si="13"/>
        <v/>
      </c>
      <c r="D89" s="71" t="str">
        <f t="shared" si="8"/>
        <v/>
      </c>
      <c r="E89" s="71" t="str">
        <f t="shared" si="9"/>
        <v/>
      </c>
      <c r="F89" s="71" t="str">
        <f t="shared" si="10"/>
        <v/>
      </c>
      <c r="G89" s="65" t="str">
        <f t="shared" si="11"/>
        <v/>
      </c>
    </row>
    <row r="90" spans="1:7" x14ac:dyDescent="0.25">
      <c r="A90" s="69" t="str">
        <f t="shared" si="12"/>
        <v/>
      </c>
      <c r="B90" s="70" t="str">
        <f t="shared" si="14"/>
        <v/>
      </c>
      <c r="C90" s="65" t="str">
        <f t="shared" si="13"/>
        <v/>
      </c>
      <c r="D90" s="71" t="str">
        <f t="shared" si="8"/>
        <v/>
      </c>
      <c r="E90" s="71" t="str">
        <f t="shared" si="9"/>
        <v/>
      </c>
      <c r="F90" s="71" t="str">
        <f t="shared" si="10"/>
        <v/>
      </c>
      <c r="G90" s="65" t="str">
        <f t="shared" si="11"/>
        <v/>
      </c>
    </row>
    <row r="91" spans="1:7" x14ac:dyDescent="0.25">
      <c r="A91" s="69" t="str">
        <f t="shared" si="12"/>
        <v/>
      </c>
      <c r="B91" s="70" t="str">
        <f t="shared" si="14"/>
        <v/>
      </c>
      <c r="C91" s="65" t="str">
        <f t="shared" si="13"/>
        <v/>
      </c>
      <c r="D91" s="71" t="str">
        <f t="shared" si="8"/>
        <v/>
      </c>
      <c r="E91" s="71" t="str">
        <f t="shared" si="9"/>
        <v/>
      </c>
      <c r="F91" s="71" t="str">
        <f t="shared" si="10"/>
        <v/>
      </c>
      <c r="G91" s="65" t="str">
        <f t="shared" si="11"/>
        <v/>
      </c>
    </row>
    <row r="92" spans="1:7" x14ac:dyDescent="0.25">
      <c r="A92" s="69" t="str">
        <f t="shared" si="12"/>
        <v/>
      </c>
      <c r="B92" s="70" t="str">
        <f t="shared" si="14"/>
        <v/>
      </c>
      <c r="C92" s="65" t="str">
        <f t="shared" si="13"/>
        <v/>
      </c>
      <c r="D92" s="71" t="str">
        <f t="shared" si="8"/>
        <v/>
      </c>
      <c r="E92" s="71" t="str">
        <f t="shared" si="9"/>
        <v/>
      </c>
      <c r="F92" s="71" t="str">
        <f t="shared" si="10"/>
        <v/>
      </c>
      <c r="G92" s="65" t="str">
        <f t="shared" si="11"/>
        <v/>
      </c>
    </row>
    <row r="93" spans="1:7" x14ac:dyDescent="0.25">
      <c r="A93" s="69" t="str">
        <f t="shared" si="12"/>
        <v/>
      </c>
      <c r="B93" s="70" t="str">
        <f t="shared" si="14"/>
        <v/>
      </c>
      <c r="C93" s="65" t="str">
        <f t="shared" si="13"/>
        <v/>
      </c>
      <c r="D93" s="71" t="str">
        <f t="shared" si="8"/>
        <v/>
      </c>
      <c r="E93" s="71" t="str">
        <f t="shared" si="9"/>
        <v/>
      </c>
      <c r="F93" s="71" t="str">
        <f t="shared" si="10"/>
        <v/>
      </c>
      <c r="G93" s="65" t="str">
        <f t="shared" si="11"/>
        <v/>
      </c>
    </row>
    <row r="94" spans="1:7" x14ac:dyDescent="0.25">
      <c r="A94" s="69" t="str">
        <f t="shared" si="12"/>
        <v/>
      </c>
      <c r="B94" s="70" t="str">
        <f t="shared" si="14"/>
        <v/>
      </c>
      <c r="C94" s="65" t="str">
        <f t="shared" si="13"/>
        <v/>
      </c>
      <c r="D94" s="71" t="str">
        <f t="shared" si="8"/>
        <v/>
      </c>
      <c r="E94" s="71" t="str">
        <f t="shared" si="9"/>
        <v/>
      </c>
      <c r="F94" s="71" t="str">
        <f t="shared" si="10"/>
        <v/>
      </c>
      <c r="G94" s="65" t="str">
        <f t="shared" si="11"/>
        <v/>
      </c>
    </row>
    <row r="95" spans="1:7" x14ac:dyDescent="0.25">
      <c r="A95" s="69" t="str">
        <f t="shared" si="12"/>
        <v/>
      </c>
      <c r="B95" s="70" t="str">
        <f t="shared" si="14"/>
        <v/>
      </c>
      <c r="C95" s="65" t="str">
        <f t="shared" si="13"/>
        <v/>
      </c>
      <c r="D95" s="71" t="str">
        <f t="shared" si="8"/>
        <v/>
      </c>
      <c r="E95" s="71" t="str">
        <f t="shared" si="9"/>
        <v/>
      </c>
      <c r="F95" s="71" t="str">
        <f t="shared" si="10"/>
        <v/>
      </c>
      <c r="G95" s="65" t="str">
        <f t="shared" si="11"/>
        <v/>
      </c>
    </row>
    <row r="96" spans="1:7" x14ac:dyDescent="0.25">
      <c r="A96" s="69" t="str">
        <f t="shared" si="12"/>
        <v/>
      </c>
      <c r="B96" s="70" t="str">
        <f t="shared" si="14"/>
        <v/>
      </c>
      <c r="C96" s="65" t="str">
        <f t="shared" si="13"/>
        <v/>
      </c>
      <c r="D96" s="71" t="str">
        <f t="shared" si="8"/>
        <v/>
      </c>
      <c r="E96" s="71" t="str">
        <f t="shared" si="9"/>
        <v/>
      </c>
      <c r="F96" s="71" t="str">
        <f t="shared" si="10"/>
        <v/>
      </c>
      <c r="G96" s="65" t="str">
        <f t="shared" si="11"/>
        <v/>
      </c>
    </row>
    <row r="97" spans="1:7" x14ac:dyDescent="0.25">
      <c r="A97" s="69" t="str">
        <f t="shared" si="12"/>
        <v/>
      </c>
      <c r="B97" s="70" t="str">
        <f t="shared" si="14"/>
        <v/>
      </c>
      <c r="C97" s="65" t="str">
        <f t="shared" si="13"/>
        <v/>
      </c>
      <c r="D97" s="71" t="str">
        <f t="shared" si="8"/>
        <v/>
      </c>
      <c r="E97" s="71" t="str">
        <f t="shared" si="9"/>
        <v/>
      </c>
      <c r="F97" s="71" t="str">
        <f t="shared" si="10"/>
        <v/>
      </c>
      <c r="G97" s="65" t="str">
        <f t="shared" si="11"/>
        <v/>
      </c>
    </row>
    <row r="98" spans="1:7" x14ac:dyDescent="0.25">
      <c r="A98" s="69" t="str">
        <f t="shared" si="12"/>
        <v/>
      </c>
      <c r="B98" s="70" t="str">
        <f t="shared" si="14"/>
        <v/>
      </c>
      <c r="C98" s="65" t="str">
        <f t="shared" si="13"/>
        <v/>
      </c>
      <c r="D98" s="71" t="str">
        <f t="shared" si="8"/>
        <v/>
      </c>
      <c r="E98" s="71" t="str">
        <f t="shared" si="9"/>
        <v/>
      </c>
      <c r="F98" s="71" t="str">
        <f t="shared" si="10"/>
        <v/>
      </c>
      <c r="G98" s="65" t="str">
        <f t="shared" si="11"/>
        <v/>
      </c>
    </row>
    <row r="99" spans="1:7" x14ac:dyDescent="0.25">
      <c r="A99" s="69" t="str">
        <f t="shared" si="12"/>
        <v/>
      </c>
      <c r="B99" s="70" t="str">
        <f t="shared" si="14"/>
        <v/>
      </c>
      <c r="C99" s="65" t="str">
        <f t="shared" si="13"/>
        <v/>
      </c>
      <c r="D99" s="71" t="str">
        <f t="shared" si="8"/>
        <v/>
      </c>
      <c r="E99" s="71" t="str">
        <f t="shared" si="9"/>
        <v/>
      </c>
      <c r="F99" s="71" t="str">
        <f t="shared" si="10"/>
        <v/>
      </c>
      <c r="G99" s="65" t="str">
        <f t="shared" si="11"/>
        <v/>
      </c>
    </row>
    <row r="100" spans="1:7" x14ac:dyDescent="0.25">
      <c r="A100" s="69" t="str">
        <f t="shared" si="12"/>
        <v/>
      </c>
      <c r="B100" s="70" t="str">
        <f t="shared" si="14"/>
        <v/>
      </c>
      <c r="C100" s="65" t="str">
        <f t="shared" si="13"/>
        <v/>
      </c>
      <c r="D100" s="71" t="str">
        <f t="shared" si="8"/>
        <v/>
      </c>
      <c r="E100" s="71" t="str">
        <f t="shared" si="9"/>
        <v/>
      </c>
      <c r="F100" s="71" t="str">
        <f t="shared" si="10"/>
        <v/>
      </c>
      <c r="G100" s="65" t="str">
        <f t="shared" si="11"/>
        <v/>
      </c>
    </row>
    <row r="101" spans="1:7" x14ac:dyDescent="0.25">
      <c r="A101" s="69" t="str">
        <f t="shared" si="12"/>
        <v/>
      </c>
      <c r="B101" s="70" t="str">
        <f t="shared" si="14"/>
        <v/>
      </c>
      <c r="C101" s="65" t="str">
        <f t="shared" si="13"/>
        <v/>
      </c>
      <c r="D101" s="71" t="str">
        <f t="shared" si="8"/>
        <v/>
      </c>
      <c r="E101" s="71" t="str">
        <f t="shared" si="9"/>
        <v/>
      </c>
      <c r="F101" s="71" t="str">
        <f t="shared" si="10"/>
        <v/>
      </c>
      <c r="G101" s="65" t="str">
        <f t="shared" si="11"/>
        <v/>
      </c>
    </row>
    <row r="102" spans="1:7" x14ac:dyDescent="0.25">
      <c r="A102" s="69" t="str">
        <f t="shared" si="12"/>
        <v/>
      </c>
      <c r="B102" s="70" t="str">
        <f t="shared" si="14"/>
        <v/>
      </c>
      <c r="C102" s="65" t="str">
        <f t="shared" si="13"/>
        <v/>
      </c>
      <c r="D102" s="71" t="str">
        <f t="shared" si="8"/>
        <v/>
      </c>
      <c r="E102" s="71" t="str">
        <f t="shared" si="9"/>
        <v/>
      </c>
      <c r="F102" s="71" t="str">
        <f t="shared" si="10"/>
        <v/>
      </c>
      <c r="G102" s="65" t="str">
        <f t="shared" si="11"/>
        <v/>
      </c>
    </row>
    <row r="103" spans="1:7" x14ac:dyDescent="0.25">
      <c r="A103" s="69" t="str">
        <f t="shared" si="12"/>
        <v/>
      </c>
      <c r="B103" s="70" t="str">
        <f t="shared" si="14"/>
        <v/>
      </c>
      <c r="C103" s="65" t="str">
        <f t="shared" si="13"/>
        <v/>
      </c>
      <c r="D103" s="71" t="str">
        <f t="shared" si="8"/>
        <v/>
      </c>
      <c r="E103" s="71" t="str">
        <f t="shared" si="9"/>
        <v/>
      </c>
      <c r="F103" s="71" t="str">
        <f t="shared" si="10"/>
        <v/>
      </c>
      <c r="G103" s="65" t="str">
        <f t="shared" si="11"/>
        <v/>
      </c>
    </row>
    <row r="104" spans="1:7" x14ac:dyDescent="0.25">
      <c r="A104" s="69" t="str">
        <f t="shared" si="12"/>
        <v/>
      </c>
      <c r="B104" s="70" t="str">
        <f t="shared" si="14"/>
        <v/>
      </c>
      <c r="C104" s="65" t="str">
        <f t="shared" si="13"/>
        <v/>
      </c>
      <c r="D104" s="71" t="str">
        <f t="shared" si="8"/>
        <v/>
      </c>
      <c r="E104" s="71" t="str">
        <f t="shared" si="9"/>
        <v/>
      </c>
      <c r="F104" s="71" t="str">
        <f t="shared" si="10"/>
        <v/>
      </c>
      <c r="G104" s="65" t="str">
        <f t="shared" si="11"/>
        <v/>
      </c>
    </row>
    <row r="105" spans="1:7" x14ac:dyDescent="0.25">
      <c r="A105" s="69" t="str">
        <f t="shared" si="12"/>
        <v/>
      </c>
      <c r="B105" s="70" t="str">
        <f t="shared" si="14"/>
        <v/>
      </c>
      <c r="C105" s="65" t="str">
        <f t="shared" si="13"/>
        <v/>
      </c>
      <c r="D105" s="71" t="str">
        <f t="shared" si="8"/>
        <v/>
      </c>
      <c r="E105" s="71" t="str">
        <f t="shared" si="9"/>
        <v/>
      </c>
      <c r="F105" s="71" t="str">
        <f t="shared" si="10"/>
        <v/>
      </c>
      <c r="G105" s="65" t="str">
        <f t="shared" si="11"/>
        <v/>
      </c>
    </row>
    <row r="106" spans="1:7" x14ac:dyDescent="0.25">
      <c r="A106" s="69" t="str">
        <f t="shared" si="12"/>
        <v/>
      </c>
      <c r="B106" s="70" t="str">
        <f t="shared" si="14"/>
        <v/>
      </c>
      <c r="C106" s="65" t="str">
        <f t="shared" si="13"/>
        <v/>
      </c>
      <c r="D106" s="71" t="str">
        <f t="shared" si="8"/>
        <v/>
      </c>
      <c r="E106" s="71" t="str">
        <f t="shared" si="9"/>
        <v/>
      </c>
      <c r="F106" s="71" t="str">
        <f t="shared" si="10"/>
        <v/>
      </c>
      <c r="G106" s="65" t="str">
        <f t="shared" si="11"/>
        <v/>
      </c>
    </row>
    <row r="107" spans="1:7" x14ac:dyDescent="0.25">
      <c r="A107" s="69" t="str">
        <f t="shared" si="12"/>
        <v/>
      </c>
      <c r="B107" s="70" t="str">
        <f t="shared" si="14"/>
        <v/>
      </c>
      <c r="C107" s="65" t="str">
        <f t="shared" si="13"/>
        <v/>
      </c>
      <c r="D107" s="71" t="str">
        <f t="shared" si="8"/>
        <v/>
      </c>
      <c r="E107" s="71" t="str">
        <f t="shared" si="9"/>
        <v/>
      </c>
      <c r="F107" s="71" t="str">
        <f t="shared" si="10"/>
        <v/>
      </c>
      <c r="G107" s="65" t="str">
        <f t="shared" si="11"/>
        <v/>
      </c>
    </row>
    <row r="108" spans="1:7" x14ac:dyDescent="0.25">
      <c r="A108" s="69" t="str">
        <f t="shared" si="12"/>
        <v/>
      </c>
      <c r="B108" s="70" t="str">
        <f t="shared" si="14"/>
        <v/>
      </c>
      <c r="C108" s="65" t="str">
        <f t="shared" si="13"/>
        <v/>
      </c>
      <c r="D108" s="71" t="str">
        <f t="shared" si="8"/>
        <v/>
      </c>
      <c r="E108" s="71" t="str">
        <f t="shared" si="9"/>
        <v/>
      </c>
      <c r="F108" s="71" t="str">
        <f t="shared" si="10"/>
        <v/>
      </c>
      <c r="G108" s="65" t="str">
        <f t="shared" si="11"/>
        <v/>
      </c>
    </row>
    <row r="109" spans="1:7" x14ac:dyDescent="0.25">
      <c r="A109" s="69" t="str">
        <f t="shared" si="12"/>
        <v/>
      </c>
      <c r="B109" s="70" t="str">
        <f t="shared" si="14"/>
        <v/>
      </c>
      <c r="C109" s="65" t="str">
        <f t="shared" si="13"/>
        <v/>
      </c>
      <c r="D109" s="71" t="str">
        <f t="shared" si="8"/>
        <v/>
      </c>
      <c r="E109" s="71" t="str">
        <f t="shared" si="9"/>
        <v/>
      </c>
      <c r="F109" s="71" t="str">
        <f t="shared" si="10"/>
        <v/>
      </c>
      <c r="G109" s="65" t="str">
        <f t="shared" si="11"/>
        <v/>
      </c>
    </row>
    <row r="110" spans="1:7" x14ac:dyDescent="0.25">
      <c r="A110" s="69" t="str">
        <f t="shared" si="12"/>
        <v/>
      </c>
      <c r="B110" s="70" t="str">
        <f t="shared" si="14"/>
        <v/>
      </c>
      <c r="C110" s="65" t="str">
        <f t="shared" si="13"/>
        <v/>
      </c>
      <c r="D110" s="71" t="str">
        <f t="shared" si="8"/>
        <v/>
      </c>
      <c r="E110" s="71" t="str">
        <f t="shared" si="9"/>
        <v/>
      </c>
      <c r="F110" s="71" t="str">
        <f t="shared" si="10"/>
        <v/>
      </c>
      <c r="G110" s="65" t="str">
        <f t="shared" si="11"/>
        <v/>
      </c>
    </row>
    <row r="111" spans="1:7" x14ac:dyDescent="0.25">
      <c r="A111" s="69" t="str">
        <f t="shared" si="12"/>
        <v/>
      </c>
      <c r="B111" s="70" t="str">
        <f t="shared" si="14"/>
        <v/>
      </c>
      <c r="C111" s="65" t="str">
        <f t="shared" si="13"/>
        <v/>
      </c>
      <c r="D111" s="71" t="str">
        <f t="shared" si="8"/>
        <v/>
      </c>
      <c r="E111" s="71" t="str">
        <f t="shared" si="9"/>
        <v/>
      </c>
      <c r="F111" s="71" t="str">
        <f t="shared" si="10"/>
        <v/>
      </c>
      <c r="G111" s="65" t="str">
        <f t="shared" si="11"/>
        <v/>
      </c>
    </row>
    <row r="112" spans="1:7" x14ac:dyDescent="0.25">
      <c r="A112" s="69" t="str">
        <f t="shared" si="12"/>
        <v/>
      </c>
      <c r="B112" s="70" t="str">
        <f t="shared" si="14"/>
        <v/>
      </c>
      <c r="C112" s="65" t="str">
        <f t="shared" si="13"/>
        <v/>
      </c>
      <c r="D112" s="71" t="str">
        <f t="shared" si="8"/>
        <v/>
      </c>
      <c r="E112" s="71" t="str">
        <f t="shared" si="9"/>
        <v/>
      </c>
      <c r="F112" s="71" t="str">
        <f t="shared" si="10"/>
        <v/>
      </c>
      <c r="G112" s="65" t="str">
        <f t="shared" si="11"/>
        <v/>
      </c>
    </row>
    <row r="113" spans="1:7" x14ac:dyDescent="0.25">
      <c r="A113" s="69" t="str">
        <f t="shared" si="12"/>
        <v/>
      </c>
      <c r="B113" s="70" t="str">
        <f t="shared" si="14"/>
        <v/>
      </c>
      <c r="C113" s="65" t="str">
        <f t="shared" si="13"/>
        <v/>
      </c>
      <c r="D113" s="71" t="str">
        <f t="shared" si="8"/>
        <v/>
      </c>
      <c r="E113" s="71" t="str">
        <f t="shared" si="9"/>
        <v/>
      </c>
      <c r="F113" s="71" t="str">
        <f t="shared" si="10"/>
        <v/>
      </c>
      <c r="G113" s="65" t="str">
        <f t="shared" si="11"/>
        <v/>
      </c>
    </row>
    <row r="114" spans="1:7" x14ac:dyDescent="0.25">
      <c r="A114" s="69" t="str">
        <f t="shared" si="12"/>
        <v/>
      </c>
      <c r="B114" s="70" t="str">
        <f t="shared" si="14"/>
        <v/>
      </c>
      <c r="C114" s="65" t="str">
        <f t="shared" si="13"/>
        <v/>
      </c>
      <c r="D114" s="71" t="str">
        <f t="shared" si="8"/>
        <v/>
      </c>
      <c r="E114" s="71" t="str">
        <f t="shared" si="9"/>
        <v/>
      </c>
      <c r="F114" s="71" t="str">
        <f t="shared" si="10"/>
        <v/>
      </c>
      <c r="G114" s="65" t="str">
        <f t="shared" si="11"/>
        <v/>
      </c>
    </row>
    <row r="115" spans="1:7" x14ac:dyDescent="0.25">
      <c r="A115" s="69" t="str">
        <f t="shared" si="12"/>
        <v/>
      </c>
      <c r="B115" s="70" t="str">
        <f t="shared" si="14"/>
        <v/>
      </c>
      <c r="C115" s="65" t="str">
        <f t="shared" si="13"/>
        <v/>
      </c>
      <c r="D115" s="71" t="str">
        <f t="shared" si="8"/>
        <v/>
      </c>
      <c r="E115" s="71" t="str">
        <f t="shared" si="9"/>
        <v/>
      </c>
      <c r="F115" s="71" t="str">
        <f t="shared" si="10"/>
        <v/>
      </c>
      <c r="G115" s="65" t="str">
        <f t="shared" si="11"/>
        <v/>
      </c>
    </row>
    <row r="116" spans="1:7" x14ac:dyDescent="0.25">
      <c r="A116" s="69" t="str">
        <f t="shared" si="12"/>
        <v/>
      </c>
      <c r="B116" s="70" t="str">
        <f t="shared" si="14"/>
        <v/>
      </c>
      <c r="C116" s="65" t="str">
        <f t="shared" si="13"/>
        <v/>
      </c>
      <c r="D116" s="71" t="str">
        <f t="shared" si="8"/>
        <v/>
      </c>
      <c r="E116" s="71" t="str">
        <f t="shared" si="9"/>
        <v/>
      </c>
      <c r="F116" s="71" t="str">
        <f t="shared" si="10"/>
        <v/>
      </c>
      <c r="G116" s="65" t="str">
        <f t="shared" si="11"/>
        <v/>
      </c>
    </row>
    <row r="117" spans="1:7" x14ac:dyDescent="0.25">
      <c r="A117" s="69" t="str">
        <f t="shared" si="12"/>
        <v/>
      </c>
      <c r="B117" s="70" t="str">
        <f t="shared" si="14"/>
        <v/>
      </c>
      <c r="C117" s="65" t="str">
        <f t="shared" si="13"/>
        <v/>
      </c>
      <c r="D117" s="71" t="str">
        <f t="shared" si="8"/>
        <v/>
      </c>
      <c r="E117" s="71" t="str">
        <f t="shared" si="9"/>
        <v/>
      </c>
      <c r="F117" s="71" t="str">
        <f t="shared" si="10"/>
        <v/>
      </c>
      <c r="G117" s="65" t="str">
        <f t="shared" si="11"/>
        <v/>
      </c>
    </row>
    <row r="118" spans="1:7" x14ac:dyDescent="0.25">
      <c r="A118" s="69" t="str">
        <f t="shared" si="12"/>
        <v/>
      </c>
      <c r="B118" s="70" t="str">
        <f t="shared" si="14"/>
        <v/>
      </c>
      <c r="C118" s="65" t="str">
        <f t="shared" si="13"/>
        <v/>
      </c>
      <c r="D118" s="71" t="str">
        <f t="shared" si="8"/>
        <v/>
      </c>
      <c r="E118" s="71" t="str">
        <f t="shared" si="9"/>
        <v/>
      </c>
      <c r="F118" s="71" t="str">
        <f t="shared" si="10"/>
        <v/>
      </c>
      <c r="G118" s="65" t="str">
        <f t="shared" si="11"/>
        <v/>
      </c>
    </row>
    <row r="119" spans="1:7" x14ac:dyDescent="0.25">
      <c r="A119" s="69" t="str">
        <f t="shared" si="12"/>
        <v/>
      </c>
      <c r="B119" s="70" t="str">
        <f t="shared" si="14"/>
        <v/>
      </c>
      <c r="C119" s="65" t="str">
        <f t="shared" si="13"/>
        <v/>
      </c>
      <c r="D119" s="71" t="str">
        <f t="shared" si="8"/>
        <v/>
      </c>
      <c r="E119" s="71" t="str">
        <f t="shared" si="9"/>
        <v/>
      </c>
      <c r="F119" s="71" t="str">
        <f t="shared" si="10"/>
        <v/>
      </c>
      <c r="G119" s="65" t="str">
        <f t="shared" si="11"/>
        <v/>
      </c>
    </row>
    <row r="120" spans="1:7" x14ac:dyDescent="0.25">
      <c r="A120" s="69" t="str">
        <f t="shared" si="12"/>
        <v/>
      </c>
      <c r="B120" s="70" t="str">
        <f t="shared" si="14"/>
        <v/>
      </c>
      <c r="C120" s="65" t="str">
        <f t="shared" si="13"/>
        <v/>
      </c>
      <c r="D120" s="71" t="str">
        <f t="shared" si="8"/>
        <v/>
      </c>
      <c r="E120" s="71" t="str">
        <f t="shared" si="9"/>
        <v/>
      </c>
      <c r="F120" s="71" t="str">
        <f t="shared" si="10"/>
        <v/>
      </c>
      <c r="G120" s="65" t="str">
        <f t="shared" si="11"/>
        <v/>
      </c>
    </row>
    <row r="121" spans="1:7" x14ac:dyDescent="0.25">
      <c r="A121" s="69" t="str">
        <f t="shared" si="12"/>
        <v/>
      </c>
      <c r="B121" s="70" t="str">
        <f t="shared" si="14"/>
        <v/>
      </c>
      <c r="C121" s="65" t="str">
        <f t="shared" si="13"/>
        <v/>
      </c>
      <c r="D121" s="71" t="str">
        <f t="shared" si="8"/>
        <v/>
      </c>
      <c r="E121" s="71" t="str">
        <f t="shared" si="9"/>
        <v/>
      </c>
      <c r="F121" s="71" t="str">
        <f t="shared" si="10"/>
        <v/>
      </c>
      <c r="G121" s="65" t="str">
        <f t="shared" si="11"/>
        <v/>
      </c>
    </row>
    <row r="122" spans="1:7" x14ac:dyDescent="0.25">
      <c r="A122" s="69" t="str">
        <f t="shared" si="12"/>
        <v/>
      </c>
      <c r="B122" s="70" t="str">
        <f t="shared" si="14"/>
        <v/>
      </c>
      <c r="C122" s="65" t="str">
        <f t="shared" si="13"/>
        <v/>
      </c>
      <c r="D122" s="71" t="str">
        <f t="shared" si="8"/>
        <v/>
      </c>
      <c r="E122" s="71" t="str">
        <f t="shared" si="9"/>
        <v/>
      </c>
      <c r="F122" s="71" t="str">
        <f t="shared" si="10"/>
        <v/>
      </c>
      <c r="G122" s="65" t="str">
        <f t="shared" si="11"/>
        <v/>
      </c>
    </row>
    <row r="123" spans="1:7" x14ac:dyDescent="0.25">
      <c r="A123" s="69" t="str">
        <f t="shared" si="12"/>
        <v/>
      </c>
      <c r="B123" s="70" t="str">
        <f t="shared" si="14"/>
        <v/>
      </c>
      <c r="C123" s="65" t="str">
        <f t="shared" si="13"/>
        <v/>
      </c>
      <c r="D123" s="71" t="str">
        <f t="shared" si="8"/>
        <v/>
      </c>
      <c r="E123" s="71" t="str">
        <f t="shared" si="9"/>
        <v/>
      </c>
      <c r="F123" s="71" t="str">
        <f t="shared" si="10"/>
        <v/>
      </c>
      <c r="G123" s="65" t="str">
        <f t="shared" si="11"/>
        <v/>
      </c>
    </row>
    <row r="124" spans="1:7" x14ac:dyDescent="0.25">
      <c r="A124" s="69" t="str">
        <f t="shared" si="12"/>
        <v/>
      </c>
      <c r="B124" s="70" t="str">
        <f t="shared" si="14"/>
        <v/>
      </c>
      <c r="C124" s="65" t="str">
        <f t="shared" si="13"/>
        <v/>
      </c>
      <c r="D124" s="71" t="str">
        <f t="shared" si="8"/>
        <v/>
      </c>
      <c r="E124" s="71" t="str">
        <f t="shared" si="9"/>
        <v/>
      </c>
      <c r="F124" s="71" t="str">
        <f t="shared" si="10"/>
        <v/>
      </c>
      <c r="G124" s="65" t="str">
        <f t="shared" si="11"/>
        <v/>
      </c>
    </row>
    <row r="125" spans="1:7" x14ac:dyDescent="0.25">
      <c r="A125" s="69" t="str">
        <f t="shared" si="12"/>
        <v/>
      </c>
      <c r="B125" s="70" t="str">
        <f t="shared" si="14"/>
        <v/>
      </c>
      <c r="C125" s="65" t="str">
        <f t="shared" si="13"/>
        <v/>
      </c>
      <c r="D125" s="71" t="str">
        <f t="shared" si="8"/>
        <v/>
      </c>
      <c r="E125" s="71" t="str">
        <f t="shared" si="9"/>
        <v/>
      </c>
      <c r="F125" s="71" t="str">
        <f t="shared" si="10"/>
        <v/>
      </c>
      <c r="G125" s="65" t="str">
        <f t="shared" si="11"/>
        <v/>
      </c>
    </row>
    <row r="126" spans="1:7" x14ac:dyDescent="0.25">
      <c r="A126" s="69" t="str">
        <f t="shared" si="12"/>
        <v/>
      </c>
      <c r="B126" s="70" t="str">
        <f t="shared" si="14"/>
        <v/>
      </c>
      <c r="C126" s="65" t="str">
        <f t="shared" si="13"/>
        <v/>
      </c>
      <c r="D126" s="71" t="str">
        <f t="shared" si="8"/>
        <v/>
      </c>
      <c r="E126" s="71" t="str">
        <f t="shared" si="9"/>
        <v/>
      </c>
      <c r="F126" s="71" t="str">
        <f t="shared" si="10"/>
        <v/>
      </c>
      <c r="G126" s="65" t="str">
        <f t="shared" si="11"/>
        <v/>
      </c>
    </row>
    <row r="127" spans="1:7" x14ac:dyDescent="0.25">
      <c r="A127" s="69" t="str">
        <f t="shared" si="12"/>
        <v/>
      </c>
      <c r="B127" s="70" t="str">
        <f t="shared" si="14"/>
        <v/>
      </c>
      <c r="C127" s="65" t="str">
        <f t="shared" si="13"/>
        <v/>
      </c>
      <c r="D127" s="71" t="str">
        <f t="shared" si="8"/>
        <v/>
      </c>
      <c r="E127" s="71" t="str">
        <f t="shared" si="9"/>
        <v/>
      </c>
      <c r="F127" s="71" t="str">
        <f t="shared" si="10"/>
        <v/>
      </c>
      <c r="G127" s="65" t="str">
        <f t="shared" si="11"/>
        <v/>
      </c>
    </row>
    <row r="128" spans="1:7" x14ac:dyDescent="0.25">
      <c r="A128" s="69" t="str">
        <f t="shared" si="12"/>
        <v/>
      </c>
      <c r="B128" s="70" t="str">
        <f t="shared" si="14"/>
        <v/>
      </c>
      <c r="C128" s="65" t="str">
        <f t="shared" si="13"/>
        <v/>
      </c>
      <c r="D128" s="71" t="str">
        <f t="shared" si="8"/>
        <v/>
      </c>
      <c r="E128" s="71" t="str">
        <f t="shared" si="9"/>
        <v/>
      </c>
      <c r="F128" s="71" t="str">
        <f t="shared" si="10"/>
        <v/>
      </c>
      <c r="G128" s="65" t="str">
        <f t="shared" si="11"/>
        <v/>
      </c>
    </row>
    <row r="129" spans="1:7" x14ac:dyDescent="0.25">
      <c r="A129" s="69" t="str">
        <f t="shared" si="12"/>
        <v/>
      </c>
      <c r="B129" s="70" t="str">
        <f t="shared" si="14"/>
        <v/>
      </c>
      <c r="C129" s="65" t="str">
        <f t="shared" si="13"/>
        <v/>
      </c>
      <c r="D129" s="71" t="str">
        <f t="shared" si="8"/>
        <v/>
      </c>
      <c r="E129" s="71" t="str">
        <f t="shared" si="9"/>
        <v/>
      </c>
      <c r="F129" s="71" t="str">
        <f t="shared" si="10"/>
        <v/>
      </c>
      <c r="G129" s="65" t="str">
        <f t="shared" si="11"/>
        <v/>
      </c>
    </row>
    <row r="130" spans="1:7" x14ac:dyDescent="0.25">
      <c r="A130" s="69" t="str">
        <f t="shared" si="12"/>
        <v/>
      </c>
      <c r="B130" s="70" t="str">
        <f t="shared" si="14"/>
        <v/>
      </c>
      <c r="C130" s="65" t="str">
        <f t="shared" si="13"/>
        <v/>
      </c>
      <c r="D130" s="71" t="str">
        <f t="shared" si="8"/>
        <v/>
      </c>
      <c r="E130" s="71" t="str">
        <f t="shared" si="9"/>
        <v/>
      </c>
      <c r="F130" s="71" t="str">
        <f t="shared" si="10"/>
        <v/>
      </c>
      <c r="G130" s="65" t="str">
        <f t="shared" si="11"/>
        <v/>
      </c>
    </row>
    <row r="131" spans="1:7" x14ac:dyDescent="0.25">
      <c r="A131" s="69" t="str">
        <f t="shared" si="12"/>
        <v/>
      </c>
      <c r="B131" s="70" t="str">
        <f t="shared" si="14"/>
        <v/>
      </c>
      <c r="C131" s="65" t="str">
        <f t="shared" si="13"/>
        <v/>
      </c>
      <c r="D131" s="71" t="str">
        <f t="shared" si="8"/>
        <v/>
      </c>
      <c r="E131" s="71" t="str">
        <f t="shared" si="9"/>
        <v/>
      </c>
      <c r="F131" s="71" t="str">
        <f t="shared" si="10"/>
        <v/>
      </c>
      <c r="G131" s="65" t="str">
        <f t="shared" si="11"/>
        <v/>
      </c>
    </row>
    <row r="132" spans="1:7" x14ac:dyDescent="0.25">
      <c r="A132" s="69" t="str">
        <f t="shared" si="12"/>
        <v/>
      </c>
      <c r="B132" s="70" t="str">
        <f t="shared" si="14"/>
        <v/>
      </c>
      <c r="C132" s="65" t="str">
        <f t="shared" si="13"/>
        <v/>
      </c>
      <c r="D132" s="71" t="str">
        <f t="shared" si="8"/>
        <v/>
      </c>
      <c r="E132" s="71" t="str">
        <f t="shared" si="9"/>
        <v/>
      </c>
      <c r="F132" s="71" t="str">
        <f t="shared" si="10"/>
        <v/>
      </c>
      <c r="G132" s="65" t="str">
        <f t="shared" si="11"/>
        <v/>
      </c>
    </row>
    <row r="133" spans="1:7" x14ac:dyDescent="0.25">
      <c r="A133" s="69" t="str">
        <f t="shared" si="12"/>
        <v/>
      </c>
      <c r="B133" s="70" t="str">
        <f t="shared" si="14"/>
        <v/>
      </c>
      <c r="C133" s="65" t="str">
        <f t="shared" si="13"/>
        <v/>
      </c>
      <c r="D133" s="71" t="str">
        <f t="shared" si="8"/>
        <v/>
      </c>
      <c r="E133" s="71" t="str">
        <f t="shared" si="9"/>
        <v/>
      </c>
      <c r="F133" s="71" t="str">
        <f t="shared" si="10"/>
        <v/>
      </c>
      <c r="G133" s="65" t="str">
        <f t="shared" si="11"/>
        <v/>
      </c>
    </row>
    <row r="134" spans="1:7" x14ac:dyDescent="0.25">
      <c r="A134" s="69" t="str">
        <f t="shared" si="12"/>
        <v/>
      </c>
      <c r="B134" s="70" t="str">
        <f t="shared" si="14"/>
        <v/>
      </c>
      <c r="C134" s="65" t="str">
        <f t="shared" si="13"/>
        <v/>
      </c>
      <c r="D134" s="71" t="str">
        <f t="shared" si="8"/>
        <v/>
      </c>
      <c r="E134" s="71" t="str">
        <f t="shared" si="9"/>
        <v/>
      </c>
      <c r="F134" s="71" t="str">
        <f t="shared" si="10"/>
        <v/>
      </c>
      <c r="G134" s="65" t="str">
        <f t="shared" si="11"/>
        <v/>
      </c>
    </row>
    <row r="135" spans="1:7" x14ac:dyDescent="0.25">
      <c r="A135" s="69" t="str">
        <f t="shared" si="12"/>
        <v/>
      </c>
      <c r="B135" s="70" t="str">
        <f t="shared" si="14"/>
        <v/>
      </c>
      <c r="C135" s="65" t="str">
        <f t="shared" si="13"/>
        <v/>
      </c>
      <c r="D135" s="71" t="str">
        <f t="shared" si="8"/>
        <v/>
      </c>
      <c r="E135" s="71" t="str">
        <f t="shared" si="9"/>
        <v/>
      </c>
      <c r="F135" s="71" t="str">
        <f t="shared" si="10"/>
        <v/>
      </c>
      <c r="G135" s="65" t="str">
        <f t="shared" si="11"/>
        <v/>
      </c>
    </row>
    <row r="136" spans="1:7" x14ac:dyDescent="0.25">
      <c r="A136" s="69" t="str">
        <f t="shared" si="12"/>
        <v/>
      </c>
      <c r="B136" s="70" t="str">
        <f t="shared" si="14"/>
        <v/>
      </c>
      <c r="C136" s="65" t="str">
        <f t="shared" si="13"/>
        <v/>
      </c>
      <c r="D136" s="71" t="str">
        <f t="shared" si="8"/>
        <v/>
      </c>
      <c r="E136" s="71" t="str">
        <f t="shared" si="9"/>
        <v/>
      </c>
      <c r="F136" s="71" t="str">
        <f t="shared" si="10"/>
        <v/>
      </c>
      <c r="G136" s="65" t="str">
        <f t="shared" si="11"/>
        <v/>
      </c>
    </row>
    <row r="137" spans="1:7" x14ac:dyDescent="0.25">
      <c r="A137" s="69" t="str">
        <f t="shared" si="12"/>
        <v/>
      </c>
      <c r="B137" s="70" t="str">
        <f t="shared" si="14"/>
        <v/>
      </c>
      <c r="C137" s="65" t="str">
        <f t="shared" si="13"/>
        <v/>
      </c>
      <c r="D137" s="71" t="str">
        <f t="shared" si="8"/>
        <v/>
      </c>
      <c r="E137" s="71" t="str">
        <f t="shared" si="9"/>
        <v/>
      </c>
      <c r="F137" s="71" t="str">
        <f t="shared" si="10"/>
        <v/>
      </c>
      <c r="G137" s="65" t="str">
        <f t="shared" si="11"/>
        <v/>
      </c>
    </row>
    <row r="138" spans="1:7" x14ac:dyDescent="0.25">
      <c r="A138" s="69" t="str">
        <f t="shared" si="12"/>
        <v/>
      </c>
      <c r="B138" s="70" t="str">
        <f t="shared" si="14"/>
        <v/>
      </c>
      <c r="C138" s="65" t="str">
        <f t="shared" si="13"/>
        <v/>
      </c>
      <c r="D138" s="71" t="str">
        <f t="shared" si="8"/>
        <v/>
      </c>
      <c r="E138" s="71" t="str">
        <f t="shared" si="9"/>
        <v/>
      </c>
      <c r="F138" s="71" t="str">
        <f t="shared" si="10"/>
        <v/>
      </c>
      <c r="G138" s="65" t="str">
        <f t="shared" si="11"/>
        <v/>
      </c>
    </row>
    <row r="139" spans="1:7" x14ac:dyDescent="0.25">
      <c r="A139" s="69" t="str">
        <f t="shared" si="12"/>
        <v/>
      </c>
      <c r="B139" s="70" t="str">
        <f t="shared" si="14"/>
        <v/>
      </c>
      <c r="C139" s="65" t="str">
        <f t="shared" si="13"/>
        <v/>
      </c>
      <c r="D139" s="71" t="str">
        <f t="shared" si="8"/>
        <v/>
      </c>
      <c r="E139" s="71" t="str">
        <f t="shared" si="9"/>
        <v/>
      </c>
      <c r="F139" s="71" t="str">
        <f t="shared" si="10"/>
        <v/>
      </c>
      <c r="G139" s="65" t="str">
        <f t="shared" si="11"/>
        <v/>
      </c>
    </row>
    <row r="140" spans="1:7" x14ac:dyDescent="0.25">
      <c r="A140" s="69" t="str">
        <f t="shared" si="12"/>
        <v/>
      </c>
      <c r="B140" s="70" t="str">
        <f t="shared" si="14"/>
        <v/>
      </c>
      <c r="C140" s="65" t="str">
        <f t="shared" si="13"/>
        <v/>
      </c>
      <c r="D140" s="71" t="str">
        <f t="shared" si="8"/>
        <v/>
      </c>
      <c r="E140" s="71" t="str">
        <f t="shared" si="9"/>
        <v/>
      </c>
      <c r="F140" s="71" t="str">
        <f t="shared" si="10"/>
        <v/>
      </c>
      <c r="G140" s="65" t="str">
        <f t="shared" si="11"/>
        <v/>
      </c>
    </row>
    <row r="141" spans="1:7" x14ac:dyDescent="0.25">
      <c r="A141" s="69" t="str">
        <f t="shared" si="12"/>
        <v/>
      </c>
      <c r="B141" s="70" t="str">
        <f t="shared" si="14"/>
        <v/>
      </c>
      <c r="C141" s="65" t="str">
        <f t="shared" si="13"/>
        <v/>
      </c>
      <c r="D141" s="71" t="str">
        <f t="shared" si="8"/>
        <v/>
      </c>
      <c r="E141" s="71" t="str">
        <f t="shared" si="9"/>
        <v/>
      </c>
      <c r="F141" s="71" t="str">
        <f t="shared" si="10"/>
        <v/>
      </c>
      <c r="G141" s="65" t="str">
        <f t="shared" si="11"/>
        <v/>
      </c>
    </row>
    <row r="142" spans="1:7" x14ac:dyDescent="0.25">
      <c r="A142" s="69" t="str">
        <f t="shared" si="12"/>
        <v/>
      </c>
      <c r="B142" s="70" t="str">
        <f t="shared" si="14"/>
        <v/>
      </c>
      <c r="C142" s="65" t="str">
        <f t="shared" si="13"/>
        <v/>
      </c>
      <c r="D142" s="71" t="str">
        <f t="shared" si="8"/>
        <v/>
      </c>
      <c r="E142" s="71" t="str">
        <f t="shared" si="9"/>
        <v/>
      </c>
      <c r="F142" s="71" t="str">
        <f t="shared" si="10"/>
        <v/>
      </c>
      <c r="G142" s="65" t="str">
        <f t="shared" si="11"/>
        <v/>
      </c>
    </row>
    <row r="143" spans="1:7" x14ac:dyDescent="0.25">
      <c r="A143" s="69" t="str">
        <f t="shared" si="12"/>
        <v/>
      </c>
      <c r="B143" s="70" t="str">
        <f t="shared" si="14"/>
        <v/>
      </c>
      <c r="C143" s="65" t="str">
        <f t="shared" si="13"/>
        <v/>
      </c>
      <c r="D143" s="71" t="str">
        <f t="shared" si="8"/>
        <v/>
      </c>
      <c r="E143" s="71" t="str">
        <f t="shared" si="9"/>
        <v/>
      </c>
      <c r="F143" s="71" t="str">
        <f t="shared" si="10"/>
        <v/>
      </c>
      <c r="G143" s="65" t="str">
        <f t="shared" si="11"/>
        <v/>
      </c>
    </row>
    <row r="144" spans="1:7" x14ac:dyDescent="0.25">
      <c r="A144" s="69" t="str">
        <f t="shared" si="12"/>
        <v/>
      </c>
      <c r="B144" s="70" t="str">
        <f t="shared" si="14"/>
        <v/>
      </c>
      <c r="C144" s="65" t="str">
        <f t="shared" si="13"/>
        <v/>
      </c>
      <c r="D144" s="71" t="str">
        <f t="shared" si="8"/>
        <v/>
      </c>
      <c r="E144" s="71" t="str">
        <f t="shared" si="9"/>
        <v/>
      </c>
      <c r="F144" s="71" t="str">
        <f t="shared" si="10"/>
        <v/>
      </c>
      <c r="G144" s="65" t="str">
        <f t="shared" si="11"/>
        <v/>
      </c>
    </row>
    <row r="145" spans="1:7" x14ac:dyDescent="0.25">
      <c r="A145" s="69" t="str">
        <f t="shared" si="12"/>
        <v/>
      </c>
      <c r="B145" s="70" t="str">
        <f t="shared" si="14"/>
        <v/>
      </c>
      <c r="C145" s="65" t="str">
        <f t="shared" si="13"/>
        <v/>
      </c>
      <c r="D145" s="71" t="str">
        <f t="shared" si="8"/>
        <v/>
      </c>
      <c r="E145" s="71" t="str">
        <f t="shared" si="9"/>
        <v/>
      </c>
      <c r="F145" s="71" t="str">
        <f t="shared" si="10"/>
        <v/>
      </c>
      <c r="G145" s="65" t="str">
        <f t="shared" si="11"/>
        <v/>
      </c>
    </row>
    <row r="146" spans="1:7" x14ac:dyDescent="0.25">
      <c r="A146" s="69" t="str">
        <f t="shared" si="12"/>
        <v/>
      </c>
      <c r="B146" s="70" t="str">
        <f t="shared" si="14"/>
        <v/>
      </c>
      <c r="C146" s="65" t="str">
        <f t="shared" si="13"/>
        <v/>
      </c>
      <c r="D146" s="71" t="str">
        <f t="shared" ref="D146:D209" si="15">IF(B146="","",IPMT($E$13/12,B146,$E$7,-$E$11,$E$12,0))</f>
        <v/>
      </c>
      <c r="E146" s="71" t="str">
        <f t="shared" ref="E146:E209" si="16">IF(B146="","",PPMT($E$13/12,B146,$E$7,-$E$11,$E$12,0))</f>
        <v/>
      </c>
      <c r="F146" s="71" t="str">
        <f t="shared" ref="F146:F209" si="17">IF(B146="","",SUM(D146:E146))</f>
        <v/>
      </c>
      <c r="G146" s="65" t="str">
        <f t="shared" ref="G146:G209" si="18">IF(B146="","",SUM(C146)-SUM(E146))</f>
        <v/>
      </c>
    </row>
    <row r="147" spans="1:7" x14ac:dyDescent="0.25">
      <c r="A147" s="69" t="str">
        <f t="shared" ref="A147:A210" si="19">IF(B147="","",EDATE(A146,1))</f>
        <v/>
      </c>
      <c r="B147" s="70" t="str">
        <f t="shared" si="14"/>
        <v/>
      </c>
      <c r="C147" s="65" t="str">
        <f t="shared" ref="C147:C210" si="20">IF(B147="","",G146)</f>
        <v/>
      </c>
      <c r="D147" s="71" t="str">
        <f t="shared" si="15"/>
        <v/>
      </c>
      <c r="E147" s="71" t="str">
        <f t="shared" si="16"/>
        <v/>
      </c>
      <c r="F147" s="71" t="str">
        <f t="shared" si="17"/>
        <v/>
      </c>
      <c r="G147" s="65" t="str">
        <f t="shared" si="18"/>
        <v/>
      </c>
    </row>
    <row r="148" spans="1:7" x14ac:dyDescent="0.25">
      <c r="A148" s="69" t="str">
        <f t="shared" si="19"/>
        <v/>
      </c>
      <c r="B148" s="70" t="str">
        <f t="shared" ref="B148:B211" si="21">IF(B147="","",IF(SUM(B147)+1&lt;=$E$7,SUM(B147)+1,""))</f>
        <v/>
      </c>
      <c r="C148" s="65" t="str">
        <f t="shared" si="20"/>
        <v/>
      </c>
      <c r="D148" s="71" t="str">
        <f t="shared" si="15"/>
        <v/>
      </c>
      <c r="E148" s="71" t="str">
        <f t="shared" si="16"/>
        <v/>
      </c>
      <c r="F148" s="71" t="str">
        <f t="shared" si="17"/>
        <v/>
      </c>
      <c r="G148" s="65" t="str">
        <f t="shared" si="18"/>
        <v/>
      </c>
    </row>
    <row r="149" spans="1:7" x14ac:dyDescent="0.25">
      <c r="A149" s="69" t="str">
        <f t="shared" si="19"/>
        <v/>
      </c>
      <c r="B149" s="70" t="str">
        <f t="shared" si="21"/>
        <v/>
      </c>
      <c r="C149" s="65" t="str">
        <f t="shared" si="20"/>
        <v/>
      </c>
      <c r="D149" s="71" t="str">
        <f t="shared" si="15"/>
        <v/>
      </c>
      <c r="E149" s="71" t="str">
        <f t="shared" si="16"/>
        <v/>
      </c>
      <c r="F149" s="71" t="str">
        <f t="shared" si="17"/>
        <v/>
      </c>
      <c r="G149" s="65" t="str">
        <f t="shared" si="18"/>
        <v/>
      </c>
    </row>
    <row r="150" spans="1:7" x14ac:dyDescent="0.25">
      <c r="A150" s="69" t="str">
        <f t="shared" si="19"/>
        <v/>
      </c>
      <c r="B150" s="70" t="str">
        <f t="shared" si="21"/>
        <v/>
      </c>
      <c r="C150" s="65" t="str">
        <f t="shared" si="20"/>
        <v/>
      </c>
      <c r="D150" s="71" t="str">
        <f t="shared" si="15"/>
        <v/>
      </c>
      <c r="E150" s="71" t="str">
        <f t="shared" si="16"/>
        <v/>
      </c>
      <c r="F150" s="71" t="str">
        <f t="shared" si="17"/>
        <v/>
      </c>
      <c r="G150" s="65" t="str">
        <f t="shared" si="18"/>
        <v/>
      </c>
    </row>
    <row r="151" spans="1:7" x14ac:dyDescent="0.25">
      <c r="A151" s="69" t="str">
        <f t="shared" si="19"/>
        <v/>
      </c>
      <c r="B151" s="70" t="str">
        <f t="shared" si="21"/>
        <v/>
      </c>
      <c r="C151" s="65" t="str">
        <f t="shared" si="20"/>
        <v/>
      </c>
      <c r="D151" s="71" t="str">
        <f t="shared" si="15"/>
        <v/>
      </c>
      <c r="E151" s="71" t="str">
        <f t="shared" si="16"/>
        <v/>
      </c>
      <c r="F151" s="71" t="str">
        <f t="shared" si="17"/>
        <v/>
      </c>
      <c r="G151" s="65" t="str">
        <f t="shared" si="18"/>
        <v/>
      </c>
    </row>
    <row r="152" spans="1:7" x14ac:dyDescent="0.25">
      <c r="A152" s="69" t="str">
        <f t="shared" si="19"/>
        <v/>
      </c>
      <c r="B152" s="70" t="str">
        <f t="shared" si="21"/>
        <v/>
      </c>
      <c r="C152" s="65" t="str">
        <f t="shared" si="20"/>
        <v/>
      </c>
      <c r="D152" s="71" t="str">
        <f t="shared" si="15"/>
        <v/>
      </c>
      <c r="E152" s="71" t="str">
        <f t="shared" si="16"/>
        <v/>
      </c>
      <c r="F152" s="71" t="str">
        <f t="shared" si="17"/>
        <v/>
      </c>
      <c r="G152" s="65" t="str">
        <f t="shared" si="18"/>
        <v/>
      </c>
    </row>
    <row r="153" spans="1:7" x14ac:dyDescent="0.25">
      <c r="A153" s="69" t="str">
        <f t="shared" si="19"/>
        <v/>
      </c>
      <c r="B153" s="70" t="str">
        <f t="shared" si="21"/>
        <v/>
      </c>
      <c r="C153" s="65" t="str">
        <f t="shared" si="20"/>
        <v/>
      </c>
      <c r="D153" s="71" t="str">
        <f t="shared" si="15"/>
        <v/>
      </c>
      <c r="E153" s="71" t="str">
        <f t="shared" si="16"/>
        <v/>
      </c>
      <c r="F153" s="71" t="str">
        <f t="shared" si="17"/>
        <v/>
      </c>
      <c r="G153" s="65" t="str">
        <f t="shared" si="18"/>
        <v/>
      </c>
    </row>
    <row r="154" spans="1:7" x14ac:dyDescent="0.25">
      <c r="A154" s="69" t="str">
        <f t="shared" si="19"/>
        <v/>
      </c>
      <c r="B154" s="70" t="str">
        <f t="shared" si="21"/>
        <v/>
      </c>
      <c r="C154" s="65" t="str">
        <f t="shared" si="20"/>
        <v/>
      </c>
      <c r="D154" s="71" t="str">
        <f t="shared" si="15"/>
        <v/>
      </c>
      <c r="E154" s="71" t="str">
        <f t="shared" si="16"/>
        <v/>
      </c>
      <c r="F154" s="71" t="str">
        <f t="shared" si="17"/>
        <v/>
      </c>
      <c r="G154" s="65" t="str">
        <f t="shared" si="18"/>
        <v/>
      </c>
    </row>
    <row r="155" spans="1:7" x14ac:dyDescent="0.25">
      <c r="A155" s="69" t="str">
        <f t="shared" si="19"/>
        <v/>
      </c>
      <c r="B155" s="70" t="str">
        <f t="shared" si="21"/>
        <v/>
      </c>
      <c r="C155" s="65" t="str">
        <f t="shared" si="20"/>
        <v/>
      </c>
      <c r="D155" s="71" t="str">
        <f t="shared" si="15"/>
        <v/>
      </c>
      <c r="E155" s="71" t="str">
        <f t="shared" si="16"/>
        <v/>
      </c>
      <c r="F155" s="71" t="str">
        <f t="shared" si="17"/>
        <v/>
      </c>
      <c r="G155" s="65" t="str">
        <f t="shared" si="18"/>
        <v/>
      </c>
    </row>
    <row r="156" spans="1:7" x14ac:dyDescent="0.25">
      <c r="A156" s="69" t="str">
        <f t="shared" si="19"/>
        <v/>
      </c>
      <c r="B156" s="70" t="str">
        <f t="shared" si="21"/>
        <v/>
      </c>
      <c r="C156" s="65" t="str">
        <f t="shared" si="20"/>
        <v/>
      </c>
      <c r="D156" s="71" t="str">
        <f t="shared" si="15"/>
        <v/>
      </c>
      <c r="E156" s="71" t="str">
        <f t="shared" si="16"/>
        <v/>
      </c>
      <c r="F156" s="71" t="str">
        <f t="shared" si="17"/>
        <v/>
      </c>
      <c r="G156" s="65" t="str">
        <f t="shared" si="18"/>
        <v/>
      </c>
    </row>
    <row r="157" spans="1:7" x14ac:dyDescent="0.25">
      <c r="A157" s="69" t="str">
        <f t="shared" si="19"/>
        <v/>
      </c>
      <c r="B157" s="70" t="str">
        <f t="shared" si="21"/>
        <v/>
      </c>
      <c r="C157" s="65" t="str">
        <f t="shared" si="20"/>
        <v/>
      </c>
      <c r="D157" s="71" t="str">
        <f t="shared" si="15"/>
        <v/>
      </c>
      <c r="E157" s="71" t="str">
        <f t="shared" si="16"/>
        <v/>
      </c>
      <c r="F157" s="71" t="str">
        <f t="shared" si="17"/>
        <v/>
      </c>
      <c r="G157" s="65" t="str">
        <f t="shared" si="18"/>
        <v/>
      </c>
    </row>
    <row r="158" spans="1:7" x14ac:dyDescent="0.25">
      <c r="A158" s="69" t="str">
        <f t="shared" si="19"/>
        <v/>
      </c>
      <c r="B158" s="70" t="str">
        <f t="shared" si="21"/>
        <v/>
      </c>
      <c r="C158" s="65" t="str">
        <f t="shared" si="20"/>
        <v/>
      </c>
      <c r="D158" s="71" t="str">
        <f t="shared" si="15"/>
        <v/>
      </c>
      <c r="E158" s="71" t="str">
        <f t="shared" si="16"/>
        <v/>
      </c>
      <c r="F158" s="71" t="str">
        <f t="shared" si="17"/>
        <v/>
      </c>
      <c r="G158" s="65" t="str">
        <f t="shared" si="18"/>
        <v/>
      </c>
    </row>
    <row r="159" spans="1:7" x14ac:dyDescent="0.25">
      <c r="A159" s="69" t="str">
        <f t="shared" si="19"/>
        <v/>
      </c>
      <c r="B159" s="70" t="str">
        <f t="shared" si="21"/>
        <v/>
      </c>
      <c r="C159" s="65" t="str">
        <f t="shared" si="20"/>
        <v/>
      </c>
      <c r="D159" s="71" t="str">
        <f t="shared" si="15"/>
        <v/>
      </c>
      <c r="E159" s="71" t="str">
        <f t="shared" si="16"/>
        <v/>
      </c>
      <c r="F159" s="71" t="str">
        <f t="shared" si="17"/>
        <v/>
      </c>
      <c r="G159" s="65" t="str">
        <f t="shared" si="18"/>
        <v/>
      </c>
    </row>
    <row r="160" spans="1:7" x14ac:dyDescent="0.25">
      <c r="A160" s="69" t="str">
        <f t="shared" si="19"/>
        <v/>
      </c>
      <c r="B160" s="70" t="str">
        <f t="shared" si="21"/>
        <v/>
      </c>
      <c r="C160" s="65" t="str">
        <f t="shared" si="20"/>
        <v/>
      </c>
      <c r="D160" s="71" t="str">
        <f t="shared" si="15"/>
        <v/>
      </c>
      <c r="E160" s="71" t="str">
        <f t="shared" si="16"/>
        <v/>
      </c>
      <c r="F160" s="71" t="str">
        <f t="shared" si="17"/>
        <v/>
      </c>
      <c r="G160" s="65" t="str">
        <f t="shared" si="18"/>
        <v/>
      </c>
    </row>
    <row r="161" spans="1:7" x14ac:dyDescent="0.25">
      <c r="A161" s="69" t="str">
        <f t="shared" si="19"/>
        <v/>
      </c>
      <c r="B161" s="70" t="str">
        <f t="shared" si="21"/>
        <v/>
      </c>
      <c r="C161" s="65" t="str">
        <f t="shared" si="20"/>
        <v/>
      </c>
      <c r="D161" s="71" t="str">
        <f t="shared" si="15"/>
        <v/>
      </c>
      <c r="E161" s="71" t="str">
        <f t="shared" si="16"/>
        <v/>
      </c>
      <c r="F161" s="71" t="str">
        <f t="shared" si="17"/>
        <v/>
      </c>
      <c r="G161" s="65" t="str">
        <f t="shared" si="18"/>
        <v/>
      </c>
    </row>
    <row r="162" spans="1:7" x14ac:dyDescent="0.25">
      <c r="A162" s="69" t="str">
        <f t="shared" si="19"/>
        <v/>
      </c>
      <c r="B162" s="70" t="str">
        <f t="shared" si="21"/>
        <v/>
      </c>
      <c r="C162" s="65" t="str">
        <f t="shared" si="20"/>
        <v/>
      </c>
      <c r="D162" s="71" t="str">
        <f t="shared" si="15"/>
        <v/>
      </c>
      <c r="E162" s="71" t="str">
        <f t="shared" si="16"/>
        <v/>
      </c>
      <c r="F162" s="71" t="str">
        <f t="shared" si="17"/>
        <v/>
      </c>
      <c r="G162" s="65" t="str">
        <f t="shared" si="18"/>
        <v/>
      </c>
    </row>
    <row r="163" spans="1:7" x14ac:dyDescent="0.25">
      <c r="A163" s="69" t="str">
        <f t="shared" si="19"/>
        <v/>
      </c>
      <c r="B163" s="70" t="str">
        <f t="shared" si="21"/>
        <v/>
      </c>
      <c r="C163" s="65" t="str">
        <f t="shared" si="20"/>
        <v/>
      </c>
      <c r="D163" s="71" t="str">
        <f t="shared" si="15"/>
        <v/>
      </c>
      <c r="E163" s="71" t="str">
        <f t="shared" si="16"/>
        <v/>
      </c>
      <c r="F163" s="71" t="str">
        <f t="shared" si="17"/>
        <v/>
      </c>
      <c r="G163" s="65" t="str">
        <f t="shared" si="18"/>
        <v/>
      </c>
    </row>
    <row r="164" spans="1:7" x14ac:dyDescent="0.25">
      <c r="A164" s="69" t="str">
        <f t="shared" si="19"/>
        <v/>
      </c>
      <c r="B164" s="70" t="str">
        <f t="shared" si="21"/>
        <v/>
      </c>
      <c r="C164" s="65" t="str">
        <f t="shared" si="20"/>
        <v/>
      </c>
      <c r="D164" s="71" t="str">
        <f t="shared" si="15"/>
        <v/>
      </c>
      <c r="E164" s="71" t="str">
        <f t="shared" si="16"/>
        <v/>
      </c>
      <c r="F164" s="71" t="str">
        <f t="shared" si="17"/>
        <v/>
      </c>
      <c r="G164" s="65" t="str">
        <f t="shared" si="18"/>
        <v/>
      </c>
    </row>
    <row r="165" spans="1:7" x14ac:dyDescent="0.25">
      <c r="A165" s="69" t="str">
        <f t="shared" si="19"/>
        <v/>
      </c>
      <c r="B165" s="70" t="str">
        <f t="shared" si="21"/>
        <v/>
      </c>
      <c r="C165" s="65" t="str">
        <f t="shared" si="20"/>
        <v/>
      </c>
      <c r="D165" s="71" t="str">
        <f t="shared" si="15"/>
        <v/>
      </c>
      <c r="E165" s="71" t="str">
        <f t="shared" si="16"/>
        <v/>
      </c>
      <c r="F165" s="71" t="str">
        <f t="shared" si="17"/>
        <v/>
      </c>
      <c r="G165" s="65" t="str">
        <f t="shared" si="18"/>
        <v/>
      </c>
    </row>
    <row r="166" spans="1:7" x14ac:dyDescent="0.25">
      <c r="A166" s="69" t="str">
        <f t="shared" si="19"/>
        <v/>
      </c>
      <c r="B166" s="70" t="str">
        <f t="shared" si="21"/>
        <v/>
      </c>
      <c r="C166" s="65" t="str">
        <f t="shared" si="20"/>
        <v/>
      </c>
      <c r="D166" s="71" t="str">
        <f t="shared" si="15"/>
        <v/>
      </c>
      <c r="E166" s="71" t="str">
        <f t="shared" si="16"/>
        <v/>
      </c>
      <c r="F166" s="71" t="str">
        <f t="shared" si="17"/>
        <v/>
      </c>
      <c r="G166" s="65" t="str">
        <f t="shared" si="18"/>
        <v/>
      </c>
    </row>
    <row r="167" spans="1:7" x14ac:dyDescent="0.25">
      <c r="A167" s="69" t="str">
        <f t="shared" si="19"/>
        <v/>
      </c>
      <c r="B167" s="70" t="str">
        <f t="shared" si="21"/>
        <v/>
      </c>
      <c r="C167" s="65" t="str">
        <f t="shared" si="20"/>
        <v/>
      </c>
      <c r="D167" s="71" t="str">
        <f t="shared" si="15"/>
        <v/>
      </c>
      <c r="E167" s="71" t="str">
        <f t="shared" si="16"/>
        <v/>
      </c>
      <c r="F167" s="71" t="str">
        <f t="shared" si="17"/>
        <v/>
      </c>
      <c r="G167" s="65" t="str">
        <f t="shared" si="18"/>
        <v/>
      </c>
    </row>
    <row r="168" spans="1:7" x14ac:dyDescent="0.25">
      <c r="A168" s="69" t="str">
        <f t="shared" si="19"/>
        <v/>
      </c>
      <c r="B168" s="70" t="str">
        <f t="shared" si="21"/>
        <v/>
      </c>
      <c r="C168" s="65" t="str">
        <f t="shared" si="20"/>
        <v/>
      </c>
      <c r="D168" s="71" t="str">
        <f t="shared" si="15"/>
        <v/>
      </c>
      <c r="E168" s="71" t="str">
        <f t="shared" si="16"/>
        <v/>
      </c>
      <c r="F168" s="71" t="str">
        <f t="shared" si="17"/>
        <v/>
      </c>
      <c r="G168" s="65" t="str">
        <f t="shared" si="18"/>
        <v/>
      </c>
    </row>
    <row r="169" spans="1:7" x14ac:dyDescent="0.25">
      <c r="A169" s="69" t="str">
        <f t="shared" si="19"/>
        <v/>
      </c>
      <c r="B169" s="70" t="str">
        <f t="shared" si="21"/>
        <v/>
      </c>
      <c r="C169" s="65" t="str">
        <f t="shared" si="20"/>
        <v/>
      </c>
      <c r="D169" s="71" t="str">
        <f t="shared" si="15"/>
        <v/>
      </c>
      <c r="E169" s="71" t="str">
        <f t="shared" si="16"/>
        <v/>
      </c>
      <c r="F169" s="71" t="str">
        <f t="shared" si="17"/>
        <v/>
      </c>
      <c r="G169" s="65" t="str">
        <f t="shared" si="18"/>
        <v/>
      </c>
    </row>
    <row r="170" spans="1:7" x14ac:dyDescent="0.25">
      <c r="A170" s="69" t="str">
        <f t="shared" si="19"/>
        <v/>
      </c>
      <c r="B170" s="70" t="str">
        <f t="shared" si="21"/>
        <v/>
      </c>
      <c r="C170" s="65" t="str">
        <f t="shared" si="20"/>
        <v/>
      </c>
      <c r="D170" s="71" t="str">
        <f t="shared" si="15"/>
        <v/>
      </c>
      <c r="E170" s="71" t="str">
        <f t="shared" si="16"/>
        <v/>
      </c>
      <c r="F170" s="71" t="str">
        <f t="shared" si="17"/>
        <v/>
      </c>
      <c r="G170" s="65" t="str">
        <f t="shared" si="18"/>
        <v/>
      </c>
    </row>
    <row r="171" spans="1:7" x14ac:dyDescent="0.25">
      <c r="A171" s="69" t="str">
        <f t="shared" si="19"/>
        <v/>
      </c>
      <c r="B171" s="70" t="str">
        <f t="shared" si="21"/>
        <v/>
      </c>
      <c r="C171" s="65" t="str">
        <f t="shared" si="20"/>
        <v/>
      </c>
      <c r="D171" s="71" t="str">
        <f t="shared" si="15"/>
        <v/>
      </c>
      <c r="E171" s="71" t="str">
        <f t="shared" si="16"/>
        <v/>
      </c>
      <c r="F171" s="71" t="str">
        <f t="shared" si="17"/>
        <v/>
      </c>
      <c r="G171" s="65" t="str">
        <f t="shared" si="18"/>
        <v/>
      </c>
    </row>
    <row r="172" spans="1:7" x14ac:dyDescent="0.25">
      <c r="A172" s="69" t="str">
        <f t="shared" si="19"/>
        <v/>
      </c>
      <c r="B172" s="70" t="str">
        <f t="shared" si="21"/>
        <v/>
      </c>
      <c r="C172" s="65" t="str">
        <f t="shared" si="20"/>
        <v/>
      </c>
      <c r="D172" s="71" t="str">
        <f t="shared" si="15"/>
        <v/>
      </c>
      <c r="E172" s="71" t="str">
        <f t="shared" si="16"/>
        <v/>
      </c>
      <c r="F172" s="71" t="str">
        <f t="shared" si="17"/>
        <v/>
      </c>
      <c r="G172" s="65" t="str">
        <f t="shared" si="18"/>
        <v/>
      </c>
    </row>
    <row r="173" spans="1:7" x14ac:dyDescent="0.25">
      <c r="A173" s="69" t="str">
        <f t="shared" si="19"/>
        <v/>
      </c>
      <c r="B173" s="70" t="str">
        <f t="shared" si="21"/>
        <v/>
      </c>
      <c r="C173" s="65" t="str">
        <f t="shared" si="20"/>
        <v/>
      </c>
      <c r="D173" s="71" t="str">
        <f t="shared" si="15"/>
        <v/>
      </c>
      <c r="E173" s="71" t="str">
        <f t="shared" si="16"/>
        <v/>
      </c>
      <c r="F173" s="71" t="str">
        <f t="shared" si="17"/>
        <v/>
      </c>
      <c r="G173" s="65" t="str">
        <f t="shared" si="18"/>
        <v/>
      </c>
    </row>
    <row r="174" spans="1:7" x14ac:dyDescent="0.25">
      <c r="A174" s="69" t="str">
        <f t="shared" si="19"/>
        <v/>
      </c>
      <c r="B174" s="70" t="str">
        <f t="shared" si="21"/>
        <v/>
      </c>
      <c r="C174" s="65" t="str">
        <f t="shared" si="20"/>
        <v/>
      </c>
      <c r="D174" s="71" t="str">
        <f t="shared" si="15"/>
        <v/>
      </c>
      <c r="E174" s="71" t="str">
        <f t="shared" si="16"/>
        <v/>
      </c>
      <c r="F174" s="71" t="str">
        <f t="shared" si="17"/>
        <v/>
      </c>
      <c r="G174" s="65" t="str">
        <f t="shared" si="18"/>
        <v/>
      </c>
    </row>
    <row r="175" spans="1:7" x14ac:dyDescent="0.25">
      <c r="A175" s="69" t="str">
        <f t="shared" si="19"/>
        <v/>
      </c>
      <c r="B175" s="70" t="str">
        <f t="shared" si="21"/>
        <v/>
      </c>
      <c r="C175" s="65" t="str">
        <f t="shared" si="20"/>
        <v/>
      </c>
      <c r="D175" s="71" t="str">
        <f t="shared" si="15"/>
        <v/>
      </c>
      <c r="E175" s="71" t="str">
        <f t="shared" si="16"/>
        <v/>
      </c>
      <c r="F175" s="71" t="str">
        <f t="shared" si="17"/>
        <v/>
      </c>
      <c r="G175" s="65" t="str">
        <f t="shared" si="18"/>
        <v/>
      </c>
    </row>
    <row r="176" spans="1:7" x14ac:dyDescent="0.25">
      <c r="A176" s="69" t="str">
        <f t="shared" si="19"/>
        <v/>
      </c>
      <c r="B176" s="70" t="str">
        <f t="shared" si="21"/>
        <v/>
      </c>
      <c r="C176" s="65" t="str">
        <f t="shared" si="20"/>
        <v/>
      </c>
      <c r="D176" s="71" t="str">
        <f t="shared" si="15"/>
        <v/>
      </c>
      <c r="E176" s="71" t="str">
        <f t="shared" si="16"/>
        <v/>
      </c>
      <c r="F176" s="71" t="str">
        <f t="shared" si="17"/>
        <v/>
      </c>
      <c r="G176" s="65" t="str">
        <f t="shared" si="18"/>
        <v/>
      </c>
    </row>
    <row r="177" spans="1:7" x14ac:dyDescent="0.25">
      <c r="A177" s="69" t="str">
        <f t="shared" si="19"/>
        <v/>
      </c>
      <c r="B177" s="70" t="str">
        <f t="shared" si="21"/>
        <v/>
      </c>
      <c r="C177" s="65" t="str">
        <f t="shared" si="20"/>
        <v/>
      </c>
      <c r="D177" s="71" t="str">
        <f t="shared" si="15"/>
        <v/>
      </c>
      <c r="E177" s="71" t="str">
        <f t="shared" si="16"/>
        <v/>
      </c>
      <c r="F177" s="71" t="str">
        <f t="shared" si="17"/>
        <v/>
      </c>
      <c r="G177" s="65" t="str">
        <f t="shared" si="18"/>
        <v/>
      </c>
    </row>
    <row r="178" spans="1:7" x14ac:dyDescent="0.25">
      <c r="A178" s="69" t="str">
        <f t="shared" si="19"/>
        <v/>
      </c>
      <c r="B178" s="70" t="str">
        <f t="shared" si="21"/>
        <v/>
      </c>
      <c r="C178" s="65" t="str">
        <f t="shared" si="20"/>
        <v/>
      </c>
      <c r="D178" s="71" t="str">
        <f t="shared" si="15"/>
        <v/>
      </c>
      <c r="E178" s="71" t="str">
        <f t="shared" si="16"/>
        <v/>
      </c>
      <c r="F178" s="71" t="str">
        <f t="shared" si="17"/>
        <v/>
      </c>
      <c r="G178" s="65" t="str">
        <f t="shared" si="18"/>
        <v/>
      </c>
    </row>
    <row r="179" spans="1:7" x14ac:dyDescent="0.25">
      <c r="A179" s="69" t="str">
        <f t="shared" si="19"/>
        <v/>
      </c>
      <c r="B179" s="70" t="str">
        <f t="shared" si="21"/>
        <v/>
      </c>
      <c r="C179" s="65" t="str">
        <f t="shared" si="20"/>
        <v/>
      </c>
      <c r="D179" s="71" t="str">
        <f t="shared" si="15"/>
        <v/>
      </c>
      <c r="E179" s="71" t="str">
        <f t="shared" si="16"/>
        <v/>
      </c>
      <c r="F179" s="71" t="str">
        <f t="shared" si="17"/>
        <v/>
      </c>
      <c r="G179" s="65" t="str">
        <f t="shared" si="18"/>
        <v/>
      </c>
    </row>
    <row r="180" spans="1:7" x14ac:dyDescent="0.25">
      <c r="A180" s="69" t="str">
        <f t="shared" si="19"/>
        <v/>
      </c>
      <c r="B180" s="70" t="str">
        <f t="shared" si="21"/>
        <v/>
      </c>
      <c r="C180" s="65" t="str">
        <f t="shared" si="20"/>
        <v/>
      </c>
      <c r="D180" s="71" t="str">
        <f t="shared" si="15"/>
        <v/>
      </c>
      <c r="E180" s="71" t="str">
        <f t="shared" si="16"/>
        <v/>
      </c>
      <c r="F180" s="71" t="str">
        <f t="shared" si="17"/>
        <v/>
      </c>
      <c r="G180" s="65" t="str">
        <f t="shared" si="18"/>
        <v/>
      </c>
    </row>
    <row r="181" spans="1:7" x14ac:dyDescent="0.25">
      <c r="A181" s="69" t="str">
        <f t="shared" si="19"/>
        <v/>
      </c>
      <c r="B181" s="70" t="str">
        <f t="shared" si="21"/>
        <v/>
      </c>
      <c r="C181" s="65" t="str">
        <f t="shared" si="20"/>
        <v/>
      </c>
      <c r="D181" s="71" t="str">
        <f t="shared" si="15"/>
        <v/>
      </c>
      <c r="E181" s="71" t="str">
        <f t="shared" si="16"/>
        <v/>
      </c>
      <c r="F181" s="71" t="str">
        <f t="shared" si="17"/>
        <v/>
      </c>
      <c r="G181" s="65" t="str">
        <f t="shared" si="18"/>
        <v/>
      </c>
    </row>
    <row r="182" spans="1:7" x14ac:dyDescent="0.25">
      <c r="A182" s="69" t="str">
        <f t="shared" si="19"/>
        <v/>
      </c>
      <c r="B182" s="70" t="str">
        <f t="shared" si="21"/>
        <v/>
      </c>
      <c r="C182" s="65" t="str">
        <f t="shared" si="20"/>
        <v/>
      </c>
      <c r="D182" s="71" t="str">
        <f t="shared" si="15"/>
        <v/>
      </c>
      <c r="E182" s="71" t="str">
        <f t="shared" si="16"/>
        <v/>
      </c>
      <c r="F182" s="71" t="str">
        <f t="shared" si="17"/>
        <v/>
      </c>
      <c r="G182" s="65" t="str">
        <f t="shared" si="18"/>
        <v/>
      </c>
    </row>
    <row r="183" spans="1:7" x14ac:dyDescent="0.25">
      <c r="A183" s="69" t="str">
        <f t="shared" si="19"/>
        <v/>
      </c>
      <c r="B183" s="70" t="str">
        <f t="shared" si="21"/>
        <v/>
      </c>
      <c r="C183" s="65" t="str">
        <f t="shared" si="20"/>
        <v/>
      </c>
      <c r="D183" s="71" t="str">
        <f t="shared" si="15"/>
        <v/>
      </c>
      <c r="E183" s="71" t="str">
        <f t="shared" si="16"/>
        <v/>
      </c>
      <c r="F183" s="71" t="str">
        <f t="shared" si="17"/>
        <v/>
      </c>
      <c r="G183" s="65" t="str">
        <f t="shared" si="18"/>
        <v/>
      </c>
    </row>
    <row r="184" spans="1:7" x14ac:dyDescent="0.25">
      <c r="A184" s="69" t="str">
        <f t="shared" si="19"/>
        <v/>
      </c>
      <c r="B184" s="70" t="str">
        <f t="shared" si="21"/>
        <v/>
      </c>
      <c r="C184" s="65" t="str">
        <f t="shared" si="20"/>
        <v/>
      </c>
      <c r="D184" s="71" t="str">
        <f t="shared" si="15"/>
        <v/>
      </c>
      <c r="E184" s="71" t="str">
        <f t="shared" si="16"/>
        <v/>
      </c>
      <c r="F184" s="71" t="str">
        <f t="shared" si="17"/>
        <v/>
      </c>
      <c r="G184" s="65" t="str">
        <f t="shared" si="18"/>
        <v/>
      </c>
    </row>
    <row r="185" spans="1:7" x14ac:dyDescent="0.25">
      <c r="A185" s="69" t="str">
        <f t="shared" si="19"/>
        <v/>
      </c>
      <c r="B185" s="70" t="str">
        <f t="shared" si="21"/>
        <v/>
      </c>
      <c r="C185" s="65" t="str">
        <f t="shared" si="20"/>
        <v/>
      </c>
      <c r="D185" s="71" t="str">
        <f t="shared" si="15"/>
        <v/>
      </c>
      <c r="E185" s="71" t="str">
        <f t="shared" si="16"/>
        <v/>
      </c>
      <c r="F185" s="71" t="str">
        <f t="shared" si="17"/>
        <v/>
      </c>
      <c r="G185" s="65" t="str">
        <f t="shared" si="18"/>
        <v/>
      </c>
    </row>
    <row r="186" spans="1:7" x14ac:dyDescent="0.25">
      <c r="A186" s="69" t="str">
        <f t="shared" si="19"/>
        <v/>
      </c>
      <c r="B186" s="70" t="str">
        <f t="shared" si="21"/>
        <v/>
      </c>
      <c r="C186" s="65" t="str">
        <f t="shared" si="20"/>
        <v/>
      </c>
      <c r="D186" s="71" t="str">
        <f t="shared" si="15"/>
        <v/>
      </c>
      <c r="E186" s="71" t="str">
        <f t="shared" si="16"/>
        <v/>
      </c>
      <c r="F186" s="71" t="str">
        <f t="shared" si="17"/>
        <v/>
      </c>
      <c r="G186" s="65" t="str">
        <f t="shared" si="18"/>
        <v/>
      </c>
    </row>
    <row r="187" spans="1:7" x14ac:dyDescent="0.25">
      <c r="A187" s="69" t="str">
        <f t="shared" si="19"/>
        <v/>
      </c>
      <c r="B187" s="70" t="str">
        <f t="shared" si="21"/>
        <v/>
      </c>
      <c r="C187" s="65" t="str">
        <f t="shared" si="20"/>
        <v/>
      </c>
      <c r="D187" s="71" t="str">
        <f t="shared" si="15"/>
        <v/>
      </c>
      <c r="E187" s="71" t="str">
        <f t="shared" si="16"/>
        <v/>
      </c>
      <c r="F187" s="71" t="str">
        <f t="shared" si="17"/>
        <v/>
      </c>
      <c r="G187" s="65" t="str">
        <f t="shared" si="18"/>
        <v/>
      </c>
    </row>
    <row r="188" spans="1:7" x14ac:dyDescent="0.25">
      <c r="A188" s="69" t="str">
        <f t="shared" si="19"/>
        <v/>
      </c>
      <c r="B188" s="70" t="str">
        <f t="shared" si="21"/>
        <v/>
      </c>
      <c r="C188" s="65" t="str">
        <f t="shared" si="20"/>
        <v/>
      </c>
      <c r="D188" s="71" t="str">
        <f t="shared" si="15"/>
        <v/>
      </c>
      <c r="E188" s="71" t="str">
        <f t="shared" si="16"/>
        <v/>
      </c>
      <c r="F188" s="71" t="str">
        <f t="shared" si="17"/>
        <v/>
      </c>
      <c r="G188" s="65" t="str">
        <f t="shared" si="18"/>
        <v/>
      </c>
    </row>
    <row r="189" spans="1:7" x14ac:dyDescent="0.25">
      <c r="A189" s="69" t="str">
        <f t="shared" si="19"/>
        <v/>
      </c>
      <c r="B189" s="70" t="str">
        <f t="shared" si="21"/>
        <v/>
      </c>
      <c r="C189" s="65" t="str">
        <f t="shared" si="20"/>
        <v/>
      </c>
      <c r="D189" s="71" t="str">
        <f t="shared" si="15"/>
        <v/>
      </c>
      <c r="E189" s="71" t="str">
        <f t="shared" si="16"/>
        <v/>
      </c>
      <c r="F189" s="71" t="str">
        <f t="shared" si="17"/>
        <v/>
      </c>
      <c r="G189" s="65" t="str">
        <f t="shared" si="18"/>
        <v/>
      </c>
    </row>
    <row r="190" spans="1:7" x14ac:dyDescent="0.25">
      <c r="A190" s="69" t="str">
        <f t="shared" si="19"/>
        <v/>
      </c>
      <c r="B190" s="70" t="str">
        <f t="shared" si="21"/>
        <v/>
      </c>
      <c r="C190" s="65" t="str">
        <f t="shared" si="20"/>
        <v/>
      </c>
      <c r="D190" s="71" t="str">
        <f t="shared" si="15"/>
        <v/>
      </c>
      <c r="E190" s="71" t="str">
        <f t="shared" si="16"/>
        <v/>
      </c>
      <c r="F190" s="71" t="str">
        <f t="shared" si="17"/>
        <v/>
      </c>
      <c r="G190" s="65" t="str">
        <f t="shared" si="18"/>
        <v/>
      </c>
    </row>
    <row r="191" spans="1:7" x14ac:dyDescent="0.25">
      <c r="A191" s="69" t="str">
        <f t="shared" si="19"/>
        <v/>
      </c>
      <c r="B191" s="70" t="str">
        <f t="shared" si="21"/>
        <v/>
      </c>
      <c r="C191" s="65" t="str">
        <f t="shared" si="20"/>
        <v/>
      </c>
      <c r="D191" s="71" t="str">
        <f t="shared" si="15"/>
        <v/>
      </c>
      <c r="E191" s="71" t="str">
        <f t="shared" si="16"/>
        <v/>
      </c>
      <c r="F191" s="71" t="str">
        <f t="shared" si="17"/>
        <v/>
      </c>
      <c r="G191" s="65" t="str">
        <f t="shared" si="18"/>
        <v/>
      </c>
    </row>
    <row r="192" spans="1:7" x14ac:dyDescent="0.25">
      <c r="A192" s="69" t="str">
        <f t="shared" si="19"/>
        <v/>
      </c>
      <c r="B192" s="70" t="str">
        <f t="shared" si="21"/>
        <v/>
      </c>
      <c r="C192" s="65" t="str">
        <f t="shared" si="20"/>
        <v/>
      </c>
      <c r="D192" s="71" t="str">
        <f t="shared" si="15"/>
        <v/>
      </c>
      <c r="E192" s="71" t="str">
        <f t="shared" si="16"/>
        <v/>
      </c>
      <c r="F192" s="71" t="str">
        <f t="shared" si="17"/>
        <v/>
      </c>
      <c r="G192" s="65" t="str">
        <f t="shared" si="18"/>
        <v/>
      </c>
    </row>
    <row r="193" spans="1:7" x14ac:dyDescent="0.25">
      <c r="A193" s="69" t="str">
        <f t="shared" si="19"/>
        <v/>
      </c>
      <c r="B193" s="70" t="str">
        <f t="shared" si="21"/>
        <v/>
      </c>
      <c r="C193" s="65" t="str">
        <f t="shared" si="20"/>
        <v/>
      </c>
      <c r="D193" s="71" t="str">
        <f t="shared" si="15"/>
        <v/>
      </c>
      <c r="E193" s="71" t="str">
        <f t="shared" si="16"/>
        <v/>
      </c>
      <c r="F193" s="71" t="str">
        <f t="shared" si="17"/>
        <v/>
      </c>
      <c r="G193" s="65" t="str">
        <f t="shared" si="18"/>
        <v/>
      </c>
    </row>
    <row r="194" spans="1:7" x14ac:dyDescent="0.25">
      <c r="A194" s="69" t="str">
        <f t="shared" si="19"/>
        <v/>
      </c>
      <c r="B194" s="70" t="str">
        <f t="shared" si="21"/>
        <v/>
      </c>
      <c r="C194" s="65" t="str">
        <f t="shared" si="20"/>
        <v/>
      </c>
      <c r="D194" s="71" t="str">
        <f t="shared" si="15"/>
        <v/>
      </c>
      <c r="E194" s="71" t="str">
        <f t="shared" si="16"/>
        <v/>
      </c>
      <c r="F194" s="71" t="str">
        <f t="shared" si="17"/>
        <v/>
      </c>
      <c r="G194" s="65" t="str">
        <f t="shared" si="18"/>
        <v/>
      </c>
    </row>
    <row r="195" spans="1:7" x14ac:dyDescent="0.25">
      <c r="A195" s="69" t="str">
        <f t="shared" si="19"/>
        <v/>
      </c>
      <c r="B195" s="70" t="str">
        <f t="shared" si="21"/>
        <v/>
      </c>
      <c r="C195" s="65" t="str">
        <f t="shared" si="20"/>
        <v/>
      </c>
      <c r="D195" s="71" t="str">
        <f t="shared" si="15"/>
        <v/>
      </c>
      <c r="E195" s="71" t="str">
        <f t="shared" si="16"/>
        <v/>
      </c>
      <c r="F195" s="71" t="str">
        <f t="shared" si="17"/>
        <v/>
      </c>
      <c r="G195" s="65" t="str">
        <f t="shared" si="18"/>
        <v/>
      </c>
    </row>
    <row r="196" spans="1:7" x14ac:dyDescent="0.25">
      <c r="A196" s="69" t="str">
        <f t="shared" si="19"/>
        <v/>
      </c>
      <c r="B196" s="70" t="str">
        <f t="shared" si="21"/>
        <v/>
      </c>
      <c r="C196" s="65" t="str">
        <f t="shared" si="20"/>
        <v/>
      </c>
      <c r="D196" s="71" t="str">
        <f t="shared" si="15"/>
        <v/>
      </c>
      <c r="E196" s="71" t="str">
        <f t="shared" si="16"/>
        <v/>
      </c>
      <c r="F196" s="71" t="str">
        <f t="shared" si="17"/>
        <v/>
      </c>
      <c r="G196" s="65" t="str">
        <f t="shared" si="18"/>
        <v/>
      </c>
    </row>
    <row r="197" spans="1:7" x14ac:dyDescent="0.25">
      <c r="A197" s="69" t="str">
        <f t="shared" si="19"/>
        <v/>
      </c>
      <c r="B197" s="70" t="str">
        <f t="shared" si="21"/>
        <v/>
      </c>
      <c r="C197" s="65" t="str">
        <f t="shared" si="20"/>
        <v/>
      </c>
      <c r="D197" s="71" t="str">
        <f t="shared" si="15"/>
        <v/>
      </c>
      <c r="E197" s="71" t="str">
        <f t="shared" si="16"/>
        <v/>
      </c>
      <c r="F197" s="71" t="str">
        <f t="shared" si="17"/>
        <v/>
      </c>
      <c r="G197" s="65" t="str">
        <f t="shared" si="18"/>
        <v/>
      </c>
    </row>
    <row r="198" spans="1:7" x14ac:dyDescent="0.25">
      <c r="A198" s="69" t="str">
        <f t="shared" si="19"/>
        <v/>
      </c>
      <c r="B198" s="70" t="str">
        <f t="shared" si="21"/>
        <v/>
      </c>
      <c r="C198" s="65" t="str">
        <f t="shared" si="20"/>
        <v/>
      </c>
      <c r="D198" s="71" t="str">
        <f t="shared" si="15"/>
        <v/>
      </c>
      <c r="E198" s="71" t="str">
        <f t="shared" si="16"/>
        <v/>
      </c>
      <c r="F198" s="71" t="str">
        <f t="shared" si="17"/>
        <v/>
      </c>
      <c r="G198" s="65" t="str">
        <f t="shared" si="18"/>
        <v/>
      </c>
    </row>
    <row r="199" spans="1:7" x14ac:dyDescent="0.25">
      <c r="A199" s="69" t="str">
        <f t="shared" si="19"/>
        <v/>
      </c>
      <c r="B199" s="70" t="str">
        <f t="shared" si="21"/>
        <v/>
      </c>
      <c r="C199" s="65" t="str">
        <f t="shared" si="20"/>
        <v/>
      </c>
      <c r="D199" s="71" t="str">
        <f t="shared" si="15"/>
        <v/>
      </c>
      <c r="E199" s="71" t="str">
        <f t="shared" si="16"/>
        <v/>
      </c>
      <c r="F199" s="71" t="str">
        <f t="shared" si="17"/>
        <v/>
      </c>
      <c r="G199" s="65" t="str">
        <f t="shared" si="18"/>
        <v/>
      </c>
    </row>
    <row r="200" spans="1:7" x14ac:dyDescent="0.25">
      <c r="A200" s="69" t="str">
        <f t="shared" si="19"/>
        <v/>
      </c>
      <c r="B200" s="70" t="str">
        <f t="shared" si="21"/>
        <v/>
      </c>
      <c r="C200" s="65" t="str">
        <f t="shared" si="20"/>
        <v/>
      </c>
      <c r="D200" s="71" t="str">
        <f t="shared" si="15"/>
        <v/>
      </c>
      <c r="E200" s="71" t="str">
        <f t="shared" si="16"/>
        <v/>
      </c>
      <c r="F200" s="71" t="str">
        <f t="shared" si="17"/>
        <v/>
      </c>
      <c r="G200" s="65" t="str">
        <f t="shared" si="18"/>
        <v/>
      </c>
    </row>
    <row r="201" spans="1:7" x14ac:dyDescent="0.25">
      <c r="A201" s="69" t="str">
        <f t="shared" si="19"/>
        <v/>
      </c>
      <c r="B201" s="70" t="str">
        <f t="shared" si="21"/>
        <v/>
      </c>
      <c r="C201" s="65" t="str">
        <f t="shared" si="20"/>
        <v/>
      </c>
      <c r="D201" s="71" t="str">
        <f t="shared" si="15"/>
        <v/>
      </c>
      <c r="E201" s="71" t="str">
        <f t="shared" si="16"/>
        <v/>
      </c>
      <c r="F201" s="71" t="str">
        <f t="shared" si="17"/>
        <v/>
      </c>
      <c r="G201" s="65" t="str">
        <f t="shared" si="18"/>
        <v/>
      </c>
    </row>
    <row r="202" spans="1:7" x14ac:dyDescent="0.25">
      <c r="A202" s="69" t="str">
        <f t="shared" si="19"/>
        <v/>
      </c>
      <c r="B202" s="70" t="str">
        <f t="shared" si="21"/>
        <v/>
      </c>
      <c r="C202" s="65" t="str">
        <f t="shared" si="20"/>
        <v/>
      </c>
      <c r="D202" s="71" t="str">
        <f t="shared" si="15"/>
        <v/>
      </c>
      <c r="E202" s="71" t="str">
        <f t="shared" si="16"/>
        <v/>
      </c>
      <c r="F202" s="71" t="str">
        <f t="shared" si="17"/>
        <v/>
      </c>
      <c r="G202" s="65" t="str">
        <f t="shared" si="18"/>
        <v/>
      </c>
    </row>
    <row r="203" spans="1:7" x14ac:dyDescent="0.25">
      <c r="A203" s="69" t="str">
        <f t="shared" si="19"/>
        <v/>
      </c>
      <c r="B203" s="70" t="str">
        <f t="shared" si="21"/>
        <v/>
      </c>
      <c r="C203" s="65" t="str">
        <f t="shared" si="20"/>
        <v/>
      </c>
      <c r="D203" s="71" t="str">
        <f t="shared" si="15"/>
        <v/>
      </c>
      <c r="E203" s="71" t="str">
        <f t="shared" si="16"/>
        <v/>
      </c>
      <c r="F203" s="71" t="str">
        <f t="shared" si="17"/>
        <v/>
      </c>
      <c r="G203" s="65" t="str">
        <f t="shared" si="18"/>
        <v/>
      </c>
    </row>
    <row r="204" spans="1:7" x14ac:dyDescent="0.25">
      <c r="A204" s="69" t="str">
        <f t="shared" si="19"/>
        <v/>
      </c>
      <c r="B204" s="70" t="str">
        <f t="shared" si="21"/>
        <v/>
      </c>
      <c r="C204" s="65" t="str">
        <f t="shared" si="20"/>
        <v/>
      </c>
      <c r="D204" s="71" t="str">
        <f t="shared" si="15"/>
        <v/>
      </c>
      <c r="E204" s="71" t="str">
        <f t="shared" si="16"/>
        <v/>
      </c>
      <c r="F204" s="71" t="str">
        <f t="shared" si="17"/>
        <v/>
      </c>
      <c r="G204" s="65" t="str">
        <f t="shared" si="18"/>
        <v/>
      </c>
    </row>
    <row r="205" spans="1:7" x14ac:dyDescent="0.25">
      <c r="A205" s="69" t="str">
        <f t="shared" si="19"/>
        <v/>
      </c>
      <c r="B205" s="70" t="str">
        <f t="shared" si="21"/>
        <v/>
      </c>
      <c r="C205" s="65" t="str">
        <f t="shared" si="20"/>
        <v/>
      </c>
      <c r="D205" s="71" t="str">
        <f t="shared" si="15"/>
        <v/>
      </c>
      <c r="E205" s="71" t="str">
        <f t="shared" si="16"/>
        <v/>
      </c>
      <c r="F205" s="71" t="str">
        <f t="shared" si="17"/>
        <v/>
      </c>
      <c r="G205" s="65" t="str">
        <f t="shared" si="18"/>
        <v/>
      </c>
    </row>
    <row r="206" spans="1:7" x14ac:dyDescent="0.25">
      <c r="A206" s="69" t="str">
        <f t="shared" si="19"/>
        <v/>
      </c>
      <c r="B206" s="70" t="str">
        <f t="shared" si="21"/>
        <v/>
      </c>
      <c r="C206" s="65" t="str">
        <f t="shared" si="20"/>
        <v/>
      </c>
      <c r="D206" s="71" t="str">
        <f t="shared" si="15"/>
        <v/>
      </c>
      <c r="E206" s="71" t="str">
        <f t="shared" si="16"/>
        <v/>
      </c>
      <c r="F206" s="71" t="str">
        <f t="shared" si="17"/>
        <v/>
      </c>
      <c r="G206" s="65" t="str">
        <f t="shared" si="18"/>
        <v/>
      </c>
    </row>
    <row r="207" spans="1:7" x14ac:dyDescent="0.25">
      <c r="A207" s="69" t="str">
        <f t="shared" si="19"/>
        <v/>
      </c>
      <c r="B207" s="70" t="str">
        <f t="shared" si="21"/>
        <v/>
      </c>
      <c r="C207" s="65" t="str">
        <f t="shared" si="20"/>
        <v/>
      </c>
      <c r="D207" s="71" t="str">
        <f t="shared" si="15"/>
        <v/>
      </c>
      <c r="E207" s="71" t="str">
        <f t="shared" si="16"/>
        <v/>
      </c>
      <c r="F207" s="71" t="str">
        <f t="shared" si="17"/>
        <v/>
      </c>
      <c r="G207" s="65" t="str">
        <f t="shared" si="18"/>
        <v/>
      </c>
    </row>
    <row r="208" spans="1:7" x14ac:dyDescent="0.25">
      <c r="A208" s="69" t="str">
        <f t="shared" si="19"/>
        <v/>
      </c>
      <c r="B208" s="70" t="str">
        <f t="shared" si="21"/>
        <v/>
      </c>
      <c r="C208" s="65" t="str">
        <f t="shared" si="20"/>
        <v/>
      </c>
      <c r="D208" s="71" t="str">
        <f t="shared" si="15"/>
        <v/>
      </c>
      <c r="E208" s="71" t="str">
        <f t="shared" si="16"/>
        <v/>
      </c>
      <c r="F208" s="71" t="str">
        <f t="shared" si="17"/>
        <v/>
      </c>
      <c r="G208" s="65" t="str">
        <f t="shared" si="18"/>
        <v/>
      </c>
    </row>
    <row r="209" spans="1:7" x14ac:dyDescent="0.25">
      <c r="A209" s="69" t="str">
        <f t="shared" si="19"/>
        <v/>
      </c>
      <c r="B209" s="70" t="str">
        <f t="shared" si="21"/>
        <v/>
      </c>
      <c r="C209" s="65" t="str">
        <f t="shared" si="20"/>
        <v/>
      </c>
      <c r="D209" s="71" t="str">
        <f t="shared" si="15"/>
        <v/>
      </c>
      <c r="E209" s="71" t="str">
        <f t="shared" si="16"/>
        <v/>
      </c>
      <c r="F209" s="71" t="str">
        <f t="shared" si="17"/>
        <v/>
      </c>
      <c r="G209" s="65" t="str">
        <f t="shared" si="18"/>
        <v/>
      </c>
    </row>
    <row r="210" spans="1:7" x14ac:dyDescent="0.25">
      <c r="A210" s="69" t="str">
        <f t="shared" si="19"/>
        <v/>
      </c>
      <c r="B210" s="70" t="str">
        <f t="shared" si="21"/>
        <v/>
      </c>
      <c r="C210" s="65" t="str">
        <f t="shared" si="20"/>
        <v/>
      </c>
      <c r="D210" s="71" t="str">
        <f t="shared" ref="D210:D273" si="22">IF(B210="","",IPMT($E$13/12,B210,$E$7,-$E$11,$E$12,0))</f>
        <v/>
      </c>
      <c r="E210" s="71" t="str">
        <f t="shared" ref="E210:E273" si="23">IF(B210="","",PPMT($E$13/12,B210,$E$7,-$E$11,$E$12,0))</f>
        <v/>
      </c>
      <c r="F210" s="71" t="str">
        <f t="shared" ref="F210:F273" si="24">IF(B210="","",SUM(D210:E210))</f>
        <v/>
      </c>
      <c r="G210" s="65" t="str">
        <f t="shared" ref="G210:G273" si="25">IF(B210="","",SUM(C210)-SUM(E210))</f>
        <v/>
      </c>
    </row>
    <row r="211" spans="1:7" x14ac:dyDescent="0.25">
      <c r="A211" s="69" t="str">
        <f t="shared" ref="A211:A274" si="26">IF(B211="","",EDATE(A210,1))</f>
        <v/>
      </c>
      <c r="B211" s="70" t="str">
        <f t="shared" si="21"/>
        <v/>
      </c>
      <c r="C211" s="65" t="str">
        <f t="shared" ref="C211:C274" si="27">IF(B211="","",G210)</f>
        <v/>
      </c>
      <c r="D211" s="71" t="str">
        <f t="shared" si="22"/>
        <v/>
      </c>
      <c r="E211" s="71" t="str">
        <f t="shared" si="23"/>
        <v/>
      </c>
      <c r="F211" s="71" t="str">
        <f t="shared" si="24"/>
        <v/>
      </c>
      <c r="G211" s="65" t="str">
        <f t="shared" si="25"/>
        <v/>
      </c>
    </row>
    <row r="212" spans="1:7" x14ac:dyDescent="0.25">
      <c r="A212" s="69" t="str">
        <f t="shared" si="26"/>
        <v/>
      </c>
      <c r="B212" s="70" t="str">
        <f t="shared" ref="B212:B275" si="28">IF(B211="","",IF(SUM(B211)+1&lt;=$E$7,SUM(B211)+1,""))</f>
        <v/>
      </c>
      <c r="C212" s="65" t="str">
        <f t="shared" si="27"/>
        <v/>
      </c>
      <c r="D212" s="71" t="str">
        <f t="shared" si="22"/>
        <v/>
      </c>
      <c r="E212" s="71" t="str">
        <f t="shared" si="23"/>
        <v/>
      </c>
      <c r="F212" s="71" t="str">
        <f t="shared" si="24"/>
        <v/>
      </c>
      <c r="G212" s="65" t="str">
        <f t="shared" si="25"/>
        <v/>
      </c>
    </row>
    <row r="213" spans="1:7" x14ac:dyDescent="0.25">
      <c r="A213" s="69" t="str">
        <f t="shared" si="26"/>
        <v/>
      </c>
      <c r="B213" s="70" t="str">
        <f t="shared" si="28"/>
        <v/>
      </c>
      <c r="C213" s="65" t="str">
        <f t="shared" si="27"/>
        <v/>
      </c>
      <c r="D213" s="71" t="str">
        <f t="shared" si="22"/>
        <v/>
      </c>
      <c r="E213" s="71" t="str">
        <f t="shared" si="23"/>
        <v/>
      </c>
      <c r="F213" s="71" t="str">
        <f t="shared" si="24"/>
        <v/>
      </c>
      <c r="G213" s="65" t="str">
        <f t="shared" si="25"/>
        <v/>
      </c>
    </row>
    <row r="214" spans="1:7" x14ac:dyDescent="0.25">
      <c r="A214" s="69" t="str">
        <f t="shared" si="26"/>
        <v/>
      </c>
      <c r="B214" s="70" t="str">
        <f t="shared" si="28"/>
        <v/>
      </c>
      <c r="C214" s="65" t="str">
        <f t="shared" si="27"/>
        <v/>
      </c>
      <c r="D214" s="71" t="str">
        <f t="shared" si="22"/>
        <v/>
      </c>
      <c r="E214" s="71" t="str">
        <f t="shared" si="23"/>
        <v/>
      </c>
      <c r="F214" s="71" t="str">
        <f t="shared" si="24"/>
        <v/>
      </c>
      <c r="G214" s="65" t="str">
        <f t="shared" si="25"/>
        <v/>
      </c>
    </row>
    <row r="215" spans="1:7" x14ac:dyDescent="0.25">
      <c r="A215" s="69" t="str">
        <f t="shared" si="26"/>
        <v/>
      </c>
      <c r="B215" s="70" t="str">
        <f t="shared" si="28"/>
        <v/>
      </c>
      <c r="C215" s="65" t="str">
        <f t="shared" si="27"/>
        <v/>
      </c>
      <c r="D215" s="71" t="str">
        <f t="shared" si="22"/>
        <v/>
      </c>
      <c r="E215" s="71" t="str">
        <f t="shared" si="23"/>
        <v/>
      </c>
      <c r="F215" s="71" t="str">
        <f t="shared" si="24"/>
        <v/>
      </c>
      <c r="G215" s="65" t="str">
        <f t="shared" si="25"/>
        <v/>
      </c>
    </row>
    <row r="216" spans="1:7" x14ac:dyDescent="0.25">
      <c r="A216" s="69" t="str">
        <f t="shared" si="26"/>
        <v/>
      </c>
      <c r="B216" s="70" t="str">
        <f t="shared" si="28"/>
        <v/>
      </c>
      <c r="C216" s="65" t="str">
        <f t="shared" si="27"/>
        <v/>
      </c>
      <c r="D216" s="71" t="str">
        <f t="shared" si="22"/>
        <v/>
      </c>
      <c r="E216" s="71" t="str">
        <f t="shared" si="23"/>
        <v/>
      </c>
      <c r="F216" s="71" t="str">
        <f t="shared" si="24"/>
        <v/>
      </c>
      <c r="G216" s="65" t="str">
        <f t="shared" si="25"/>
        <v/>
      </c>
    </row>
    <row r="217" spans="1:7" x14ac:dyDescent="0.25">
      <c r="A217" s="69" t="str">
        <f t="shared" si="26"/>
        <v/>
      </c>
      <c r="B217" s="70" t="str">
        <f t="shared" si="28"/>
        <v/>
      </c>
      <c r="C217" s="65" t="str">
        <f t="shared" si="27"/>
        <v/>
      </c>
      <c r="D217" s="71" t="str">
        <f t="shared" si="22"/>
        <v/>
      </c>
      <c r="E217" s="71" t="str">
        <f t="shared" si="23"/>
        <v/>
      </c>
      <c r="F217" s="71" t="str">
        <f t="shared" si="24"/>
        <v/>
      </c>
      <c r="G217" s="65" t="str">
        <f t="shared" si="25"/>
        <v/>
      </c>
    </row>
    <row r="218" spans="1:7" x14ac:dyDescent="0.25">
      <c r="A218" s="69" t="str">
        <f t="shared" si="26"/>
        <v/>
      </c>
      <c r="B218" s="70" t="str">
        <f t="shared" si="28"/>
        <v/>
      </c>
      <c r="C218" s="65" t="str">
        <f t="shared" si="27"/>
        <v/>
      </c>
      <c r="D218" s="71" t="str">
        <f t="shared" si="22"/>
        <v/>
      </c>
      <c r="E218" s="71" t="str">
        <f t="shared" si="23"/>
        <v/>
      </c>
      <c r="F218" s="71" t="str">
        <f t="shared" si="24"/>
        <v/>
      </c>
      <c r="G218" s="65" t="str">
        <f t="shared" si="25"/>
        <v/>
      </c>
    </row>
    <row r="219" spans="1:7" x14ac:dyDescent="0.25">
      <c r="A219" s="69" t="str">
        <f t="shared" si="26"/>
        <v/>
      </c>
      <c r="B219" s="70" t="str">
        <f t="shared" si="28"/>
        <v/>
      </c>
      <c r="C219" s="65" t="str">
        <f t="shared" si="27"/>
        <v/>
      </c>
      <c r="D219" s="71" t="str">
        <f t="shared" si="22"/>
        <v/>
      </c>
      <c r="E219" s="71" t="str">
        <f t="shared" si="23"/>
        <v/>
      </c>
      <c r="F219" s="71" t="str">
        <f t="shared" si="24"/>
        <v/>
      </c>
      <c r="G219" s="65" t="str">
        <f t="shared" si="25"/>
        <v/>
      </c>
    </row>
    <row r="220" spans="1:7" x14ac:dyDescent="0.25">
      <c r="A220" s="69" t="str">
        <f t="shared" si="26"/>
        <v/>
      </c>
      <c r="B220" s="70" t="str">
        <f t="shared" si="28"/>
        <v/>
      </c>
      <c r="C220" s="65" t="str">
        <f t="shared" si="27"/>
        <v/>
      </c>
      <c r="D220" s="71" t="str">
        <f t="shared" si="22"/>
        <v/>
      </c>
      <c r="E220" s="71" t="str">
        <f t="shared" si="23"/>
        <v/>
      </c>
      <c r="F220" s="71" t="str">
        <f t="shared" si="24"/>
        <v/>
      </c>
      <c r="G220" s="65" t="str">
        <f t="shared" si="25"/>
        <v/>
      </c>
    </row>
    <row r="221" spans="1:7" x14ac:dyDescent="0.25">
      <c r="A221" s="69" t="str">
        <f t="shared" si="26"/>
        <v/>
      </c>
      <c r="B221" s="70" t="str">
        <f t="shared" si="28"/>
        <v/>
      </c>
      <c r="C221" s="65" t="str">
        <f t="shared" si="27"/>
        <v/>
      </c>
      <c r="D221" s="71" t="str">
        <f t="shared" si="22"/>
        <v/>
      </c>
      <c r="E221" s="71" t="str">
        <f t="shared" si="23"/>
        <v/>
      </c>
      <c r="F221" s="71" t="str">
        <f t="shared" si="24"/>
        <v/>
      </c>
      <c r="G221" s="65" t="str">
        <f t="shared" si="25"/>
        <v/>
      </c>
    </row>
    <row r="222" spans="1:7" x14ac:dyDescent="0.25">
      <c r="A222" s="69" t="str">
        <f t="shared" si="26"/>
        <v/>
      </c>
      <c r="B222" s="70" t="str">
        <f t="shared" si="28"/>
        <v/>
      </c>
      <c r="C222" s="65" t="str">
        <f t="shared" si="27"/>
        <v/>
      </c>
      <c r="D222" s="71" t="str">
        <f t="shared" si="22"/>
        <v/>
      </c>
      <c r="E222" s="71" t="str">
        <f t="shared" si="23"/>
        <v/>
      </c>
      <c r="F222" s="71" t="str">
        <f t="shared" si="24"/>
        <v/>
      </c>
      <c r="G222" s="65" t="str">
        <f t="shared" si="25"/>
        <v/>
      </c>
    </row>
    <row r="223" spans="1:7" x14ac:dyDescent="0.25">
      <c r="A223" s="69" t="str">
        <f t="shared" si="26"/>
        <v/>
      </c>
      <c r="B223" s="70" t="str">
        <f t="shared" si="28"/>
        <v/>
      </c>
      <c r="C223" s="65" t="str">
        <f t="shared" si="27"/>
        <v/>
      </c>
      <c r="D223" s="71" t="str">
        <f t="shared" si="22"/>
        <v/>
      </c>
      <c r="E223" s="71" t="str">
        <f t="shared" si="23"/>
        <v/>
      </c>
      <c r="F223" s="71" t="str">
        <f t="shared" si="24"/>
        <v/>
      </c>
      <c r="G223" s="65" t="str">
        <f t="shared" si="25"/>
        <v/>
      </c>
    </row>
    <row r="224" spans="1:7" x14ac:dyDescent="0.25">
      <c r="A224" s="69" t="str">
        <f t="shared" si="26"/>
        <v/>
      </c>
      <c r="B224" s="70" t="str">
        <f t="shared" si="28"/>
        <v/>
      </c>
      <c r="C224" s="65" t="str">
        <f t="shared" si="27"/>
        <v/>
      </c>
      <c r="D224" s="71" t="str">
        <f t="shared" si="22"/>
        <v/>
      </c>
      <c r="E224" s="71" t="str">
        <f t="shared" si="23"/>
        <v/>
      </c>
      <c r="F224" s="71" t="str">
        <f t="shared" si="24"/>
        <v/>
      </c>
      <c r="G224" s="65" t="str">
        <f t="shared" si="25"/>
        <v/>
      </c>
    </row>
    <row r="225" spans="1:7" x14ac:dyDescent="0.25">
      <c r="A225" s="69" t="str">
        <f t="shared" si="26"/>
        <v/>
      </c>
      <c r="B225" s="70" t="str">
        <f t="shared" si="28"/>
        <v/>
      </c>
      <c r="C225" s="65" t="str">
        <f t="shared" si="27"/>
        <v/>
      </c>
      <c r="D225" s="71" t="str">
        <f t="shared" si="22"/>
        <v/>
      </c>
      <c r="E225" s="71" t="str">
        <f t="shared" si="23"/>
        <v/>
      </c>
      <c r="F225" s="71" t="str">
        <f t="shared" si="24"/>
        <v/>
      </c>
      <c r="G225" s="65" t="str">
        <f t="shared" si="25"/>
        <v/>
      </c>
    </row>
    <row r="226" spans="1:7" x14ac:dyDescent="0.25">
      <c r="A226" s="69" t="str">
        <f t="shared" si="26"/>
        <v/>
      </c>
      <c r="B226" s="70" t="str">
        <f t="shared" si="28"/>
        <v/>
      </c>
      <c r="C226" s="65" t="str">
        <f t="shared" si="27"/>
        <v/>
      </c>
      <c r="D226" s="71" t="str">
        <f t="shared" si="22"/>
        <v/>
      </c>
      <c r="E226" s="71" t="str">
        <f t="shared" si="23"/>
        <v/>
      </c>
      <c r="F226" s="71" t="str">
        <f t="shared" si="24"/>
        <v/>
      </c>
      <c r="G226" s="65" t="str">
        <f t="shared" si="25"/>
        <v/>
      </c>
    </row>
    <row r="227" spans="1:7" x14ac:dyDescent="0.25">
      <c r="A227" s="69" t="str">
        <f t="shared" si="26"/>
        <v/>
      </c>
      <c r="B227" s="70" t="str">
        <f t="shared" si="28"/>
        <v/>
      </c>
      <c r="C227" s="65" t="str">
        <f t="shared" si="27"/>
        <v/>
      </c>
      <c r="D227" s="71" t="str">
        <f t="shared" si="22"/>
        <v/>
      </c>
      <c r="E227" s="71" t="str">
        <f t="shared" si="23"/>
        <v/>
      </c>
      <c r="F227" s="71" t="str">
        <f t="shared" si="24"/>
        <v/>
      </c>
      <c r="G227" s="65" t="str">
        <f t="shared" si="25"/>
        <v/>
      </c>
    </row>
    <row r="228" spans="1:7" x14ac:dyDescent="0.25">
      <c r="A228" s="69" t="str">
        <f t="shared" si="26"/>
        <v/>
      </c>
      <c r="B228" s="70" t="str">
        <f t="shared" si="28"/>
        <v/>
      </c>
      <c r="C228" s="65" t="str">
        <f t="shared" si="27"/>
        <v/>
      </c>
      <c r="D228" s="71" t="str">
        <f t="shared" si="22"/>
        <v/>
      </c>
      <c r="E228" s="71" t="str">
        <f t="shared" si="23"/>
        <v/>
      </c>
      <c r="F228" s="71" t="str">
        <f t="shared" si="24"/>
        <v/>
      </c>
      <c r="G228" s="65" t="str">
        <f t="shared" si="25"/>
        <v/>
      </c>
    </row>
    <row r="229" spans="1:7" x14ac:dyDescent="0.25">
      <c r="A229" s="69" t="str">
        <f t="shared" si="26"/>
        <v/>
      </c>
      <c r="B229" s="70" t="str">
        <f t="shared" si="28"/>
        <v/>
      </c>
      <c r="C229" s="65" t="str">
        <f t="shared" si="27"/>
        <v/>
      </c>
      <c r="D229" s="71" t="str">
        <f t="shared" si="22"/>
        <v/>
      </c>
      <c r="E229" s="71" t="str">
        <f t="shared" si="23"/>
        <v/>
      </c>
      <c r="F229" s="71" t="str">
        <f t="shared" si="24"/>
        <v/>
      </c>
      <c r="G229" s="65" t="str">
        <f t="shared" si="25"/>
        <v/>
      </c>
    </row>
    <row r="230" spans="1:7" x14ac:dyDescent="0.25">
      <c r="A230" s="69" t="str">
        <f t="shared" si="26"/>
        <v/>
      </c>
      <c r="B230" s="70" t="str">
        <f t="shared" si="28"/>
        <v/>
      </c>
      <c r="C230" s="65" t="str">
        <f t="shared" si="27"/>
        <v/>
      </c>
      <c r="D230" s="71" t="str">
        <f t="shared" si="22"/>
        <v/>
      </c>
      <c r="E230" s="71" t="str">
        <f t="shared" si="23"/>
        <v/>
      </c>
      <c r="F230" s="71" t="str">
        <f t="shared" si="24"/>
        <v/>
      </c>
      <c r="G230" s="65" t="str">
        <f t="shared" si="25"/>
        <v/>
      </c>
    </row>
    <row r="231" spans="1:7" x14ac:dyDescent="0.25">
      <c r="A231" s="69" t="str">
        <f t="shared" si="26"/>
        <v/>
      </c>
      <c r="B231" s="70" t="str">
        <f t="shared" si="28"/>
        <v/>
      </c>
      <c r="C231" s="65" t="str">
        <f t="shared" si="27"/>
        <v/>
      </c>
      <c r="D231" s="71" t="str">
        <f t="shared" si="22"/>
        <v/>
      </c>
      <c r="E231" s="71" t="str">
        <f t="shared" si="23"/>
        <v/>
      </c>
      <c r="F231" s="71" t="str">
        <f t="shared" si="24"/>
        <v/>
      </c>
      <c r="G231" s="65" t="str">
        <f t="shared" si="25"/>
        <v/>
      </c>
    </row>
    <row r="232" spans="1:7" x14ac:dyDescent="0.25">
      <c r="A232" s="69" t="str">
        <f t="shared" si="26"/>
        <v/>
      </c>
      <c r="B232" s="70" t="str">
        <f t="shared" si="28"/>
        <v/>
      </c>
      <c r="C232" s="65" t="str">
        <f t="shared" si="27"/>
        <v/>
      </c>
      <c r="D232" s="71" t="str">
        <f t="shared" si="22"/>
        <v/>
      </c>
      <c r="E232" s="71" t="str">
        <f t="shared" si="23"/>
        <v/>
      </c>
      <c r="F232" s="71" t="str">
        <f t="shared" si="24"/>
        <v/>
      </c>
      <c r="G232" s="65" t="str">
        <f t="shared" si="25"/>
        <v/>
      </c>
    </row>
    <row r="233" spans="1:7" x14ac:dyDescent="0.25">
      <c r="A233" s="69" t="str">
        <f t="shared" si="26"/>
        <v/>
      </c>
      <c r="B233" s="70" t="str">
        <f t="shared" si="28"/>
        <v/>
      </c>
      <c r="C233" s="65" t="str">
        <f t="shared" si="27"/>
        <v/>
      </c>
      <c r="D233" s="71" t="str">
        <f t="shared" si="22"/>
        <v/>
      </c>
      <c r="E233" s="71" t="str">
        <f t="shared" si="23"/>
        <v/>
      </c>
      <c r="F233" s="71" t="str">
        <f t="shared" si="24"/>
        <v/>
      </c>
      <c r="G233" s="65" t="str">
        <f t="shared" si="25"/>
        <v/>
      </c>
    </row>
    <row r="234" spans="1:7" x14ac:dyDescent="0.25">
      <c r="A234" s="69" t="str">
        <f t="shared" si="26"/>
        <v/>
      </c>
      <c r="B234" s="70" t="str">
        <f t="shared" si="28"/>
        <v/>
      </c>
      <c r="C234" s="65" t="str">
        <f t="shared" si="27"/>
        <v/>
      </c>
      <c r="D234" s="71" t="str">
        <f t="shared" si="22"/>
        <v/>
      </c>
      <c r="E234" s="71" t="str">
        <f t="shared" si="23"/>
        <v/>
      </c>
      <c r="F234" s="71" t="str">
        <f t="shared" si="24"/>
        <v/>
      </c>
      <c r="G234" s="65" t="str">
        <f t="shared" si="25"/>
        <v/>
      </c>
    </row>
    <row r="235" spans="1:7" x14ac:dyDescent="0.25">
      <c r="A235" s="69" t="str">
        <f t="shared" si="26"/>
        <v/>
      </c>
      <c r="B235" s="70" t="str">
        <f t="shared" si="28"/>
        <v/>
      </c>
      <c r="C235" s="65" t="str">
        <f t="shared" si="27"/>
        <v/>
      </c>
      <c r="D235" s="71" t="str">
        <f t="shared" si="22"/>
        <v/>
      </c>
      <c r="E235" s="71" t="str">
        <f t="shared" si="23"/>
        <v/>
      </c>
      <c r="F235" s="71" t="str">
        <f t="shared" si="24"/>
        <v/>
      </c>
      <c r="G235" s="65" t="str">
        <f t="shared" si="25"/>
        <v/>
      </c>
    </row>
    <row r="236" spans="1:7" x14ac:dyDescent="0.25">
      <c r="A236" s="69" t="str">
        <f t="shared" si="26"/>
        <v/>
      </c>
      <c r="B236" s="70" t="str">
        <f t="shared" si="28"/>
        <v/>
      </c>
      <c r="C236" s="65" t="str">
        <f t="shared" si="27"/>
        <v/>
      </c>
      <c r="D236" s="71" t="str">
        <f t="shared" si="22"/>
        <v/>
      </c>
      <c r="E236" s="71" t="str">
        <f t="shared" si="23"/>
        <v/>
      </c>
      <c r="F236" s="71" t="str">
        <f t="shared" si="24"/>
        <v/>
      </c>
      <c r="G236" s="65" t="str">
        <f t="shared" si="25"/>
        <v/>
      </c>
    </row>
    <row r="237" spans="1:7" x14ac:dyDescent="0.25">
      <c r="A237" s="69" t="str">
        <f t="shared" si="26"/>
        <v/>
      </c>
      <c r="B237" s="70" t="str">
        <f t="shared" si="28"/>
        <v/>
      </c>
      <c r="C237" s="65" t="str">
        <f t="shared" si="27"/>
        <v/>
      </c>
      <c r="D237" s="71" t="str">
        <f t="shared" si="22"/>
        <v/>
      </c>
      <c r="E237" s="71" t="str">
        <f t="shared" si="23"/>
        <v/>
      </c>
      <c r="F237" s="71" t="str">
        <f t="shared" si="24"/>
        <v/>
      </c>
      <c r="G237" s="65" t="str">
        <f t="shared" si="25"/>
        <v/>
      </c>
    </row>
    <row r="238" spans="1:7" x14ac:dyDescent="0.25">
      <c r="A238" s="69" t="str">
        <f t="shared" si="26"/>
        <v/>
      </c>
      <c r="B238" s="70" t="str">
        <f t="shared" si="28"/>
        <v/>
      </c>
      <c r="C238" s="65" t="str">
        <f t="shared" si="27"/>
        <v/>
      </c>
      <c r="D238" s="71" t="str">
        <f t="shared" si="22"/>
        <v/>
      </c>
      <c r="E238" s="71" t="str">
        <f t="shared" si="23"/>
        <v/>
      </c>
      <c r="F238" s="71" t="str">
        <f t="shared" si="24"/>
        <v/>
      </c>
      <c r="G238" s="65" t="str">
        <f t="shared" si="25"/>
        <v/>
      </c>
    </row>
    <row r="239" spans="1:7" x14ac:dyDescent="0.25">
      <c r="A239" s="69" t="str">
        <f t="shared" si="26"/>
        <v/>
      </c>
      <c r="B239" s="70" t="str">
        <f t="shared" si="28"/>
        <v/>
      </c>
      <c r="C239" s="65" t="str">
        <f t="shared" si="27"/>
        <v/>
      </c>
      <c r="D239" s="71" t="str">
        <f t="shared" si="22"/>
        <v/>
      </c>
      <c r="E239" s="71" t="str">
        <f t="shared" si="23"/>
        <v/>
      </c>
      <c r="F239" s="71" t="str">
        <f t="shared" si="24"/>
        <v/>
      </c>
      <c r="G239" s="65" t="str">
        <f t="shared" si="25"/>
        <v/>
      </c>
    </row>
    <row r="240" spans="1:7" x14ac:dyDescent="0.25">
      <c r="A240" s="69" t="str">
        <f t="shared" si="26"/>
        <v/>
      </c>
      <c r="B240" s="70" t="str">
        <f t="shared" si="28"/>
        <v/>
      </c>
      <c r="C240" s="65" t="str">
        <f t="shared" si="27"/>
        <v/>
      </c>
      <c r="D240" s="71" t="str">
        <f t="shared" si="22"/>
        <v/>
      </c>
      <c r="E240" s="71" t="str">
        <f t="shared" si="23"/>
        <v/>
      </c>
      <c r="F240" s="71" t="str">
        <f t="shared" si="24"/>
        <v/>
      </c>
      <c r="G240" s="65" t="str">
        <f t="shared" si="25"/>
        <v/>
      </c>
    </row>
    <row r="241" spans="1:7" x14ac:dyDescent="0.25">
      <c r="A241" s="69" t="str">
        <f t="shared" si="26"/>
        <v/>
      </c>
      <c r="B241" s="70" t="str">
        <f t="shared" si="28"/>
        <v/>
      </c>
      <c r="C241" s="65" t="str">
        <f t="shared" si="27"/>
        <v/>
      </c>
      <c r="D241" s="71" t="str">
        <f t="shared" si="22"/>
        <v/>
      </c>
      <c r="E241" s="71" t="str">
        <f t="shared" si="23"/>
        <v/>
      </c>
      <c r="F241" s="71" t="str">
        <f t="shared" si="24"/>
        <v/>
      </c>
      <c r="G241" s="65" t="str">
        <f t="shared" si="25"/>
        <v/>
      </c>
    </row>
    <row r="242" spans="1:7" x14ac:dyDescent="0.25">
      <c r="A242" s="69" t="str">
        <f t="shared" si="26"/>
        <v/>
      </c>
      <c r="B242" s="70" t="str">
        <f t="shared" si="28"/>
        <v/>
      </c>
      <c r="C242" s="65" t="str">
        <f t="shared" si="27"/>
        <v/>
      </c>
      <c r="D242" s="71" t="str">
        <f t="shared" si="22"/>
        <v/>
      </c>
      <c r="E242" s="71" t="str">
        <f t="shared" si="23"/>
        <v/>
      </c>
      <c r="F242" s="71" t="str">
        <f t="shared" si="24"/>
        <v/>
      </c>
      <c r="G242" s="65" t="str">
        <f t="shared" si="25"/>
        <v/>
      </c>
    </row>
    <row r="243" spans="1:7" x14ac:dyDescent="0.25">
      <c r="A243" s="69" t="str">
        <f t="shared" si="26"/>
        <v/>
      </c>
      <c r="B243" s="70" t="str">
        <f t="shared" si="28"/>
        <v/>
      </c>
      <c r="C243" s="65" t="str">
        <f t="shared" si="27"/>
        <v/>
      </c>
      <c r="D243" s="71" t="str">
        <f t="shared" si="22"/>
        <v/>
      </c>
      <c r="E243" s="71" t="str">
        <f t="shared" si="23"/>
        <v/>
      </c>
      <c r="F243" s="71" t="str">
        <f t="shared" si="24"/>
        <v/>
      </c>
      <c r="G243" s="65" t="str">
        <f t="shared" si="25"/>
        <v/>
      </c>
    </row>
    <row r="244" spans="1:7" x14ac:dyDescent="0.25">
      <c r="A244" s="69" t="str">
        <f t="shared" si="26"/>
        <v/>
      </c>
      <c r="B244" s="70" t="str">
        <f t="shared" si="28"/>
        <v/>
      </c>
      <c r="C244" s="65" t="str">
        <f t="shared" si="27"/>
        <v/>
      </c>
      <c r="D244" s="71" t="str">
        <f t="shared" si="22"/>
        <v/>
      </c>
      <c r="E244" s="71" t="str">
        <f t="shared" si="23"/>
        <v/>
      </c>
      <c r="F244" s="71" t="str">
        <f t="shared" si="24"/>
        <v/>
      </c>
      <c r="G244" s="65" t="str">
        <f t="shared" si="25"/>
        <v/>
      </c>
    </row>
    <row r="245" spans="1:7" x14ac:dyDescent="0.25">
      <c r="A245" s="69" t="str">
        <f t="shared" si="26"/>
        <v/>
      </c>
      <c r="B245" s="70" t="str">
        <f t="shared" si="28"/>
        <v/>
      </c>
      <c r="C245" s="65" t="str">
        <f t="shared" si="27"/>
        <v/>
      </c>
      <c r="D245" s="71" t="str">
        <f t="shared" si="22"/>
        <v/>
      </c>
      <c r="E245" s="71" t="str">
        <f t="shared" si="23"/>
        <v/>
      </c>
      <c r="F245" s="71" t="str">
        <f t="shared" si="24"/>
        <v/>
      </c>
      <c r="G245" s="65" t="str">
        <f t="shared" si="25"/>
        <v/>
      </c>
    </row>
    <row r="246" spans="1:7" x14ac:dyDescent="0.25">
      <c r="A246" s="69" t="str">
        <f t="shared" si="26"/>
        <v/>
      </c>
      <c r="B246" s="70" t="str">
        <f t="shared" si="28"/>
        <v/>
      </c>
      <c r="C246" s="65" t="str">
        <f t="shared" si="27"/>
        <v/>
      </c>
      <c r="D246" s="71" t="str">
        <f t="shared" si="22"/>
        <v/>
      </c>
      <c r="E246" s="71" t="str">
        <f t="shared" si="23"/>
        <v/>
      </c>
      <c r="F246" s="71" t="str">
        <f t="shared" si="24"/>
        <v/>
      </c>
      <c r="G246" s="65" t="str">
        <f t="shared" si="25"/>
        <v/>
      </c>
    </row>
    <row r="247" spans="1:7" x14ac:dyDescent="0.25">
      <c r="A247" s="69" t="str">
        <f t="shared" si="26"/>
        <v/>
      </c>
      <c r="B247" s="70" t="str">
        <f t="shared" si="28"/>
        <v/>
      </c>
      <c r="C247" s="65" t="str">
        <f t="shared" si="27"/>
        <v/>
      </c>
      <c r="D247" s="71" t="str">
        <f t="shared" si="22"/>
        <v/>
      </c>
      <c r="E247" s="71" t="str">
        <f t="shared" si="23"/>
        <v/>
      </c>
      <c r="F247" s="71" t="str">
        <f t="shared" si="24"/>
        <v/>
      </c>
      <c r="G247" s="65" t="str">
        <f t="shared" si="25"/>
        <v/>
      </c>
    </row>
    <row r="248" spans="1:7" x14ac:dyDescent="0.25">
      <c r="A248" s="69" t="str">
        <f t="shared" si="26"/>
        <v/>
      </c>
      <c r="B248" s="70" t="str">
        <f t="shared" si="28"/>
        <v/>
      </c>
      <c r="C248" s="65" t="str">
        <f t="shared" si="27"/>
        <v/>
      </c>
      <c r="D248" s="71" t="str">
        <f t="shared" si="22"/>
        <v/>
      </c>
      <c r="E248" s="71" t="str">
        <f t="shared" si="23"/>
        <v/>
      </c>
      <c r="F248" s="71" t="str">
        <f t="shared" si="24"/>
        <v/>
      </c>
      <c r="G248" s="65" t="str">
        <f t="shared" si="25"/>
        <v/>
      </c>
    </row>
    <row r="249" spans="1:7" x14ac:dyDescent="0.25">
      <c r="A249" s="69" t="str">
        <f t="shared" si="26"/>
        <v/>
      </c>
      <c r="B249" s="70" t="str">
        <f t="shared" si="28"/>
        <v/>
      </c>
      <c r="C249" s="65" t="str">
        <f t="shared" si="27"/>
        <v/>
      </c>
      <c r="D249" s="71" t="str">
        <f t="shared" si="22"/>
        <v/>
      </c>
      <c r="E249" s="71" t="str">
        <f t="shared" si="23"/>
        <v/>
      </c>
      <c r="F249" s="71" t="str">
        <f t="shared" si="24"/>
        <v/>
      </c>
      <c r="G249" s="65" t="str">
        <f t="shared" si="25"/>
        <v/>
      </c>
    </row>
    <row r="250" spans="1:7" x14ac:dyDescent="0.25">
      <c r="A250" s="69" t="str">
        <f t="shared" si="26"/>
        <v/>
      </c>
      <c r="B250" s="70" t="str">
        <f t="shared" si="28"/>
        <v/>
      </c>
      <c r="C250" s="65" t="str">
        <f t="shared" si="27"/>
        <v/>
      </c>
      <c r="D250" s="71" t="str">
        <f t="shared" si="22"/>
        <v/>
      </c>
      <c r="E250" s="71" t="str">
        <f t="shared" si="23"/>
        <v/>
      </c>
      <c r="F250" s="71" t="str">
        <f t="shared" si="24"/>
        <v/>
      </c>
      <c r="G250" s="65" t="str">
        <f t="shared" si="25"/>
        <v/>
      </c>
    </row>
    <row r="251" spans="1:7" x14ac:dyDescent="0.25">
      <c r="A251" s="69" t="str">
        <f t="shared" si="26"/>
        <v/>
      </c>
      <c r="B251" s="70" t="str">
        <f t="shared" si="28"/>
        <v/>
      </c>
      <c r="C251" s="65" t="str">
        <f t="shared" si="27"/>
        <v/>
      </c>
      <c r="D251" s="71" t="str">
        <f t="shared" si="22"/>
        <v/>
      </c>
      <c r="E251" s="71" t="str">
        <f t="shared" si="23"/>
        <v/>
      </c>
      <c r="F251" s="71" t="str">
        <f t="shared" si="24"/>
        <v/>
      </c>
      <c r="G251" s="65" t="str">
        <f t="shared" si="25"/>
        <v/>
      </c>
    </row>
    <row r="252" spans="1:7" x14ac:dyDescent="0.25">
      <c r="A252" s="69" t="str">
        <f t="shared" si="26"/>
        <v/>
      </c>
      <c r="B252" s="70" t="str">
        <f t="shared" si="28"/>
        <v/>
      </c>
      <c r="C252" s="65" t="str">
        <f t="shared" si="27"/>
        <v/>
      </c>
      <c r="D252" s="71" t="str">
        <f t="shared" si="22"/>
        <v/>
      </c>
      <c r="E252" s="71" t="str">
        <f t="shared" si="23"/>
        <v/>
      </c>
      <c r="F252" s="71" t="str">
        <f t="shared" si="24"/>
        <v/>
      </c>
      <c r="G252" s="65" t="str">
        <f t="shared" si="25"/>
        <v/>
      </c>
    </row>
    <row r="253" spans="1:7" x14ac:dyDescent="0.25">
      <c r="A253" s="69" t="str">
        <f t="shared" si="26"/>
        <v/>
      </c>
      <c r="B253" s="70" t="str">
        <f t="shared" si="28"/>
        <v/>
      </c>
      <c r="C253" s="65" t="str">
        <f t="shared" si="27"/>
        <v/>
      </c>
      <c r="D253" s="71" t="str">
        <f t="shared" si="22"/>
        <v/>
      </c>
      <c r="E253" s="71" t="str">
        <f t="shared" si="23"/>
        <v/>
      </c>
      <c r="F253" s="71" t="str">
        <f t="shared" si="24"/>
        <v/>
      </c>
      <c r="G253" s="65" t="str">
        <f t="shared" si="25"/>
        <v/>
      </c>
    </row>
    <row r="254" spans="1:7" x14ac:dyDescent="0.25">
      <c r="A254" s="69" t="str">
        <f t="shared" si="26"/>
        <v/>
      </c>
      <c r="B254" s="70" t="str">
        <f t="shared" si="28"/>
        <v/>
      </c>
      <c r="C254" s="65" t="str">
        <f t="shared" si="27"/>
        <v/>
      </c>
      <c r="D254" s="71" t="str">
        <f t="shared" si="22"/>
        <v/>
      </c>
      <c r="E254" s="71" t="str">
        <f t="shared" si="23"/>
        <v/>
      </c>
      <c r="F254" s="71" t="str">
        <f t="shared" si="24"/>
        <v/>
      </c>
      <c r="G254" s="65" t="str">
        <f t="shared" si="25"/>
        <v/>
      </c>
    </row>
    <row r="255" spans="1:7" x14ac:dyDescent="0.25">
      <c r="A255" s="69" t="str">
        <f t="shared" si="26"/>
        <v/>
      </c>
      <c r="B255" s="70" t="str">
        <f t="shared" si="28"/>
        <v/>
      </c>
      <c r="C255" s="65" t="str">
        <f t="shared" si="27"/>
        <v/>
      </c>
      <c r="D255" s="71" t="str">
        <f t="shared" si="22"/>
        <v/>
      </c>
      <c r="E255" s="71" t="str">
        <f t="shared" si="23"/>
        <v/>
      </c>
      <c r="F255" s="71" t="str">
        <f t="shared" si="24"/>
        <v/>
      </c>
      <c r="G255" s="65" t="str">
        <f t="shared" si="25"/>
        <v/>
      </c>
    </row>
    <row r="256" spans="1:7" x14ac:dyDescent="0.25">
      <c r="A256" s="69" t="str">
        <f t="shared" si="26"/>
        <v/>
      </c>
      <c r="B256" s="70" t="str">
        <f t="shared" si="28"/>
        <v/>
      </c>
      <c r="C256" s="65" t="str">
        <f t="shared" si="27"/>
        <v/>
      </c>
      <c r="D256" s="71" t="str">
        <f t="shared" si="22"/>
        <v/>
      </c>
      <c r="E256" s="71" t="str">
        <f t="shared" si="23"/>
        <v/>
      </c>
      <c r="F256" s="71" t="str">
        <f t="shared" si="24"/>
        <v/>
      </c>
      <c r="G256" s="65" t="str">
        <f t="shared" si="25"/>
        <v/>
      </c>
    </row>
    <row r="257" spans="1:7" x14ac:dyDescent="0.25">
      <c r="A257" s="69" t="str">
        <f t="shared" si="26"/>
        <v/>
      </c>
      <c r="B257" s="70" t="str">
        <f t="shared" si="28"/>
        <v/>
      </c>
      <c r="C257" s="65" t="str">
        <f t="shared" si="27"/>
        <v/>
      </c>
      <c r="D257" s="71" t="str">
        <f t="shared" si="22"/>
        <v/>
      </c>
      <c r="E257" s="71" t="str">
        <f t="shared" si="23"/>
        <v/>
      </c>
      <c r="F257" s="71" t="str">
        <f t="shared" si="24"/>
        <v/>
      </c>
      <c r="G257" s="65" t="str">
        <f t="shared" si="25"/>
        <v/>
      </c>
    </row>
    <row r="258" spans="1:7" x14ac:dyDescent="0.25">
      <c r="A258" s="69" t="str">
        <f t="shared" si="26"/>
        <v/>
      </c>
      <c r="B258" s="70" t="str">
        <f t="shared" si="28"/>
        <v/>
      </c>
      <c r="C258" s="65" t="str">
        <f t="shared" si="27"/>
        <v/>
      </c>
      <c r="D258" s="71" t="str">
        <f t="shared" si="22"/>
        <v/>
      </c>
      <c r="E258" s="71" t="str">
        <f t="shared" si="23"/>
        <v/>
      </c>
      <c r="F258" s="71" t="str">
        <f t="shared" si="24"/>
        <v/>
      </c>
      <c r="G258" s="65" t="str">
        <f t="shared" si="25"/>
        <v/>
      </c>
    </row>
    <row r="259" spans="1:7" x14ac:dyDescent="0.25">
      <c r="A259" s="69" t="str">
        <f t="shared" si="26"/>
        <v/>
      </c>
      <c r="B259" s="70" t="str">
        <f t="shared" si="28"/>
        <v/>
      </c>
      <c r="C259" s="65" t="str">
        <f t="shared" si="27"/>
        <v/>
      </c>
      <c r="D259" s="71" t="str">
        <f t="shared" si="22"/>
        <v/>
      </c>
      <c r="E259" s="71" t="str">
        <f t="shared" si="23"/>
        <v/>
      </c>
      <c r="F259" s="71" t="str">
        <f t="shared" si="24"/>
        <v/>
      </c>
      <c r="G259" s="65" t="str">
        <f t="shared" si="25"/>
        <v/>
      </c>
    </row>
    <row r="260" spans="1:7" x14ac:dyDescent="0.25">
      <c r="A260" s="69" t="str">
        <f t="shared" si="26"/>
        <v/>
      </c>
      <c r="B260" s="70" t="str">
        <f t="shared" si="28"/>
        <v/>
      </c>
      <c r="C260" s="65" t="str">
        <f t="shared" si="27"/>
        <v/>
      </c>
      <c r="D260" s="71" t="str">
        <f t="shared" si="22"/>
        <v/>
      </c>
      <c r="E260" s="71" t="str">
        <f t="shared" si="23"/>
        <v/>
      </c>
      <c r="F260" s="71" t="str">
        <f t="shared" si="24"/>
        <v/>
      </c>
      <c r="G260" s="65" t="str">
        <f t="shared" si="25"/>
        <v/>
      </c>
    </row>
    <row r="261" spans="1:7" x14ac:dyDescent="0.25">
      <c r="A261" s="69" t="str">
        <f t="shared" si="26"/>
        <v/>
      </c>
      <c r="B261" s="70" t="str">
        <f t="shared" si="28"/>
        <v/>
      </c>
      <c r="C261" s="65" t="str">
        <f t="shared" si="27"/>
        <v/>
      </c>
      <c r="D261" s="71" t="str">
        <f t="shared" si="22"/>
        <v/>
      </c>
      <c r="E261" s="71" t="str">
        <f t="shared" si="23"/>
        <v/>
      </c>
      <c r="F261" s="71" t="str">
        <f t="shared" si="24"/>
        <v/>
      </c>
      <c r="G261" s="65" t="str">
        <f t="shared" si="25"/>
        <v/>
      </c>
    </row>
    <row r="262" spans="1:7" x14ac:dyDescent="0.25">
      <c r="A262" s="69" t="str">
        <f t="shared" si="26"/>
        <v/>
      </c>
      <c r="B262" s="70" t="str">
        <f t="shared" si="28"/>
        <v/>
      </c>
      <c r="C262" s="65" t="str">
        <f t="shared" si="27"/>
        <v/>
      </c>
      <c r="D262" s="71" t="str">
        <f t="shared" si="22"/>
        <v/>
      </c>
      <c r="E262" s="71" t="str">
        <f t="shared" si="23"/>
        <v/>
      </c>
      <c r="F262" s="71" t="str">
        <f t="shared" si="24"/>
        <v/>
      </c>
      <c r="G262" s="65" t="str">
        <f t="shared" si="25"/>
        <v/>
      </c>
    </row>
    <row r="263" spans="1:7" x14ac:dyDescent="0.25">
      <c r="A263" s="69" t="str">
        <f t="shared" si="26"/>
        <v/>
      </c>
      <c r="B263" s="70" t="str">
        <f t="shared" si="28"/>
        <v/>
      </c>
      <c r="C263" s="65" t="str">
        <f t="shared" si="27"/>
        <v/>
      </c>
      <c r="D263" s="71" t="str">
        <f t="shared" si="22"/>
        <v/>
      </c>
      <c r="E263" s="71" t="str">
        <f t="shared" si="23"/>
        <v/>
      </c>
      <c r="F263" s="71" t="str">
        <f t="shared" si="24"/>
        <v/>
      </c>
      <c r="G263" s="65" t="str">
        <f t="shared" si="25"/>
        <v/>
      </c>
    </row>
    <row r="264" spans="1:7" x14ac:dyDescent="0.25">
      <c r="A264" s="69" t="str">
        <f t="shared" si="26"/>
        <v/>
      </c>
      <c r="B264" s="70" t="str">
        <f t="shared" si="28"/>
        <v/>
      </c>
      <c r="C264" s="65" t="str">
        <f t="shared" si="27"/>
        <v/>
      </c>
      <c r="D264" s="71" t="str">
        <f t="shared" si="22"/>
        <v/>
      </c>
      <c r="E264" s="71" t="str">
        <f t="shared" si="23"/>
        <v/>
      </c>
      <c r="F264" s="71" t="str">
        <f t="shared" si="24"/>
        <v/>
      </c>
      <c r="G264" s="65" t="str">
        <f t="shared" si="25"/>
        <v/>
      </c>
    </row>
    <row r="265" spans="1:7" x14ac:dyDescent="0.25">
      <c r="A265" s="69" t="str">
        <f t="shared" si="26"/>
        <v/>
      </c>
      <c r="B265" s="70" t="str">
        <f t="shared" si="28"/>
        <v/>
      </c>
      <c r="C265" s="65" t="str">
        <f t="shared" si="27"/>
        <v/>
      </c>
      <c r="D265" s="71" t="str">
        <f t="shared" si="22"/>
        <v/>
      </c>
      <c r="E265" s="71" t="str">
        <f t="shared" si="23"/>
        <v/>
      </c>
      <c r="F265" s="71" t="str">
        <f t="shared" si="24"/>
        <v/>
      </c>
      <c r="G265" s="65" t="str">
        <f t="shared" si="25"/>
        <v/>
      </c>
    </row>
    <row r="266" spans="1:7" x14ac:dyDescent="0.25">
      <c r="A266" s="69" t="str">
        <f t="shared" si="26"/>
        <v/>
      </c>
      <c r="B266" s="70" t="str">
        <f t="shared" si="28"/>
        <v/>
      </c>
      <c r="C266" s="65" t="str">
        <f t="shared" si="27"/>
        <v/>
      </c>
      <c r="D266" s="71" t="str">
        <f t="shared" si="22"/>
        <v/>
      </c>
      <c r="E266" s="71" t="str">
        <f t="shared" si="23"/>
        <v/>
      </c>
      <c r="F266" s="71" t="str">
        <f t="shared" si="24"/>
        <v/>
      </c>
      <c r="G266" s="65" t="str">
        <f t="shared" si="25"/>
        <v/>
      </c>
    </row>
    <row r="267" spans="1:7" x14ac:dyDescent="0.25">
      <c r="A267" s="69" t="str">
        <f t="shared" si="26"/>
        <v/>
      </c>
      <c r="B267" s="70" t="str">
        <f t="shared" si="28"/>
        <v/>
      </c>
      <c r="C267" s="65" t="str">
        <f t="shared" si="27"/>
        <v/>
      </c>
      <c r="D267" s="71" t="str">
        <f t="shared" si="22"/>
        <v/>
      </c>
      <c r="E267" s="71" t="str">
        <f t="shared" si="23"/>
        <v/>
      </c>
      <c r="F267" s="71" t="str">
        <f t="shared" si="24"/>
        <v/>
      </c>
      <c r="G267" s="65" t="str">
        <f t="shared" si="25"/>
        <v/>
      </c>
    </row>
    <row r="268" spans="1:7" x14ac:dyDescent="0.25">
      <c r="A268" s="69" t="str">
        <f t="shared" si="26"/>
        <v/>
      </c>
      <c r="B268" s="70" t="str">
        <f t="shared" si="28"/>
        <v/>
      </c>
      <c r="C268" s="65" t="str">
        <f t="shared" si="27"/>
        <v/>
      </c>
      <c r="D268" s="71" t="str">
        <f t="shared" si="22"/>
        <v/>
      </c>
      <c r="E268" s="71" t="str">
        <f t="shared" si="23"/>
        <v/>
      </c>
      <c r="F268" s="71" t="str">
        <f t="shared" si="24"/>
        <v/>
      </c>
      <c r="G268" s="65" t="str">
        <f t="shared" si="25"/>
        <v/>
      </c>
    </row>
    <row r="269" spans="1:7" x14ac:dyDescent="0.25">
      <c r="A269" s="69" t="str">
        <f t="shared" si="26"/>
        <v/>
      </c>
      <c r="B269" s="70" t="str">
        <f t="shared" si="28"/>
        <v/>
      </c>
      <c r="C269" s="65" t="str">
        <f t="shared" si="27"/>
        <v/>
      </c>
      <c r="D269" s="71" t="str">
        <f t="shared" si="22"/>
        <v/>
      </c>
      <c r="E269" s="71" t="str">
        <f t="shared" si="23"/>
        <v/>
      </c>
      <c r="F269" s="71" t="str">
        <f t="shared" si="24"/>
        <v/>
      </c>
      <c r="G269" s="65" t="str">
        <f t="shared" si="25"/>
        <v/>
      </c>
    </row>
    <row r="270" spans="1:7" x14ac:dyDescent="0.25">
      <c r="A270" s="69" t="str">
        <f t="shared" si="26"/>
        <v/>
      </c>
      <c r="B270" s="70" t="str">
        <f t="shared" si="28"/>
        <v/>
      </c>
      <c r="C270" s="65" t="str">
        <f t="shared" si="27"/>
        <v/>
      </c>
      <c r="D270" s="71" t="str">
        <f t="shared" si="22"/>
        <v/>
      </c>
      <c r="E270" s="71" t="str">
        <f t="shared" si="23"/>
        <v/>
      </c>
      <c r="F270" s="71" t="str">
        <f t="shared" si="24"/>
        <v/>
      </c>
      <c r="G270" s="65" t="str">
        <f t="shared" si="25"/>
        <v/>
      </c>
    </row>
    <row r="271" spans="1:7" x14ac:dyDescent="0.25">
      <c r="A271" s="69" t="str">
        <f t="shared" si="26"/>
        <v/>
      </c>
      <c r="B271" s="70" t="str">
        <f t="shared" si="28"/>
        <v/>
      </c>
      <c r="C271" s="65" t="str">
        <f t="shared" si="27"/>
        <v/>
      </c>
      <c r="D271" s="71" t="str">
        <f t="shared" si="22"/>
        <v/>
      </c>
      <c r="E271" s="71" t="str">
        <f t="shared" si="23"/>
        <v/>
      </c>
      <c r="F271" s="71" t="str">
        <f t="shared" si="24"/>
        <v/>
      </c>
      <c r="G271" s="65" t="str">
        <f t="shared" si="25"/>
        <v/>
      </c>
    </row>
    <row r="272" spans="1:7" x14ac:dyDescent="0.25">
      <c r="A272" s="69" t="str">
        <f t="shared" si="26"/>
        <v/>
      </c>
      <c r="B272" s="70" t="str">
        <f t="shared" si="28"/>
        <v/>
      </c>
      <c r="C272" s="65" t="str">
        <f t="shared" si="27"/>
        <v/>
      </c>
      <c r="D272" s="71" t="str">
        <f t="shared" si="22"/>
        <v/>
      </c>
      <c r="E272" s="71" t="str">
        <f t="shared" si="23"/>
        <v/>
      </c>
      <c r="F272" s="71" t="str">
        <f t="shared" si="24"/>
        <v/>
      </c>
      <c r="G272" s="65" t="str">
        <f t="shared" si="25"/>
        <v/>
      </c>
    </row>
    <row r="273" spans="1:7" x14ac:dyDescent="0.25">
      <c r="A273" s="69" t="str">
        <f t="shared" si="26"/>
        <v/>
      </c>
      <c r="B273" s="70" t="str">
        <f t="shared" si="28"/>
        <v/>
      </c>
      <c r="C273" s="65" t="str">
        <f t="shared" si="27"/>
        <v/>
      </c>
      <c r="D273" s="71" t="str">
        <f t="shared" si="22"/>
        <v/>
      </c>
      <c r="E273" s="71" t="str">
        <f t="shared" si="23"/>
        <v/>
      </c>
      <c r="F273" s="71" t="str">
        <f t="shared" si="24"/>
        <v/>
      </c>
      <c r="G273" s="65" t="str">
        <f t="shared" si="25"/>
        <v/>
      </c>
    </row>
    <row r="274" spans="1:7" x14ac:dyDescent="0.25">
      <c r="A274" s="69" t="str">
        <f t="shared" si="26"/>
        <v/>
      </c>
      <c r="B274" s="70" t="str">
        <f t="shared" si="28"/>
        <v/>
      </c>
      <c r="C274" s="65" t="str">
        <f t="shared" si="27"/>
        <v/>
      </c>
      <c r="D274" s="71" t="str">
        <f t="shared" ref="D274:D337" si="29">IF(B274="","",IPMT($E$13/12,B274,$E$7,-$E$11,$E$12,0))</f>
        <v/>
      </c>
      <c r="E274" s="71" t="str">
        <f t="shared" ref="E274:E337" si="30">IF(B274="","",PPMT($E$13/12,B274,$E$7,-$E$11,$E$12,0))</f>
        <v/>
      </c>
      <c r="F274" s="71" t="str">
        <f t="shared" ref="F274:F337" si="31">IF(B274="","",SUM(D274:E274))</f>
        <v/>
      </c>
      <c r="G274" s="65" t="str">
        <f t="shared" ref="G274:G337" si="32">IF(B274="","",SUM(C274)-SUM(E274))</f>
        <v/>
      </c>
    </row>
    <row r="275" spans="1:7" x14ac:dyDescent="0.25">
      <c r="A275" s="69" t="str">
        <f t="shared" ref="A275:A338" si="33">IF(B275="","",EDATE(A274,1))</f>
        <v/>
      </c>
      <c r="B275" s="70" t="str">
        <f t="shared" si="28"/>
        <v/>
      </c>
      <c r="C275" s="65" t="str">
        <f t="shared" ref="C275:C338" si="34">IF(B275="","",G274)</f>
        <v/>
      </c>
      <c r="D275" s="71" t="str">
        <f t="shared" si="29"/>
        <v/>
      </c>
      <c r="E275" s="71" t="str">
        <f t="shared" si="30"/>
        <v/>
      </c>
      <c r="F275" s="71" t="str">
        <f t="shared" si="31"/>
        <v/>
      </c>
      <c r="G275" s="65" t="str">
        <f t="shared" si="32"/>
        <v/>
      </c>
    </row>
    <row r="276" spans="1:7" x14ac:dyDescent="0.25">
      <c r="A276" s="69" t="str">
        <f t="shared" si="33"/>
        <v/>
      </c>
      <c r="B276" s="70" t="str">
        <f t="shared" ref="B276:B339" si="35">IF(B275="","",IF(SUM(B275)+1&lt;=$E$7,SUM(B275)+1,""))</f>
        <v/>
      </c>
      <c r="C276" s="65" t="str">
        <f t="shared" si="34"/>
        <v/>
      </c>
      <c r="D276" s="71" t="str">
        <f t="shared" si="29"/>
        <v/>
      </c>
      <c r="E276" s="71" t="str">
        <f t="shared" si="30"/>
        <v/>
      </c>
      <c r="F276" s="71" t="str">
        <f t="shared" si="31"/>
        <v/>
      </c>
      <c r="G276" s="65" t="str">
        <f t="shared" si="32"/>
        <v/>
      </c>
    </row>
    <row r="277" spans="1:7" x14ac:dyDescent="0.25">
      <c r="A277" s="69" t="str">
        <f t="shared" si="33"/>
        <v/>
      </c>
      <c r="B277" s="70" t="str">
        <f t="shared" si="35"/>
        <v/>
      </c>
      <c r="C277" s="65" t="str">
        <f t="shared" si="34"/>
        <v/>
      </c>
      <c r="D277" s="71" t="str">
        <f t="shared" si="29"/>
        <v/>
      </c>
      <c r="E277" s="71" t="str">
        <f t="shared" si="30"/>
        <v/>
      </c>
      <c r="F277" s="71" t="str">
        <f t="shared" si="31"/>
        <v/>
      </c>
      <c r="G277" s="65" t="str">
        <f t="shared" si="32"/>
        <v/>
      </c>
    </row>
    <row r="278" spans="1:7" x14ac:dyDescent="0.25">
      <c r="A278" s="69" t="str">
        <f t="shared" si="33"/>
        <v/>
      </c>
      <c r="B278" s="70" t="str">
        <f t="shared" si="35"/>
        <v/>
      </c>
      <c r="C278" s="65" t="str">
        <f t="shared" si="34"/>
        <v/>
      </c>
      <c r="D278" s="71" t="str">
        <f t="shared" si="29"/>
        <v/>
      </c>
      <c r="E278" s="71" t="str">
        <f t="shared" si="30"/>
        <v/>
      </c>
      <c r="F278" s="71" t="str">
        <f t="shared" si="31"/>
        <v/>
      </c>
      <c r="G278" s="65" t="str">
        <f t="shared" si="32"/>
        <v/>
      </c>
    </row>
    <row r="279" spans="1:7" x14ac:dyDescent="0.25">
      <c r="A279" s="69" t="str">
        <f t="shared" si="33"/>
        <v/>
      </c>
      <c r="B279" s="70" t="str">
        <f t="shared" si="35"/>
        <v/>
      </c>
      <c r="C279" s="65" t="str">
        <f t="shared" si="34"/>
        <v/>
      </c>
      <c r="D279" s="71" t="str">
        <f t="shared" si="29"/>
        <v/>
      </c>
      <c r="E279" s="71" t="str">
        <f t="shared" si="30"/>
        <v/>
      </c>
      <c r="F279" s="71" t="str">
        <f t="shared" si="31"/>
        <v/>
      </c>
      <c r="G279" s="65" t="str">
        <f t="shared" si="32"/>
        <v/>
      </c>
    </row>
    <row r="280" spans="1:7" x14ac:dyDescent="0.25">
      <c r="A280" s="69" t="str">
        <f t="shared" si="33"/>
        <v/>
      </c>
      <c r="B280" s="70" t="str">
        <f t="shared" si="35"/>
        <v/>
      </c>
      <c r="C280" s="65" t="str">
        <f t="shared" si="34"/>
        <v/>
      </c>
      <c r="D280" s="71" t="str">
        <f t="shared" si="29"/>
        <v/>
      </c>
      <c r="E280" s="71" t="str">
        <f t="shared" si="30"/>
        <v/>
      </c>
      <c r="F280" s="71" t="str">
        <f t="shared" si="31"/>
        <v/>
      </c>
      <c r="G280" s="65" t="str">
        <f t="shared" si="32"/>
        <v/>
      </c>
    </row>
    <row r="281" spans="1:7" x14ac:dyDescent="0.25">
      <c r="A281" s="69" t="str">
        <f t="shared" si="33"/>
        <v/>
      </c>
      <c r="B281" s="70" t="str">
        <f t="shared" si="35"/>
        <v/>
      </c>
      <c r="C281" s="65" t="str">
        <f t="shared" si="34"/>
        <v/>
      </c>
      <c r="D281" s="71" t="str">
        <f t="shared" si="29"/>
        <v/>
      </c>
      <c r="E281" s="71" t="str">
        <f t="shared" si="30"/>
        <v/>
      </c>
      <c r="F281" s="71" t="str">
        <f t="shared" si="31"/>
        <v/>
      </c>
      <c r="G281" s="65" t="str">
        <f t="shared" si="32"/>
        <v/>
      </c>
    </row>
    <row r="282" spans="1:7" x14ac:dyDescent="0.25">
      <c r="A282" s="69" t="str">
        <f t="shared" si="33"/>
        <v/>
      </c>
      <c r="B282" s="70" t="str">
        <f t="shared" si="35"/>
        <v/>
      </c>
      <c r="C282" s="65" t="str">
        <f t="shared" si="34"/>
        <v/>
      </c>
      <c r="D282" s="71" t="str">
        <f t="shared" si="29"/>
        <v/>
      </c>
      <c r="E282" s="71" t="str">
        <f t="shared" si="30"/>
        <v/>
      </c>
      <c r="F282" s="71" t="str">
        <f t="shared" si="31"/>
        <v/>
      </c>
      <c r="G282" s="65" t="str">
        <f t="shared" si="32"/>
        <v/>
      </c>
    </row>
    <row r="283" spans="1:7" x14ac:dyDescent="0.25">
      <c r="A283" s="69" t="str">
        <f t="shared" si="33"/>
        <v/>
      </c>
      <c r="B283" s="70" t="str">
        <f t="shared" si="35"/>
        <v/>
      </c>
      <c r="C283" s="65" t="str">
        <f t="shared" si="34"/>
        <v/>
      </c>
      <c r="D283" s="71" t="str">
        <f t="shared" si="29"/>
        <v/>
      </c>
      <c r="E283" s="71" t="str">
        <f t="shared" si="30"/>
        <v/>
      </c>
      <c r="F283" s="71" t="str">
        <f t="shared" si="31"/>
        <v/>
      </c>
      <c r="G283" s="65" t="str">
        <f t="shared" si="32"/>
        <v/>
      </c>
    </row>
    <row r="284" spans="1:7" x14ac:dyDescent="0.25">
      <c r="A284" s="69" t="str">
        <f t="shared" si="33"/>
        <v/>
      </c>
      <c r="B284" s="70" t="str">
        <f t="shared" si="35"/>
        <v/>
      </c>
      <c r="C284" s="65" t="str">
        <f t="shared" si="34"/>
        <v/>
      </c>
      <c r="D284" s="71" t="str">
        <f t="shared" si="29"/>
        <v/>
      </c>
      <c r="E284" s="71" t="str">
        <f t="shared" si="30"/>
        <v/>
      </c>
      <c r="F284" s="71" t="str">
        <f t="shared" si="31"/>
        <v/>
      </c>
      <c r="G284" s="65" t="str">
        <f t="shared" si="32"/>
        <v/>
      </c>
    </row>
    <row r="285" spans="1:7" x14ac:dyDescent="0.25">
      <c r="A285" s="69" t="str">
        <f t="shared" si="33"/>
        <v/>
      </c>
      <c r="B285" s="70" t="str">
        <f t="shared" si="35"/>
        <v/>
      </c>
      <c r="C285" s="65" t="str">
        <f t="shared" si="34"/>
        <v/>
      </c>
      <c r="D285" s="71" t="str">
        <f t="shared" si="29"/>
        <v/>
      </c>
      <c r="E285" s="71" t="str">
        <f t="shared" si="30"/>
        <v/>
      </c>
      <c r="F285" s="71" t="str">
        <f t="shared" si="31"/>
        <v/>
      </c>
      <c r="G285" s="65" t="str">
        <f t="shared" si="32"/>
        <v/>
      </c>
    </row>
    <row r="286" spans="1:7" x14ac:dyDescent="0.25">
      <c r="A286" s="69" t="str">
        <f t="shared" si="33"/>
        <v/>
      </c>
      <c r="B286" s="70" t="str">
        <f t="shared" si="35"/>
        <v/>
      </c>
      <c r="C286" s="65" t="str">
        <f t="shared" si="34"/>
        <v/>
      </c>
      <c r="D286" s="71" t="str">
        <f t="shared" si="29"/>
        <v/>
      </c>
      <c r="E286" s="71" t="str">
        <f t="shared" si="30"/>
        <v/>
      </c>
      <c r="F286" s="71" t="str">
        <f t="shared" si="31"/>
        <v/>
      </c>
      <c r="G286" s="65" t="str">
        <f t="shared" si="32"/>
        <v/>
      </c>
    </row>
    <row r="287" spans="1:7" x14ac:dyDescent="0.25">
      <c r="A287" s="69" t="str">
        <f t="shared" si="33"/>
        <v/>
      </c>
      <c r="B287" s="70" t="str">
        <f t="shared" si="35"/>
        <v/>
      </c>
      <c r="C287" s="65" t="str">
        <f t="shared" si="34"/>
        <v/>
      </c>
      <c r="D287" s="71" t="str">
        <f t="shared" si="29"/>
        <v/>
      </c>
      <c r="E287" s="71" t="str">
        <f t="shared" si="30"/>
        <v/>
      </c>
      <c r="F287" s="71" t="str">
        <f t="shared" si="31"/>
        <v/>
      </c>
      <c r="G287" s="65" t="str">
        <f t="shared" si="32"/>
        <v/>
      </c>
    </row>
    <row r="288" spans="1:7" x14ac:dyDescent="0.25">
      <c r="A288" s="69" t="str">
        <f t="shared" si="33"/>
        <v/>
      </c>
      <c r="B288" s="70" t="str">
        <f t="shared" si="35"/>
        <v/>
      </c>
      <c r="C288" s="65" t="str">
        <f t="shared" si="34"/>
        <v/>
      </c>
      <c r="D288" s="71" t="str">
        <f t="shared" si="29"/>
        <v/>
      </c>
      <c r="E288" s="71" t="str">
        <f t="shared" si="30"/>
        <v/>
      </c>
      <c r="F288" s="71" t="str">
        <f t="shared" si="31"/>
        <v/>
      </c>
      <c r="G288" s="65" t="str">
        <f t="shared" si="32"/>
        <v/>
      </c>
    </row>
    <row r="289" spans="1:7" x14ac:dyDescent="0.25">
      <c r="A289" s="69" t="str">
        <f t="shared" si="33"/>
        <v/>
      </c>
      <c r="B289" s="70" t="str">
        <f t="shared" si="35"/>
        <v/>
      </c>
      <c r="C289" s="65" t="str">
        <f t="shared" si="34"/>
        <v/>
      </c>
      <c r="D289" s="71" t="str">
        <f t="shared" si="29"/>
        <v/>
      </c>
      <c r="E289" s="71" t="str">
        <f t="shared" si="30"/>
        <v/>
      </c>
      <c r="F289" s="71" t="str">
        <f t="shared" si="31"/>
        <v/>
      </c>
      <c r="G289" s="65" t="str">
        <f t="shared" si="32"/>
        <v/>
      </c>
    </row>
    <row r="290" spans="1:7" x14ac:dyDescent="0.25">
      <c r="A290" s="69" t="str">
        <f t="shared" si="33"/>
        <v/>
      </c>
      <c r="B290" s="70" t="str">
        <f t="shared" si="35"/>
        <v/>
      </c>
      <c r="C290" s="65" t="str">
        <f t="shared" si="34"/>
        <v/>
      </c>
      <c r="D290" s="71" t="str">
        <f t="shared" si="29"/>
        <v/>
      </c>
      <c r="E290" s="71" t="str">
        <f t="shared" si="30"/>
        <v/>
      </c>
      <c r="F290" s="71" t="str">
        <f t="shared" si="31"/>
        <v/>
      </c>
      <c r="G290" s="65" t="str">
        <f t="shared" si="32"/>
        <v/>
      </c>
    </row>
    <row r="291" spans="1:7" x14ac:dyDescent="0.25">
      <c r="A291" s="69" t="str">
        <f t="shared" si="33"/>
        <v/>
      </c>
      <c r="B291" s="70" t="str">
        <f t="shared" si="35"/>
        <v/>
      </c>
      <c r="C291" s="65" t="str">
        <f t="shared" si="34"/>
        <v/>
      </c>
      <c r="D291" s="71" t="str">
        <f t="shared" si="29"/>
        <v/>
      </c>
      <c r="E291" s="71" t="str">
        <f t="shared" si="30"/>
        <v/>
      </c>
      <c r="F291" s="71" t="str">
        <f t="shared" si="31"/>
        <v/>
      </c>
      <c r="G291" s="65" t="str">
        <f t="shared" si="32"/>
        <v/>
      </c>
    </row>
    <row r="292" spans="1:7" x14ac:dyDescent="0.25">
      <c r="A292" s="69" t="str">
        <f t="shared" si="33"/>
        <v/>
      </c>
      <c r="B292" s="70" t="str">
        <f t="shared" si="35"/>
        <v/>
      </c>
      <c r="C292" s="65" t="str">
        <f t="shared" si="34"/>
        <v/>
      </c>
      <c r="D292" s="71" t="str">
        <f t="shared" si="29"/>
        <v/>
      </c>
      <c r="E292" s="71" t="str">
        <f t="shared" si="30"/>
        <v/>
      </c>
      <c r="F292" s="71" t="str">
        <f t="shared" si="31"/>
        <v/>
      </c>
      <c r="G292" s="65" t="str">
        <f t="shared" si="32"/>
        <v/>
      </c>
    </row>
    <row r="293" spans="1:7" x14ac:dyDescent="0.25">
      <c r="A293" s="69" t="str">
        <f t="shared" si="33"/>
        <v/>
      </c>
      <c r="B293" s="70" t="str">
        <f t="shared" si="35"/>
        <v/>
      </c>
      <c r="C293" s="65" t="str">
        <f t="shared" si="34"/>
        <v/>
      </c>
      <c r="D293" s="71" t="str">
        <f t="shared" si="29"/>
        <v/>
      </c>
      <c r="E293" s="71" t="str">
        <f t="shared" si="30"/>
        <v/>
      </c>
      <c r="F293" s="71" t="str">
        <f t="shared" si="31"/>
        <v/>
      </c>
      <c r="G293" s="65" t="str">
        <f t="shared" si="32"/>
        <v/>
      </c>
    </row>
    <row r="294" spans="1:7" x14ac:dyDescent="0.25">
      <c r="A294" s="69" t="str">
        <f t="shared" si="33"/>
        <v/>
      </c>
      <c r="B294" s="70" t="str">
        <f t="shared" si="35"/>
        <v/>
      </c>
      <c r="C294" s="65" t="str">
        <f t="shared" si="34"/>
        <v/>
      </c>
      <c r="D294" s="71" t="str">
        <f t="shared" si="29"/>
        <v/>
      </c>
      <c r="E294" s="71" t="str">
        <f t="shared" si="30"/>
        <v/>
      </c>
      <c r="F294" s="71" t="str">
        <f t="shared" si="31"/>
        <v/>
      </c>
      <c r="G294" s="65" t="str">
        <f t="shared" si="32"/>
        <v/>
      </c>
    </row>
    <row r="295" spans="1:7" x14ac:dyDescent="0.25">
      <c r="A295" s="69" t="str">
        <f t="shared" si="33"/>
        <v/>
      </c>
      <c r="B295" s="70" t="str">
        <f t="shared" si="35"/>
        <v/>
      </c>
      <c r="C295" s="65" t="str">
        <f t="shared" si="34"/>
        <v/>
      </c>
      <c r="D295" s="71" t="str">
        <f t="shared" si="29"/>
        <v/>
      </c>
      <c r="E295" s="71" t="str">
        <f t="shared" si="30"/>
        <v/>
      </c>
      <c r="F295" s="71" t="str">
        <f t="shared" si="31"/>
        <v/>
      </c>
      <c r="G295" s="65" t="str">
        <f t="shared" si="32"/>
        <v/>
      </c>
    </row>
    <row r="296" spans="1:7" x14ac:dyDescent="0.25">
      <c r="A296" s="69" t="str">
        <f t="shared" si="33"/>
        <v/>
      </c>
      <c r="B296" s="70" t="str">
        <f t="shared" si="35"/>
        <v/>
      </c>
      <c r="C296" s="65" t="str">
        <f t="shared" si="34"/>
        <v/>
      </c>
      <c r="D296" s="71" t="str">
        <f t="shared" si="29"/>
        <v/>
      </c>
      <c r="E296" s="71" t="str">
        <f t="shared" si="30"/>
        <v/>
      </c>
      <c r="F296" s="71" t="str">
        <f t="shared" si="31"/>
        <v/>
      </c>
      <c r="G296" s="65" t="str">
        <f t="shared" si="32"/>
        <v/>
      </c>
    </row>
    <row r="297" spans="1:7" x14ac:dyDescent="0.25">
      <c r="A297" s="69" t="str">
        <f t="shared" si="33"/>
        <v/>
      </c>
      <c r="B297" s="70" t="str">
        <f t="shared" si="35"/>
        <v/>
      </c>
      <c r="C297" s="65" t="str">
        <f t="shared" si="34"/>
        <v/>
      </c>
      <c r="D297" s="71" t="str">
        <f t="shared" si="29"/>
        <v/>
      </c>
      <c r="E297" s="71" t="str">
        <f t="shared" si="30"/>
        <v/>
      </c>
      <c r="F297" s="71" t="str">
        <f t="shared" si="31"/>
        <v/>
      </c>
      <c r="G297" s="65" t="str">
        <f t="shared" si="32"/>
        <v/>
      </c>
    </row>
    <row r="298" spans="1:7" x14ac:dyDescent="0.25">
      <c r="A298" s="69" t="str">
        <f t="shared" si="33"/>
        <v/>
      </c>
      <c r="B298" s="70" t="str">
        <f t="shared" si="35"/>
        <v/>
      </c>
      <c r="C298" s="65" t="str">
        <f t="shared" si="34"/>
        <v/>
      </c>
      <c r="D298" s="71" t="str">
        <f t="shared" si="29"/>
        <v/>
      </c>
      <c r="E298" s="71" t="str">
        <f t="shared" si="30"/>
        <v/>
      </c>
      <c r="F298" s="71" t="str">
        <f t="shared" si="31"/>
        <v/>
      </c>
      <c r="G298" s="65" t="str">
        <f t="shared" si="32"/>
        <v/>
      </c>
    </row>
    <row r="299" spans="1:7" x14ac:dyDescent="0.25">
      <c r="A299" s="69" t="str">
        <f t="shared" si="33"/>
        <v/>
      </c>
      <c r="B299" s="70" t="str">
        <f t="shared" si="35"/>
        <v/>
      </c>
      <c r="C299" s="65" t="str">
        <f t="shared" si="34"/>
        <v/>
      </c>
      <c r="D299" s="71" t="str">
        <f t="shared" si="29"/>
        <v/>
      </c>
      <c r="E299" s="71" t="str">
        <f t="shared" si="30"/>
        <v/>
      </c>
      <c r="F299" s="71" t="str">
        <f t="shared" si="31"/>
        <v/>
      </c>
      <c r="G299" s="65" t="str">
        <f t="shared" si="32"/>
        <v/>
      </c>
    </row>
    <row r="300" spans="1:7" x14ac:dyDescent="0.25">
      <c r="A300" s="69" t="str">
        <f t="shared" si="33"/>
        <v/>
      </c>
      <c r="B300" s="70" t="str">
        <f t="shared" si="35"/>
        <v/>
      </c>
      <c r="C300" s="65" t="str">
        <f t="shared" si="34"/>
        <v/>
      </c>
      <c r="D300" s="71" t="str">
        <f t="shared" si="29"/>
        <v/>
      </c>
      <c r="E300" s="71" t="str">
        <f t="shared" si="30"/>
        <v/>
      </c>
      <c r="F300" s="71" t="str">
        <f t="shared" si="31"/>
        <v/>
      </c>
      <c r="G300" s="65" t="str">
        <f t="shared" si="32"/>
        <v/>
      </c>
    </row>
    <row r="301" spans="1:7" x14ac:dyDescent="0.25">
      <c r="A301" s="69" t="str">
        <f t="shared" si="33"/>
        <v/>
      </c>
      <c r="B301" s="70" t="str">
        <f t="shared" si="35"/>
        <v/>
      </c>
      <c r="C301" s="65" t="str">
        <f t="shared" si="34"/>
        <v/>
      </c>
      <c r="D301" s="71" t="str">
        <f t="shared" si="29"/>
        <v/>
      </c>
      <c r="E301" s="71" t="str">
        <f t="shared" si="30"/>
        <v/>
      </c>
      <c r="F301" s="71" t="str">
        <f t="shared" si="31"/>
        <v/>
      </c>
      <c r="G301" s="65" t="str">
        <f t="shared" si="32"/>
        <v/>
      </c>
    </row>
    <row r="302" spans="1:7" x14ac:dyDescent="0.25">
      <c r="A302" s="69" t="str">
        <f t="shared" si="33"/>
        <v/>
      </c>
      <c r="B302" s="70" t="str">
        <f t="shared" si="35"/>
        <v/>
      </c>
      <c r="C302" s="65" t="str">
        <f t="shared" si="34"/>
        <v/>
      </c>
      <c r="D302" s="71" t="str">
        <f t="shared" si="29"/>
        <v/>
      </c>
      <c r="E302" s="71" t="str">
        <f t="shared" si="30"/>
        <v/>
      </c>
      <c r="F302" s="71" t="str">
        <f t="shared" si="31"/>
        <v/>
      </c>
      <c r="G302" s="65" t="str">
        <f t="shared" si="32"/>
        <v/>
      </c>
    </row>
    <row r="303" spans="1:7" x14ac:dyDescent="0.25">
      <c r="A303" s="69" t="str">
        <f t="shared" si="33"/>
        <v/>
      </c>
      <c r="B303" s="70" t="str">
        <f t="shared" si="35"/>
        <v/>
      </c>
      <c r="C303" s="65" t="str">
        <f t="shared" si="34"/>
        <v/>
      </c>
      <c r="D303" s="71" t="str">
        <f t="shared" si="29"/>
        <v/>
      </c>
      <c r="E303" s="71" t="str">
        <f t="shared" si="30"/>
        <v/>
      </c>
      <c r="F303" s="71" t="str">
        <f t="shared" si="31"/>
        <v/>
      </c>
      <c r="G303" s="65" t="str">
        <f t="shared" si="32"/>
        <v/>
      </c>
    </row>
    <row r="304" spans="1:7" x14ac:dyDescent="0.25">
      <c r="A304" s="69" t="str">
        <f t="shared" si="33"/>
        <v/>
      </c>
      <c r="B304" s="70" t="str">
        <f t="shared" si="35"/>
        <v/>
      </c>
      <c r="C304" s="65" t="str">
        <f t="shared" si="34"/>
        <v/>
      </c>
      <c r="D304" s="71" t="str">
        <f t="shared" si="29"/>
        <v/>
      </c>
      <c r="E304" s="71" t="str">
        <f t="shared" si="30"/>
        <v/>
      </c>
      <c r="F304" s="71" t="str">
        <f t="shared" si="31"/>
        <v/>
      </c>
      <c r="G304" s="65" t="str">
        <f t="shared" si="32"/>
        <v/>
      </c>
    </row>
    <row r="305" spans="1:7" x14ac:dyDescent="0.25">
      <c r="A305" s="69" t="str">
        <f t="shared" si="33"/>
        <v/>
      </c>
      <c r="B305" s="70" t="str">
        <f t="shared" si="35"/>
        <v/>
      </c>
      <c r="C305" s="65" t="str">
        <f t="shared" si="34"/>
        <v/>
      </c>
      <c r="D305" s="71" t="str">
        <f t="shared" si="29"/>
        <v/>
      </c>
      <c r="E305" s="71" t="str">
        <f t="shared" si="30"/>
        <v/>
      </c>
      <c r="F305" s="71" t="str">
        <f t="shared" si="31"/>
        <v/>
      </c>
      <c r="G305" s="65" t="str">
        <f t="shared" si="32"/>
        <v/>
      </c>
    </row>
    <row r="306" spans="1:7" x14ac:dyDescent="0.25">
      <c r="A306" s="69" t="str">
        <f t="shared" si="33"/>
        <v/>
      </c>
      <c r="B306" s="70" t="str">
        <f t="shared" si="35"/>
        <v/>
      </c>
      <c r="C306" s="65" t="str">
        <f t="shared" si="34"/>
        <v/>
      </c>
      <c r="D306" s="71" t="str">
        <f t="shared" si="29"/>
        <v/>
      </c>
      <c r="E306" s="71" t="str">
        <f t="shared" si="30"/>
        <v/>
      </c>
      <c r="F306" s="71" t="str">
        <f t="shared" si="31"/>
        <v/>
      </c>
      <c r="G306" s="65" t="str">
        <f t="shared" si="32"/>
        <v/>
      </c>
    </row>
    <row r="307" spans="1:7" x14ac:dyDescent="0.25">
      <c r="A307" s="69" t="str">
        <f t="shared" si="33"/>
        <v/>
      </c>
      <c r="B307" s="70" t="str">
        <f t="shared" si="35"/>
        <v/>
      </c>
      <c r="C307" s="65" t="str">
        <f t="shared" si="34"/>
        <v/>
      </c>
      <c r="D307" s="71" t="str">
        <f t="shared" si="29"/>
        <v/>
      </c>
      <c r="E307" s="71" t="str">
        <f t="shared" si="30"/>
        <v/>
      </c>
      <c r="F307" s="71" t="str">
        <f t="shared" si="31"/>
        <v/>
      </c>
      <c r="G307" s="65" t="str">
        <f t="shared" si="32"/>
        <v/>
      </c>
    </row>
    <row r="308" spans="1:7" x14ac:dyDescent="0.25">
      <c r="A308" s="69" t="str">
        <f t="shared" si="33"/>
        <v/>
      </c>
      <c r="B308" s="70" t="str">
        <f t="shared" si="35"/>
        <v/>
      </c>
      <c r="C308" s="65" t="str">
        <f t="shared" si="34"/>
        <v/>
      </c>
      <c r="D308" s="71" t="str">
        <f t="shared" si="29"/>
        <v/>
      </c>
      <c r="E308" s="71" t="str">
        <f t="shared" si="30"/>
        <v/>
      </c>
      <c r="F308" s="71" t="str">
        <f t="shared" si="31"/>
        <v/>
      </c>
      <c r="G308" s="65" t="str">
        <f t="shared" si="32"/>
        <v/>
      </c>
    </row>
    <row r="309" spans="1:7" x14ac:dyDescent="0.25">
      <c r="A309" s="69" t="str">
        <f t="shared" si="33"/>
        <v/>
      </c>
      <c r="B309" s="70" t="str">
        <f t="shared" si="35"/>
        <v/>
      </c>
      <c r="C309" s="65" t="str">
        <f t="shared" si="34"/>
        <v/>
      </c>
      <c r="D309" s="71" t="str">
        <f t="shared" si="29"/>
        <v/>
      </c>
      <c r="E309" s="71" t="str">
        <f t="shared" si="30"/>
        <v/>
      </c>
      <c r="F309" s="71" t="str">
        <f t="shared" si="31"/>
        <v/>
      </c>
      <c r="G309" s="65" t="str">
        <f t="shared" si="32"/>
        <v/>
      </c>
    </row>
    <row r="310" spans="1:7" x14ac:dyDescent="0.25">
      <c r="A310" s="69" t="str">
        <f t="shared" si="33"/>
        <v/>
      </c>
      <c r="B310" s="70" t="str">
        <f t="shared" si="35"/>
        <v/>
      </c>
      <c r="C310" s="65" t="str">
        <f t="shared" si="34"/>
        <v/>
      </c>
      <c r="D310" s="71" t="str">
        <f t="shared" si="29"/>
        <v/>
      </c>
      <c r="E310" s="71" t="str">
        <f t="shared" si="30"/>
        <v/>
      </c>
      <c r="F310" s="71" t="str">
        <f t="shared" si="31"/>
        <v/>
      </c>
      <c r="G310" s="65" t="str">
        <f t="shared" si="32"/>
        <v/>
      </c>
    </row>
    <row r="311" spans="1:7" x14ac:dyDescent="0.25">
      <c r="A311" s="69" t="str">
        <f t="shared" si="33"/>
        <v/>
      </c>
      <c r="B311" s="70" t="str">
        <f t="shared" si="35"/>
        <v/>
      </c>
      <c r="C311" s="65" t="str">
        <f t="shared" si="34"/>
        <v/>
      </c>
      <c r="D311" s="71" t="str">
        <f t="shared" si="29"/>
        <v/>
      </c>
      <c r="E311" s="71" t="str">
        <f t="shared" si="30"/>
        <v/>
      </c>
      <c r="F311" s="71" t="str">
        <f t="shared" si="31"/>
        <v/>
      </c>
      <c r="G311" s="65" t="str">
        <f t="shared" si="32"/>
        <v/>
      </c>
    </row>
    <row r="312" spans="1:7" x14ac:dyDescent="0.25">
      <c r="A312" s="69" t="str">
        <f t="shared" si="33"/>
        <v/>
      </c>
      <c r="B312" s="70" t="str">
        <f t="shared" si="35"/>
        <v/>
      </c>
      <c r="C312" s="65" t="str">
        <f t="shared" si="34"/>
        <v/>
      </c>
      <c r="D312" s="71" t="str">
        <f t="shared" si="29"/>
        <v/>
      </c>
      <c r="E312" s="71" t="str">
        <f t="shared" si="30"/>
        <v/>
      </c>
      <c r="F312" s="71" t="str">
        <f t="shared" si="31"/>
        <v/>
      </c>
      <c r="G312" s="65" t="str">
        <f t="shared" si="32"/>
        <v/>
      </c>
    </row>
    <row r="313" spans="1:7" x14ac:dyDescent="0.25">
      <c r="A313" s="69" t="str">
        <f t="shared" si="33"/>
        <v/>
      </c>
      <c r="B313" s="70" t="str">
        <f t="shared" si="35"/>
        <v/>
      </c>
      <c r="C313" s="65" t="str">
        <f t="shared" si="34"/>
        <v/>
      </c>
      <c r="D313" s="71" t="str">
        <f t="shared" si="29"/>
        <v/>
      </c>
      <c r="E313" s="71" t="str">
        <f t="shared" si="30"/>
        <v/>
      </c>
      <c r="F313" s="71" t="str">
        <f t="shared" si="31"/>
        <v/>
      </c>
      <c r="G313" s="65" t="str">
        <f t="shared" si="32"/>
        <v/>
      </c>
    </row>
    <row r="314" spans="1:7" x14ac:dyDescent="0.25">
      <c r="A314" s="69" t="str">
        <f t="shared" si="33"/>
        <v/>
      </c>
      <c r="B314" s="70" t="str">
        <f t="shared" si="35"/>
        <v/>
      </c>
      <c r="C314" s="65" t="str">
        <f t="shared" si="34"/>
        <v/>
      </c>
      <c r="D314" s="71" t="str">
        <f t="shared" si="29"/>
        <v/>
      </c>
      <c r="E314" s="71" t="str">
        <f t="shared" si="30"/>
        <v/>
      </c>
      <c r="F314" s="71" t="str">
        <f t="shared" si="31"/>
        <v/>
      </c>
      <c r="G314" s="65" t="str">
        <f t="shared" si="32"/>
        <v/>
      </c>
    </row>
    <row r="315" spans="1:7" x14ac:dyDescent="0.25">
      <c r="A315" s="69" t="str">
        <f t="shared" si="33"/>
        <v/>
      </c>
      <c r="B315" s="70" t="str">
        <f t="shared" si="35"/>
        <v/>
      </c>
      <c r="C315" s="65" t="str">
        <f t="shared" si="34"/>
        <v/>
      </c>
      <c r="D315" s="71" t="str">
        <f t="shared" si="29"/>
        <v/>
      </c>
      <c r="E315" s="71" t="str">
        <f t="shared" si="30"/>
        <v/>
      </c>
      <c r="F315" s="71" t="str">
        <f t="shared" si="31"/>
        <v/>
      </c>
      <c r="G315" s="65" t="str">
        <f t="shared" si="32"/>
        <v/>
      </c>
    </row>
    <row r="316" spans="1:7" x14ac:dyDescent="0.25">
      <c r="A316" s="69" t="str">
        <f t="shared" si="33"/>
        <v/>
      </c>
      <c r="B316" s="70" t="str">
        <f t="shared" si="35"/>
        <v/>
      </c>
      <c r="C316" s="65" t="str">
        <f t="shared" si="34"/>
        <v/>
      </c>
      <c r="D316" s="71" t="str">
        <f t="shared" si="29"/>
        <v/>
      </c>
      <c r="E316" s="71" t="str">
        <f t="shared" si="30"/>
        <v/>
      </c>
      <c r="F316" s="71" t="str">
        <f t="shared" si="31"/>
        <v/>
      </c>
      <c r="G316" s="65" t="str">
        <f t="shared" si="32"/>
        <v/>
      </c>
    </row>
    <row r="317" spans="1:7" x14ac:dyDescent="0.25">
      <c r="A317" s="69" t="str">
        <f t="shared" si="33"/>
        <v/>
      </c>
      <c r="B317" s="70" t="str">
        <f t="shared" si="35"/>
        <v/>
      </c>
      <c r="C317" s="65" t="str">
        <f t="shared" si="34"/>
        <v/>
      </c>
      <c r="D317" s="71" t="str">
        <f t="shared" si="29"/>
        <v/>
      </c>
      <c r="E317" s="71" t="str">
        <f t="shared" si="30"/>
        <v/>
      </c>
      <c r="F317" s="71" t="str">
        <f t="shared" si="31"/>
        <v/>
      </c>
      <c r="G317" s="65" t="str">
        <f t="shared" si="32"/>
        <v/>
      </c>
    </row>
    <row r="318" spans="1:7" x14ac:dyDescent="0.25">
      <c r="A318" s="69" t="str">
        <f t="shared" si="33"/>
        <v/>
      </c>
      <c r="B318" s="70" t="str">
        <f t="shared" si="35"/>
        <v/>
      </c>
      <c r="C318" s="65" t="str">
        <f t="shared" si="34"/>
        <v/>
      </c>
      <c r="D318" s="71" t="str">
        <f t="shared" si="29"/>
        <v/>
      </c>
      <c r="E318" s="71" t="str">
        <f t="shared" si="30"/>
        <v/>
      </c>
      <c r="F318" s="71" t="str">
        <f t="shared" si="31"/>
        <v/>
      </c>
      <c r="G318" s="65" t="str">
        <f t="shared" si="32"/>
        <v/>
      </c>
    </row>
    <row r="319" spans="1:7" x14ac:dyDescent="0.25">
      <c r="A319" s="69" t="str">
        <f t="shared" si="33"/>
        <v/>
      </c>
      <c r="B319" s="70" t="str">
        <f t="shared" si="35"/>
        <v/>
      </c>
      <c r="C319" s="65" t="str">
        <f t="shared" si="34"/>
        <v/>
      </c>
      <c r="D319" s="71" t="str">
        <f t="shared" si="29"/>
        <v/>
      </c>
      <c r="E319" s="71" t="str">
        <f t="shared" si="30"/>
        <v/>
      </c>
      <c r="F319" s="71" t="str">
        <f t="shared" si="31"/>
        <v/>
      </c>
      <c r="G319" s="65" t="str">
        <f t="shared" si="32"/>
        <v/>
      </c>
    </row>
    <row r="320" spans="1:7" x14ac:dyDescent="0.25">
      <c r="A320" s="69" t="str">
        <f t="shared" si="33"/>
        <v/>
      </c>
      <c r="B320" s="70" t="str">
        <f t="shared" si="35"/>
        <v/>
      </c>
      <c r="C320" s="65" t="str">
        <f t="shared" si="34"/>
        <v/>
      </c>
      <c r="D320" s="71" t="str">
        <f t="shared" si="29"/>
        <v/>
      </c>
      <c r="E320" s="71" t="str">
        <f t="shared" si="30"/>
        <v/>
      </c>
      <c r="F320" s="71" t="str">
        <f t="shared" si="31"/>
        <v/>
      </c>
      <c r="G320" s="65" t="str">
        <f t="shared" si="32"/>
        <v/>
      </c>
    </row>
    <row r="321" spans="1:7" x14ac:dyDescent="0.25">
      <c r="A321" s="69" t="str">
        <f t="shared" si="33"/>
        <v/>
      </c>
      <c r="B321" s="70" t="str">
        <f t="shared" si="35"/>
        <v/>
      </c>
      <c r="C321" s="65" t="str">
        <f t="shared" si="34"/>
        <v/>
      </c>
      <c r="D321" s="71" t="str">
        <f t="shared" si="29"/>
        <v/>
      </c>
      <c r="E321" s="71" t="str">
        <f t="shared" si="30"/>
        <v/>
      </c>
      <c r="F321" s="71" t="str">
        <f t="shared" si="31"/>
        <v/>
      </c>
      <c r="G321" s="65" t="str">
        <f t="shared" si="32"/>
        <v/>
      </c>
    </row>
    <row r="322" spans="1:7" x14ac:dyDescent="0.25">
      <c r="A322" s="69" t="str">
        <f t="shared" si="33"/>
        <v/>
      </c>
      <c r="B322" s="70" t="str">
        <f t="shared" si="35"/>
        <v/>
      </c>
      <c r="C322" s="65" t="str">
        <f t="shared" si="34"/>
        <v/>
      </c>
      <c r="D322" s="71" t="str">
        <f t="shared" si="29"/>
        <v/>
      </c>
      <c r="E322" s="71" t="str">
        <f t="shared" si="30"/>
        <v/>
      </c>
      <c r="F322" s="71" t="str">
        <f t="shared" si="31"/>
        <v/>
      </c>
      <c r="G322" s="65" t="str">
        <f t="shared" si="32"/>
        <v/>
      </c>
    </row>
    <row r="323" spans="1:7" x14ac:dyDescent="0.25">
      <c r="A323" s="69" t="str">
        <f t="shared" si="33"/>
        <v/>
      </c>
      <c r="B323" s="70" t="str">
        <f t="shared" si="35"/>
        <v/>
      </c>
      <c r="C323" s="65" t="str">
        <f t="shared" si="34"/>
        <v/>
      </c>
      <c r="D323" s="71" t="str">
        <f t="shared" si="29"/>
        <v/>
      </c>
      <c r="E323" s="71" t="str">
        <f t="shared" si="30"/>
        <v/>
      </c>
      <c r="F323" s="71" t="str">
        <f t="shared" si="31"/>
        <v/>
      </c>
      <c r="G323" s="65" t="str">
        <f t="shared" si="32"/>
        <v/>
      </c>
    </row>
    <row r="324" spans="1:7" x14ac:dyDescent="0.25">
      <c r="A324" s="69" t="str">
        <f t="shared" si="33"/>
        <v/>
      </c>
      <c r="B324" s="70" t="str">
        <f t="shared" si="35"/>
        <v/>
      </c>
      <c r="C324" s="65" t="str">
        <f t="shared" si="34"/>
        <v/>
      </c>
      <c r="D324" s="71" t="str">
        <f t="shared" si="29"/>
        <v/>
      </c>
      <c r="E324" s="71" t="str">
        <f t="shared" si="30"/>
        <v/>
      </c>
      <c r="F324" s="71" t="str">
        <f t="shared" si="31"/>
        <v/>
      </c>
      <c r="G324" s="65" t="str">
        <f t="shared" si="32"/>
        <v/>
      </c>
    </row>
    <row r="325" spans="1:7" x14ac:dyDescent="0.25">
      <c r="A325" s="69" t="str">
        <f t="shared" si="33"/>
        <v/>
      </c>
      <c r="B325" s="70" t="str">
        <f t="shared" si="35"/>
        <v/>
      </c>
      <c r="C325" s="65" t="str">
        <f t="shared" si="34"/>
        <v/>
      </c>
      <c r="D325" s="71" t="str">
        <f t="shared" si="29"/>
        <v/>
      </c>
      <c r="E325" s="71" t="str">
        <f t="shared" si="30"/>
        <v/>
      </c>
      <c r="F325" s="71" t="str">
        <f t="shared" si="31"/>
        <v/>
      </c>
      <c r="G325" s="65" t="str">
        <f t="shared" si="32"/>
        <v/>
      </c>
    </row>
    <row r="326" spans="1:7" x14ac:dyDescent="0.25">
      <c r="A326" s="69" t="str">
        <f t="shared" si="33"/>
        <v/>
      </c>
      <c r="B326" s="70" t="str">
        <f t="shared" si="35"/>
        <v/>
      </c>
      <c r="C326" s="65" t="str">
        <f t="shared" si="34"/>
        <v/>
      </c>
      <c r="D326" s="71" t="str">
        <f t="shared" si="29"/>
        <v/>
      </c>
      <c r="E326" s="71" t="str">
        <f t="shared" si="30"/>
        <v/>
      </c>
      <c r="F326" s="71" t="str">
        <f t="shared" si="31"/>
        <v/>
      </c>
      <c r="G326" s="65" t="str">
        <f t="shared" si="32"/>
        <v/>
      </c>
    </row>
    <row r="327" spans="1:7" x14ac:dyDescent="0.25">
      <c r="A327" s="69" t="str">
        <f t="shared" si="33"/>
        <v/>
      </c>
      <c r="B327" s="70" t="str">
        <f t="shared" si="35"/>
        <v/>
      </c>
      <c r="C327" s="65" t="str">
        <f t="shared" si="34"/>
        <v/>
      </c>
      <c r="D327" s="71" t="str">
        <f t="shared" si="29"/>
        <v/>
      </c>
      <c r="E327" s="71" t="str">
        <f t="shared" si="30"/>
        <v/>
      </c>
      <c r="F327" s="71" t="str">
        <f t="shared" si="31"/>
        <v/>
      </c>
      <c r="G327" s="65" t="str">
        <f t="shared" si="32"/>
        <v/>
      </c>
    </row>
    <row r="328" spans="1:7" x14ac:dyDescent="0.25">
      <c r="A328" s="69" t="str">
        <f t="shared" si="33"/>
        <v/>
      </c>
      <c r="B328" s="70" t="str">
        <f t="shared" si="35"/>
        <v/>
      </c>
      <c r="C328" s="65" t="str">
        <f t="shared" si="34"/>
        <v/>
      </c>
      <c r="D328" s="71" t="str">
        <f t="shared" si="29"/>
        <v/>
      </c>
      <c r="E328" s="71" t="str">
        <f t="shared" si="30"/>
        <v/>
      </c>
      <c r="F328" s="71" t="str">
        <f t="shared" si="31"/>
        <v/>
      </c>
      <c r="G328" s="65" t="str">
        <f t="shared" si="32"/>
        <v/>
      </c>
    </row>
    <row r="329" spans="1:7" x14ac:dyDescent="0.25">
      <c r="A329" s="69" t="str">
        <f t="shared" si="33"/>
        <v/>
      </c>
      <c r="B329" s="70" t="str">
        <f t="shared" si="35"/>
        <v/>
      </c>
      <c r="C329" s="65" t="str">
        <f t="shared" si="34"/>
        <v/>
      </c>
      <c r="D329" s="71" t="str">
        <f t="shared" si="29"/>
        <v/>
      </c>
      <c r="E329" s="71" t="str">
        <f t="shared" si="30"/>
        <v/>
      </c>
      <c r="F329" s="71" t="str">
        <f t="shared" si="31"/>
        <v/>
      </c>
      <c r="G329" s="65" t="str">
        <f t="shared" si="32"/>
        <v/>
      </c>
    </row>
    <row r="330" spans="1:7" x14ac:dyDescent="0.25">
      <c r="A330" s="69" t="str">
        <f t="shared" si="33"/>
        <v/>
      </c>
      <c r="B330" s="70" t="str">
        <f t="shared" si="35"/>
        <v/>
      </c>
      <c r="C330" s="65" t="str">
        <f t="shared" si="34"/>
        <v/>
      </c>
      <c r="D330" s="71" t="str">
        <f t="shared" si="29"/>
        <v/>
      </c>
      <c r="E330" s="71" t="str">
        <f t="shared" si="30"/>
        <v/>
      </c>
      <c r="F330" s="71" t="str">
        <f t="shared" si="31"/>
        <v/>
      </c>
      <c r="G330" s="65" t="str">
        <f t="shared" si="32"/>
        <v/>
      </c>
    </row>
    <row r="331" spans="1:7" x14ac:dyDescent="0.25">
      <c r="A331" s="69" t="str">
        <f t="shared" si="33"/>
        <v/>
      </c>
      <c r="B331" s="70" t="str">
        <f t="shared" si="35"/>
        <v/>
      </c>
      <c r="C331" s="65" t="str">
        <f t="shared" si="34"/>
        <v/>
      </c>
      <c r="D331" s="71" t="str">
        <f t="shared" si="29"/>
        <v/>
      </c>
      <c r="E331" s="71" t="str">
        <f t="shared" si="30"/>
        <v/>
      </c>
      <c r="F331" s="71" t="str">
        <f t="shared" si="31"/>
        <v/>
      </c>
      <c r="G331" s="65" t="str">
        <f t="shared" si="32"/>
        <v/>
      </c>
    </row>
    <row r="332" spans="1:7" x14ac:dyDescent="0.25">
      <c r="A332" s="69" t="str">
        <f t="shared" si="33"/>
        <v/>
      </c>
      <c r="B332" s="70" t="str">
        <f t="shared" si="35"/>
        <v/>
      </c>
      <c r="C332" s="65" t="str">
        <f t="shared" si="34"/>
        <v/>
      </c>
      <c r="D332" s="71" t="str">
        <f t="shared" si="29"/>
        <v/>
      </c>
      <c r="E332" s="71" t="str">
        <f t="shared" si="30"/>
        <v/>
      </c>
      <c r="F332" s="71" t="str">
        <f t="shared" si="31"/>
        <v/>
      </c>
      <c r="G332" s="65" t="str">
        <f t="shared" si="32"/>
        <v/>
      </c>
    </row>
    <row r="333" spans="1:7" x14ac:dyDescent="0.25">
      <c r="A333" s="69" t="str">
        <f t="shared" si="33"/>
        <v/>
      </c>
      <c r="B333" s="70" t="str">
        <f t="shared" si="35"/>
        <v/>
      </c>
      <c r="C333" s="65" t="str">
        <f t="shared" si="34"/>
        <v/>
      </c>
      <c r="D333" s="71" t="str">
        <f t="shared" si="29"/>
        <v/>
      </c>
      <c r="E333" s="71" t="str">
        <f t="shared" si="30"/>
        <v/>
      </c>
      <c r="F333" s="71" t="str">
        <f t="shared" si="31"/>
        <v/>
      </c>
      <c r="G333" s="65" t="str">
        <f t="shared" si="32"/>
        <v/>
      </c>
    </row>
    <row r="334" spans="1:7" x14ac:dyDescent="0.25">
      <c r="A334" s="69" t="str">
        <f t="shared" si="33"/>
        <v/>
      </c>
      <c r="B334" s="70" t="str">
        <f t="shared" si="35"/>
        <v/>
      </c>
      <c r="C334" s="65" t="str">
        <f t="shared" si="34"/>
        <v/>
      </c>
      <c r="D334" s="71" t="str">
        <f t="shared" si="29"/>
        <v/>
      </c>
      <c r="E334" s="71" t="str">
        <f t="shared" si="30"/>
        <v/>
      </c>
      <c r="F334" s="71" t="str">
        <f t="shared" si="31"/>
        <v/>
      </c>
      <c r="G334" s="65" t="str">
        <f t="shared" si="32"/>
        <v/>
      </c>
    </row>
    <row r="335" spans="1:7" x14ac:dyDescent="0.25">
      <c r="A335" s="69" t="str">
        <f t="shared" si="33"/>
        <v/>
      </c>
      <c r="B335" s="70" t="str">
        <f t="shared" si="35"/>
        <v/>
      </c>
      <c r="C335" s="65" t="str">
        <f t="shared" si="34"/>
        <v/>
      </c>
      <c r="D335" s="71" t="str">
        <f t="shared" si="29"/>
        <v/>
      </c>
      <c r="E335" s="71" t="str">
        <f t="shared" si="30"/>
        <v/>
      </c>
      <c r="F335" s="71" t="str">
        <f t="shared" si="31"/>
        <v/>
      </c>
      <c r="G335" s="65" t="str">
        <f t="shared" si="32"/>
        <v/>
      </c>
    </row>
    <row r="336" spans="1:7" x14ac:dyDescent="0.25">
      <c r="A336" s="69" t="str">
        <f t="shared" si="33"/>
        <v/>
      </c>
      <c r="B336" s="70" t="str">
        <f t="shared" si="35"/>
        <v/>
      </c>
      <c r="C336" s="65" t="str">
        <f t="shared" si="34"/>
        <v/>
      </c>
      <c r="D336" s="71" t="str">
        <f t="shared" si="29"/>
        <v/>
      </c>
      <c r="E336" s="71" t="str">
        <f t="shared" si="30"/>
        <v/>
      </c>
      <c r="F336" s="71" t="str">
        <f t="shared" si="31"/>
        <v/>
      </c>
      <c r="G336" s="65" t="str">
        <f t="shared" si="32"/>
        <v/>
      </c>
    </row>
    <row r="337" spans="1:7" x14ac:dyDescent="0.25">
      <c r="A337" s="69" t="str">
        <f t="shared" si="33"/>
        <v/>
      </c>
      <c r="B337" s="70" t="str">
        <f t="shared" si="35"/>
        <v/>
      </c>
      <c r="C337" s="65" t="str">
        <f t="shared" si="34"/>
        <v/>
      </c>
      <c r="D337" s="71" t="str">
        <f t="shared" si="29"/>
        <v/>
      </c>
      <c r="E337" s="71" t="str">
        <f t="shared" si="30"/>
        <v/>
      </c>
      <c r="F337" s="71" t="str">
        <f t="shared" si="31"/>
        <v/>
      </c>
      <c r="G337" s="65" t="str">
        <f t="shared" si="32"/>
        <v/>
      </c>
    </row>
    <row r="338" spans="1:7" x14ac:dyDescent="0.25">
      <c r="A338" s="69" t="str">
        <f t="shared" si="33"/>
        <v/>
      </c>
      <c r="B338" s="70" t="str">
        <f t="shared" si="35"/>
        <v/>
      </c>
      <c r="C338" s="65" t="str">
        <f t="shared" si="34"/>
        <v/>
      </c>
      <c r="D338" s="71" t="str">
        <f t="shared" ref="D338:D401" si="36">IF(B338="","",IPMT($E$13/12,B338,$E$7,-$E$11,$E$12,0))</f>
        <v/>
      </c>
      <c r="E338" s="71" t="str">
        <f t="shared" ref="E338:E401" si="37">IF(B338="","",PPMT($E$13/12,B338,$E$7,-$E$11,$E$12,0))</f>
        <v/>
      </c>
      <c r="F338" s="71" t="str">
        <f t="shared" ref="F338:F401" si="38">IF(B338="","",SUM(D338:E338))</f>
        <v/>
      </c>
      <c r="G338" s="65" t="str">
        <f t="shared" ref="G338:G401" si="39">IF(B338="","",SUM(C338)-SUM(E338))</f>
        <v/>
      </c>
    </row>
    <row r="339" spans="1:7" x14ac:dyDescent="0.25">
      <c r="A339" s="69" t="str">
        <f t="shared" ref="A339:A402" si="40">IF(B339="","",EDATE(A338,1))</f>
        <v/>
      </c>
      <c r="B339" s="70" t="str">
        <f t="shared" si="35"/>
        <v/>
      </c>
      <c r="C339" s="65" t="str">
        <f t="shared" ref="C339:C402" si="41">IF(B339="","",G338)</f>
        <v/>
      </c>
      <c r="D339" s="71" t="str">
        <f t="shared" si="36"/>
        <v/>
      </c>
      <c r="E339" s="71" t="str">
        <f t="shared" si="37"/>
        <v/>
      </c>
      <c r="F339" s="71" t="str">
        <f t="shared" si="38"/>
        <v/>
      </c>
      <c r="G339" s="65" t="str">
        <f t="shared" si="39"/>
        <v/>
      </c>
    </row>
    <row r="340" spans="1:7" x14ac:dyDescent="0.25">
      <c r="A340" s="69" t="str">
        <f t="shared" si="40"/>
        <v/>
      </c>
      <c r="B340" s="70" t="str">
        <f t="shared" ref="B340:B403" si="42">IF(B339="","",IF(SUM(B339)+1&lt;=$E$7,SUM(B339)+1,""))</f>
        <v/>
      </c>
      <c r="C340" s="65" t="str">
        <f t="shared" si="41"/>
        <v/>
      </c>
      <c r="D340" s="71" t="str">
        <f t="shared" si="36"/>
        <v/>
      </c>
      <c r="E340" s="71" t="str">
        <f t="shared" si="37"/>
        <v/>
      </c>
      <c r="F340" s="71" t="str">
        <f t="shared" si="38"/>
        <v/>
      </c>
      <c r="G340" s="65" t="str">
        <f t="shared" si="39"/>
        <v/>
      </c>
    </row>
    <row r="341" spans="1:7" x14ac:dyDescent="0.25">
      <c r="A341" s="69" t="str">
        <f t="shared" si="40"/>
        <v/>
      </c>
      <c r="B341" s="70" t="str">
        <f t="shared" si="42"/>
        <v/>
      </c>
      <c r="C341" s="65" t="str">
        <f t="shared" si="41"/>
        <v/>
      </c>
      <c r="D341" s="71" t="str">
        <f t="shared" si="36"/>
        <v/>
      </c>
      <c r="E341" s="71" t="str">
        <f t="shared" si="37"/>
        <v/>
      </c>
      <c r="F341" s="71" t="str">
        <f t="shared" si="38"/>
        <v/>
      </c>
      <c r="G341" s="65" t="str">
        <f t="shared" si="39"/>
        <v/>
      </c>
    </row>
    <row r="342" spans="1:7" x14ac:dyDescent="0.25">
      <c r="A342" s="69" t="str">
        <f t="shared" si="40"/>
        <v/>
      </c>
      <c r="B342" s="70" t="str">
        <f t="shared" si="42"/>
        <v/>
      </c>
      <c r="C342" s="65" t="str">
        <f t="shared" si="41"/>
        <v/>
      </c>
      <c r="D342" s="71" t="str">
        <f t="shared" si="36"/>
        <v/>
      </c>
      <c r="E342" s="71" t="str">
        <f t="shared" si="37"/>
        <v/>
      </c>
      <c r="F342" s="71" t="str">
        <f t="shared" si="38"/>
        <v/>
      </c>
      <c r="G342" s="65" t="str">
        <f t="shared" si="39"/>
        <v/>
      </c>
    </row>
    <row r="343" spans="1:7" x14ac:dyDescent="0.25">
      <c r="A343" s="69" t="str">
        <f t="shared" si="40"/>
        <v/>
      </c>
      <c r="B343" s="70" t="str">
        <f t="shared" si="42"/>
        <v/>
      </c>
      <c r="C343" s="65" t="str">
        <f t="shared" si="41"/>
        <v/>
      </c>
      <c r="D343" s="71" t="str">
        <f t="shared" si="36"/>
        <v/>
      </c>
      <c r="E343" s="71" t="str">
        <f t="shared" si="37"/>
        <v/>
      </c>
      <c r="F343" s="71" t="str">
        <f t="shared" si="38"/>
        <v/>
      </c>
      <c r="G343" s="65" t="str">
        <f t="shared" si="39"/>
        <v/>
      </c>
    </row>
    <row r="344" spans="1:7" x14ac:dyDescent="0.25">
      <c r="A344" s="69" t="str">
        <f t="shared" si="40"/>
        <v/>
      </c>
      <c r="B344" s="70" t="str">
        <f t="shared" si="42"/>
        <v/>
      </c>
      <c r="C344" s="65" t="str">
        <f t="shared" si="41"/>
        <v/>
      </c>
      <c r="D344" s="71" t="str">
        <f t="shared" si="36"/>
        <v/>
      </c>
      <c r="E344" s="71" t="str">
        <f t="shared" si="37"/>
        <v/>
      </c>
      <c r="F344" s="71" t="str">
        <f t="shared" si="38"/>
        <v/>
      </c>
      <c r="G344" s="65" t="str">
        <f t="shared" si="39"/>
        <v/>
      </c>
    </row>
    <row r="345" spans="1:7" x14ac:dyDescent="0.25">
      <c r="A345" s="69" t="str">
        <f t="shared" si="40"/>
        <v/>
      </c>
      <c r="B345" s="70" t="str">
        <f t="shared" si="42"/>
        <v/>
      </c>
      <c r="C345" s="65" t="str">
        <f t="shared" si="41"/>
        <v/>
      </c>
      <c r="D345" s="71" t="str">
        <f t="shared" si="36"/>
        <v/>
      </c>
      <c r="E345" s="71" t="str">
        <f t="shared" si="37"/>
        <v/>
      </c>
      <c r="F345" s="71" t="str">
        <f t="shared" si="38"/>
        <v/>
      </c>
      <c r="G345" s="65" t="str">
        <f t="shared" si="39"/>
        <v/>
      </c>
    </row>
    <row r="346" spans="1:7" x14ac:dyDescent="0.25">
      <c r="A346" s="69" t="str">
        <f t="shared" si="40"/>
        <v/>
      </c>
      <c r="B346" s="70" t="str">
        <f t="shared" si="42"/>
        <v/>
      </c>
      <c r="C346" s="65" t="str">
        <f t="shared" si="41"/>
        <v/>
      </c>
      <c r="D346" s="71" t="str">
        <f t="shared" si="36"/>
        <v/>
      </c>
      <c r="E346" s="71" t="str">
        <f t="shared" si="37"/>
        <v/>
      </c>
      <c r="F346" s="71" t="str">
        <f t="shared" si="38"/>
        <v/>
      </c>
      <c r="G346" s="65" t="str">
        <f t="shared" si="39"/>
        <v/>
      </c>
    </row>
    <row r="347" spans="1:7" x14ac:dyDescent="0.25">
      <c r="A347" s="69" t="str">
        <f t="shared" si="40"/>
        <v/>
      </c>
      <c r="B347" s="70" t="str">
        <f t="shared" si="42"/>
        <v/>
      </c>
      <c r="C347" s="65" t="str">
        <f t="shared" si="41"/>
        <v/>
      </c>
      <c r="D347" s="71" t="str">
        <f t="shared" si="36"/>
        <v/>
      </c>
      <c r="E347" s="71" t="str">
        <f t="shared" si="37"/>
        <v/>
      </c>
      <c r="F347" s="71" t="str">
        <f t="shared" si="38"/>
        <v/>
      </c>
      <c r="G347" s="65" t="str">
        <f t="shared" si="39"/>
        <v/>
      </c>
    </row>
    <row r="348" spans="1:7" x14ac:dyDescent="0.25">
      <c r="A348" s="69" t="str">
        <f t="shared" si="40"/>
        <v/>
      </c>
      <c r="B348" s="70" t="str">
        <f t="shared" si="42"/>
        <v/>
      </c>
      <c r="C348" s="65" t="str">
        <f t="shared" si="41"/>
        <v/>
      </c>
      <c r="D348" s="71" t="str">
        <f t="shared" si="36"/>
        <v/>
      </c>
      <c r="E348" s="71" t="str">
        <f t="shared" si="37"/>
        <v/>
      </c>
      <c r="F348" s="71" t="str">
        <f t="shared" si="38"/>
        <v/>
      </c>
      <c r="G348" s="65" t="str">
        <f t="shared" si="39"/>
        <v/>
      </c>
    </row>
    <row r="349" spans="1:7" x14ac:dyDescent="0.25">
      <c r="A349" s="69" t="str">
        <f t="shared" si="40"/>
        <v/>
      </c>
      <c r="B349" s="70" t="str">
        <f t="shared" si="42"/>
        <v/>
      </c>
      <c r="C349" s="65" t="str">
        <f t="shared" si="41"/>
        <v/>
      </c>
      <c r="D349" s="71" t="str">
        <f t="shared" si="36"/>
        <v/>
      </c>
      <c r="E349" s="71" t="str">
        <f t="shared" si="37"/>
        <v/>
      </c>
      <c r="F349" s="71" t="str">
        <f t="shared" si="38"/>
        <v/>
      </c>
      <c r="G349" s="65" t="str">
        <f t="shared" si="39"/>
        <v/>
      </c>
    </row>
    <row r="350" spans="1:7" x14ac:dyDescent="0.25">
      <c r="A350" s="69" t="str">
        <f t="shared" si="40"/>
        <v/>
      </c>
      <c r="B350" s="70" t="str">
        <f t="shared" si="42"/>
        <v/>
      </c>
      <c r="C350" s="65" t="str">
        <f t="shared" si="41"/>
        <v/>
      </c>
      <c r="D350" s="71" t="str">
        <f t="shared" si="36"/>
        <v/>
      </c>
      <c r="E350" s="71" t="str">
        <f t="shared" si="37"/>
        <v/>
      </c>
      <c r="F350" s="71" t="str">
        <f t="shared" si="38"/>
        <v/>
      </c>
      <c r="G350" s="65" t="str">
        <f t="shared" si="39"/>
        <v/>
      </c>
    </row>
    <row r="351" spans="1:7" x14ac:dyDescent="0.25">
      <c r="A351" s="69" t="str">
        <f t="shared" si="40"/>
        <v/>
      </c>
      <c r="B351" s="70" t="str">
        <f t="shared" si="42"/>
        <v/>
      </c>
      <c r="C351" s="65" t="str">
        <f t="shared" si="41"/>
        <v/>
      </c>
      <c r="D351" s="71" t="str">
        <f t="shared" si="36"/>
        <v/>
      </c>
      <c r="E351" s="71" t="str">
        <f t="shared" si="37"/>
        <v/>
      </c>
      <c r="F351" s="71" t="str">
        <f t="shared" si="38"/>
        <v/>
      </c>
      <c r="G351" s="65" t="str">
        <f t="shared" si="39"/>
        <v/>
      </c>
    </row>
    <row r="352" spans="1:7" x14ac:dyDescent="0.25">
      <c r="A352" s="69" t="str">
        <f t="shared" si="40"/>
        <v/>
      </c>
      <c r="B352" s="70" t="str">
        <f t="shared" si="42"/>
        <v/>
      </c>
      <c r="C352" s="65" t="str">
        <f t="shared" si="41"/>
        <v/>
      </c>
      <c r="D352" s="71" t="str">
        <f t="shared" si="36"/>
        <v/>
      </c>
      <c r="E352" s="71" t="str">
        <f t="shared" si="37"/>
        <v/>
      </c>
      <c r="F352" s="71" t="str">
        <f t="shared" si="38"/>
        <v/>
      </c>
      <c r="G352" s="65" t="str">
        <f t="shared" si="39"/>
        <v/>
      </c>
    </row>
    <row r="353" spans="1:7" x14ac:dyDescent="0.25">
      <c r="A353" s="69" t="str">
        <f t="shared" si="40"/>
        <v/>
      </c>
      <c r="B353" s="70" t="str">
        <f t="shared" si="42"/>
        <v/>
      </c>
      <c r="C353" s="65" t="str">
        <f t="shared" si="41"/>
        <v/>
      </c>
      <c r="D353" s="71" t="str">
        <f t="shared" si="36"/>
        <v/>
      </c>
      <c r="E353" s="71" t="str">
        <f t="shared" si="37"/>
        <v/>
      </c>
      <c r="F353" s="71" t="str">
        <f t="shared" si="38"/>
        <v/>
      </c>
      <c r="G353" s="65" t="str">
        <f t="shared" si="39"/>
        <v/>
      </c>
    </row>
    <row r="354" spans="1:7" x14ac:dyDescent="0.25">
      <c r="A354" s="69" t="str">
        <f t="shared" si="40"/>
        <v/>
      </c>
      <c r="B354" s="70" t="str">
        <f t="shared" si="42"/>
        <v/>
      </c>
      <c r="C354" s="65" t="str">
        <f t="shared" si="41"/>
        <v/>
      </c>
      <c r="D354" s="71" t="str">
        <f t="shared" si="36"/>
        <v/>
      </c>
      <c r="E354" s="71" t="str">
        <f t="shared" si="37"/>
        <v/>
      </c>
      <c r="F354" s="71" t="str">
        <f t="shared" si="38"/>
        <v/>
      </c>
      <c r="G354" s="65" t="str">
        <f t="shared" si="39"/>
        <v/>
      </c>
    </row>
    <row r="355" spans="1:7" x14ac:dyDescent="0.25">
      <c r="A355" s="69" t="str">
        <f t="shared" si="40"/>
        <v/>
      </c>
      <c r="B355" s="70" t="str">
        <f t="shared" si="42"/>
        <v/>
      </c>
      <c r="C355" s="65" t="str">
        <f t="shared" si="41"/>
        <v/>
      </c>
      <c r="D355" s="71" t="str">
        <f t="shared" si="36"/>
        <v/>
      </c>
      <c r="E355" s="71" t="str">
        <f t="shared" si="37"/>
        <v/>
      </c>
      <c r="F355" s="71" t="str">
        <f t="shared" si="38"/>
        <v/>
      </c>
      <c r="G355" s="65" t="str">
        <f t="shared" si="39"/>
        <v/>
      </c>
    </row>
    <row r="356" spans="1:7" x14ac:dyDescent="0.25">
      <c r="A356" s="69" t="str">
        <f t="shared" si="40"/>
        <v/>
      </c>
      <c r="B356" s="70" t="str">
        <f t="shared" si="42"/>
        <v/>
      </c>
      <c r="C356" s="65" t="str">
        <f t="shared" si="41"/>
        <v/>
      </c>
      <c r="D356" s="71" t="str">
        <f t="shared" si="36"/>
        <v/>
      </c>
      <c r="E356" s="71" t="str">
        <f t="shared" si="37"/>
        <v/>
      </c>
      <c r="F356" s="71" t="str">
        <f t="shared" si="38"/>
        <v/>
      </c>
      <c r="G356" s="65" t="str">
        <f t="shared" si="39"/>
        <v/>
      </c>
    </row>
    <row r="357" spans="1:7" x14ac:dyDescent="0.25">
      <c r="A357" s="69" t="str">
        <f t="shared" si="40"/>
        <v/>
      </c>
      <c r="B357" s="70" t="str">
        <f t="shared" si="42"/>
        <v/>
      </c>
      <c r="C357" s="65" t="str">
        <f t="shared" si="41"/>
        <v/>
      </c>
      <c r="D357" s="71" t="str">
        <f t="shared" si="36"/>
        <v/>
      </c>
      <c r="E357" s="71" t="str">
        <f t="shared" si="37"/>
        <v/>
      </c>
      <c r="F357" s="71" t="str">
        <f t="shared" si="38"/>
        <v/>
      </c>
      <c r="G357" s="65" t="str">
        <f t="shared" si="39"/>
        <v/>
      </c>
    </row>
    <row r="358" spans="1:7" x14ac:dyDescent="0.25">
      <c r="A358" s="69" t="str">
        <f t="shared" si="40"/>
        <v/>
      </c>
      <c r="B358" s="70" t="str">
        <f t="shared" si="42"/>
        <v/>
      </c>
      <c r="C358" s="65" t="str">
        <f t="shared" si="41"/>
        <v/>
      </c>
      <c r="D358" s="71" t="str">
        <f t="shared" si="36"/>
        <v/>
      </c>
      <c r="E358" s="71" t="str">
        <f t="shared" si="37"/>
        <v/>
      </c>
      <c r="F358" s="71" t="str">
        <f t="shared" si="38"/>
        <v/>
      </c>
      <c r="G358" s="65" t="str">
        <f t="shared" si="39"/>
        <v/>
      </c>
    </row>
    <row r="359" spans="1:7" x14ac:dyDescent="0.25">
      <c r="A359" s="69" t="str">
        <f t="shared" si="40"/>
        <v/>
      </c>
      <c r="B359" s="70" t="str">
        <f t="shared" si="42"/>
        <v/>
      </c>
      <c r="C359" s="65" t="str">
        <f t="shared" si="41"/>
        <v/>
      </c>
      <c r="D359" s="71" t="str">
        <f t="shared" si="36"/>
        <v/>
      </c>
      <c r="E359" s="71" t="str">
        <f t="shared" si="37"/>
        <v/>
      </c>
      <c r="F359" s="71" t="str">
        <f t="shared" si="38"/>
        <v/>
      </c>
      <c r="G359" s="65" t="str">
        <f t="shared" si="39"/>
        <v/>
      </c>
    </row>
    <row r="360" spans="1:7" x14ac:dyDescent="0.25">
      <c r="A360" s="69" t="str">
        <f t="shared" si="40"/>
        <v/>
      </c>
      <c r="B360" s="70" t="str">
        <f t="shared" si="42"/>
        <v/>
      </c>
      <c r="C360" s="65" t="str">
        <f t="shared" si="41"/>
        <v/>
      </c>
      <c r="D360" s="71" t="str">
        <f t="shared" si="36"/>
        <v/>
      </c>
      <c r="E360" s="71" t="str">
        <f t="shared" si="37"/>
        <v/>
      </c>
      <c r="F360" s="71" t="str">
        <f t="shared" si="38"/>
        <v/>
      </c>
      <c r="G360" s="65" t="str">
        <f t="shared" si="39"/>
        <v/>
      </c>
    </row>
    <row r="361" spans="1:7" x14ac:dyDescent="0.25">
      <c r="A361" s="69" t="str">
        <f t="shared" si="40"/>
        <v/>
      </c>
      <c r="B361" s="70" t="str">
        <f t="shared" si="42"/>
        <v/>
      </c>
      <c r="C361" s="65" t="str">
        <f t="shared" si="41"/>
        <v/>
      </c>
      <c r="D361" s="71" t="str">
        <f t="shared" si="36"/>
        <v/>
      </c>
      <c r="E361" s="71" t="str">
        <f t="shared" si="37"/>
        <v/>
      </c>
      <c r="F361" s="71" t="str">
        <f t="shared" si="38"/>
        <v/>
      </c>
      <c r="G361" s="65" t="str">
        <f t="shared" si="39"/>
        <v/>
      </c>
    </row>
    <row r="362" spans="1:7" x14ac:dyDescent="0.25">
      <c r="A362" s="69" t="str">
        <f t="shared" si="40"/>
        <v/>
      </c>
      <c r="B362" s="70" t="str">
        <f t="shared" si="42"/>
        <v/>
      </c>
      <c r="C362" s="65" t="str">
        <f t="shared" si="41"/>
        <v/>
      </c>
      <c r="D362" s="71" t="str">
        <f t="shared" si="36"/>
        <v/>
      </c>
      <c r="E362" s="71" t="str">
        <f t="shared" si="37"/>
        <v/>
      </c>
      <c r="F362" s="71" t="str">
        <f t="shared" si="38"/>
        <v/>
      </c>
      <c r="G362" s="65" t="str">
        <f t="shared" si="39"/>
        <v/>
      </c>
    </row>
    <row r="363" spans="1:7" x14ac:dyDescent="0.25">
      <c r="A363" s="69" t="str">
        <f t="shared" si="40"/>
        <v/>
      </c>
      <c r="B363" s="70" t="str">
        <f t="shared" si="42"/>
        <v/>
      </c>
      <c r="C363" s="65" t="str">
        <f t="shared" si="41"/>
        <v/>
      </c>
      <c r="D363" s="71" t="str">
        <f t="shared" si="36"/>
        <v/>
      </c>
      <c r="E363" s="71" t="str">
        <f t="shared" si="37"/>
        <v/>
      </c>
      <c r="F363" s="71" t="str">
        <f t="shared" si="38"/>
        <v/>
      </c>
      <c r="G363" s="65" t="str">
        <f t="shared" si="39"/>
        <v/>
      </c>
    </row>
    <row r="364" spans="1:7" x14ac:dyDescent="0.25">
      <c r="A364" s="69" t="str">
        <f t="shared" si="40"/>
        <v/>
      </c>
      <c r="B364" s="70" t="str">
        <f t="shared" si="42"/>
        <v/>
      </c>
      <c r="C364" s="65" t="str">
        <f t="shared" si="41"/>
        <v/>
      </c>
      <c r="D364" s="71" t="str">
        <f t="shared" si="36"/>
        <v/>
      </c>
      <c r="E364" s="71" t="str">
        <f t="shared" si="37"/>
        <v/>
      </c>
      <c r="F364" s="71" t="str">
        <f t="shared" si="38"/>
        <v/>
      </c>
      <c r="G364" s="65" t="str">
        <f t="shared" si="39"/>
        <v/>
      </c>
    </row>
    <row r="365" spans="1:7" x14ac:dyDescent="0.25">
      <c r="A365" s="69" t="str">
        <f t="shared" si="40"/>
        <v/>
      </c>
      <c r="B365" s="70" t="str">
        <f t="shared" si="42"/>
        <v/>
      </c>
      <c r="C365" s="65" t="str">
        <f t="shared" si="41"/>
        <v/>
      </c>
      <c r="D365" s="71" t="str">
        <f t="shared" si="36"/>
        <v/>
      </c>
      <c r="E365" s="71" t="str">
        <f t="shared" si="37"/>
        <v/>
      </c>
      <c r="F365" s="71" t="str">
        <f t="shared" si="38"/>
        <v/>
      </c>
      <c r="G365" s="65" t="str">
        <f t="shared" si="39"/>
        <v/>
      </c>
    </row>
    <row r="366" spans="1:7" x14ac:dyDescent="0.25">
      <c r="A366" s="69" t="str">
        <f t="shared" si="40"/>
        <v/>
      </c>
      <c r="B366" s="70" t="str">
        <f t="shared" si="42"/>
        <v/>
      </c>
      <c r="C366" s="65" t="str">
        <f t="shared" si="41"/>
        <v/>
      </c>
      <c r="D366" s="71" t="str">
        <f t="shared" si="36"/>
        <v/>
      </c>
      <c r="E366" s="71" t="str">
        <f t="shared" si="37"/>
        <v/>
      </c>
      <c r="F366" s="71" t="str">
        <f t="shared" si="38"/>
        <v/>
      </c>
      <c r="G366" s="65" t="str">
        <f t="shared" si="39"/>
        <v/>
      </c>
    </row>
    <row r="367" spans="1:7" x14ac:dyDescent="0.25">
      <c r="A367" s="69" t="str">
        <f t="shared" si="40"/>
        <v/>
      </c>
      <c r="B367" s="70" t="str">
        <f t="shared" si="42"/>
        <v/>
      </c>
      <c r="C367" s="65" t="str">
        <f t="shared" si="41"/>
        <v/>
      </c>
      <c r="D367" s="71" t="str">
        <f t="shared" si="36"/>
        <v/>
      </c>
      <c r="E367" s="71" t="str">
        <f t="shared" si="37"/>
        <v/>
      </c>
      <c r="F367" s="71" t="str">
        <f t="shared" si="38"/>
        <v/>
      </c>
      <c r="G367" s="65" t="str">
        <f t="shared" si="39"/>
        <v/>
      </c>
    </row>
    <row r="368" spans="1:7" x14ac:dyDescent="0.25">
      <c r="A368" s="69" t="str">
        <f t="shared" si="40"/>
        <v/>
      </c>
      <c r="B368" s="70" t="str">
        <f t="shared" si="42"/>
        <v/>
      </c>
      <c r="C368" s="65" t="str">
        <f t="shared" si="41"/>
        <v/>
      </c>
      <c r="D368" s="71" t="str">
        <f t="shared" si="36"/>
        <v/>
      </c>
      <c r="E368" s="71" t="str">
        <f t="shared" si="37"/>
        <v/>
      </c>
      <c r="F368" s="71" t="str">
        <f t="shared" si="38"/>
        <v/>
      </c>
      <c r="G368" s="65" t="str">
        <f t="shared" si="39"/>
        <v/>
      </c>
    </row>
    <row r="369" spans="1:7" x14ac:dyDescent="0.25">
      <c r="A369" s="69" t="str">
        <f t="shared" si="40"/>
        <v/>
      </c>
      <c r="B369" s="70" t="str">
        <f t="shared" si="42"/>
        <v/>
      </c>
      <c r="C369" s="65" t="str">
        <f t="shared" si="41"/>
        <v/>
      </c>
      <c r="D369" s="71" t="str">
        <f t="shared" si="36"/>
        <v/>
      </c>
      <c r="E369" s="71" t="str">
        <f t="shared" si="37"/>
        <v/>
      </c>
      <c r="F369" s="71" t="str">
        <f t="shared" si="38"/>
        <v/>
      </c>
      <c r="G369" s="65" t="str">
        <f t="shared" si="39"/>
        <v/>
      </c>
    </row>
    <row r="370" spans="1:7" x14ac:dyDescent="0.25">
      <c r="A370" s="69" t="str">
        <f t="shared" si="40"/>
        <v/>
      </c>
      <c r="B370" s="70" t="str">
        <f t="shared" si="42"/>
        <v/>
      </c>
      <c r="C370" s="65" t="str">
        <f t="shared" si="41"/>
        <v/>
      </c>
      <c r="D370" s="71" t="str">
        <f t="shared" si="36"/>
        <v/>
      </c>
      <c r="E370" s="71" t="str">
        <f t="shared" si="37"/>
        <v/>
      </c>
      <c r="F370" s="71" t="str">
        <f t="shared" si="38"/>
        <v/>
      </c>
      <c r="G370" s="65" t="str">
        <f t="shared" si="39"/>
        <v/>
      </c>
    </row>
    <row r="371" spans="1:7" x14ac:dyDescent="0.25">
      <c r="A371" s="69" t="str">
        <f t="shared" si="40"/>
        <v/>
      </c>
      <c r="B371" s="70" t="str">
        <f t="shared" si="42"/>
        <v/>
      </c>
      <c r="C371" s="65" t="str">
        <f t="shared" si="41"/>
        <v/>
      </c>
      <c r="D371" s="71" t="str">
        <f t="shared" si="36"/>
        <v/>
      </c>
      <c r="E371" s="71" t="str">
        <f t="shared" si="37"/>
        <v/>
      </c>
      <c r="F371" s="71" t="str">
        <f t="shared" si="38"/>
        <v/>
      </c>
      <c r="G371" s="65" t="str">
        <f t="shared" si="39"/>
        <v/>
      </c>
    </row>
    <row r="372" spans="1:7" x14ac:dyDescent="0.25">
      <c r="A372" s="69" t="str">
        <f t="shared" si="40"/>
        <v/>
      </c>
      <c r="B372" s="70" t="str">
        <f t="shared" si="42"/>
        <v/>
      </c>
      <c r="C372" s="65" t="str">
        <f t="shared" si="41"/>
        <v/>
      </c>
      <c r="D372" s="71" t="str">
        <f t="shared" si="36"/>
        <v/>
      </c>
      <c r="E372" s="71" t="str">
        <f t="shared" si="37"/>
        <v/>
      </c>
      <c r="F372" s="71" t="str">
        <f t="shared" si="38"/>
        <v/>
      </c>
      <c r="G372" s="65" t="str">
        <f t="shared" si="39"/>
        <v/>
      </c>
    </row>
    <row r="373" spans="1:7" x14ac:dyDescent="0.25">
      <c r="A373" s="69" t="str">
        <f t="shared" si="40"/>
        <v/>
      </c>
      <c r="B373" s="70" t="str">
        <f t="shared" si="42"/>
        <v/>
      </c>
      <c r="C373" s="65" t="str">
        <f t="shared" si="41"/>
        <v/>
      </c>
      <c r="D373" s="71" t="str">
        <f t="shared" si="36"/>
        <v/>
      </c>
      <c r="E373" s="71" t="str">
        <f t="shared" si="37"/>
        <v/>
      </c>
      <c r="F373" s="71" t="str">
        <f t="shared" si="38"/>
        <v/>
      </c>
      <c r="G373" s="65" t="str">
        <f t="shared" si="39"/>
        <v/>
      </c>
    </row>
    <row r="374" spans="1:7" x14ac:dyDescent="0.25">
      <c r="A374" s="69" t="str">
        <f t="shared" si="40"/>
        <v/>
      </c>
      <c r="B374" s="70" t="str">
        <f t="shared" si="42"/>
        <v/>
      </c>
      <c r="C374" s="65" t="str">
        <f t="shared" si="41"/>
        <v/>
      </c>
      <c r="D374" s="71" t="str">
        <f t="shared" si="36"/>
        <v/>
      </c>
      <c r="E374" s="71" t="str">
        <f t="shared" si="37"/>
        <v/>
      </c>
      <c r="F374" s="71" t="str">
        <f t="shared" si="38"/>
        <v/>
      </c>
      <c r="G374" s="65" t="str">
        <f t="shared" si="39"/>
        <v/>
      </c>
    </row>
    <row r="375" spans="1:7" x14ac:dyDescent="0.25">
      <c r="A375" s="69" t="str">
        <f t="shared" si="40"/>
        <v/>
      </c>
      <c r="B375" s="70" t="str">
        <f t="shared" si="42"/>
        <v/>
      </c>
      <c r="C375" s="65" t="str">
        <f t="shared" si="41"/>
        <v/>
      </c>
      <c r="D375" s="71" t="str">
        <f t="shared" si="36"/>
        <v/>
      </c>
      <c r="E375" s="71" t="str">
        <f t="shared" si="37"/>
        <v/>
      </c>
      <c r="F375" s="71" t="str">
        <f t="shared" si="38"/>
        <v/>
      </c>
      <c r="G375" s="65" t="str">
        <f t="shared" si="39"/>
        <v/>
      </c>
    </row>
    <row r="376" spans="1:7" x14ac:dyDescent="0.25">
      <c r="A376" s="69" t="str">
        <f t="shared" si="40"/>
        <v/>
      </c>
      <c r="B376" s="70" t="str">
        <f t="shared" si="42"/>
        <v/>
      </c>
      <c r="C376" s="65" t="str">
        <f t="shared" si="41"/>
        <v/>
      </c>
      <c r="D376" s="71" t="str">
        <f t="shared" si="36"/>
        <v/>
      </c>
      <c r="E376" s="71" t="str">
        <f t="shared" si="37"/>
        <v/>
      </c>
      <c r="F376" s="71" t="str">
        <f t="shared" si="38"/>
        <v/>
      </c>
      <c r="G376" s="65" t="str">
        <f t="shared" si="39"/>
        <v/>
      </c>
    </row>
    <row r="377" spans="1:7" x14ac:dyDescent="0.25">
      <c r="A377" s="69" t="str">
        <f t="shared" si="40"/>
        <v/>
      </c>
      <c r="B377" s="70" t="str">
        <f t="shared" si="42"/>
        <v/>
      </c>
      <c r="C377" s="65" t="str">
        <f t="shared" si="41"/>
        <v/>
      </c>
      <c r="D377" s="71" t="str">
        <f t="shared" si="36"/>
        <v/>
      </c>
      <c r="E377" s="71" t="str">
        <f t="shared" si="37"/>
        <v/>
      </c>
      <c r="F377" s="71" t="str">
        <f t="shared" si="38"/>
        <v/>
      </c>
      <c r="G377" s="65" t="str">
        <f t="shared" si="39"/>
        <v/>
      </c>
    </row>
    <row r="378" spans="1:7" x14ac:dyDescent="0.25">
      <c r="A378" s="69" t="str">
        <f t="shared" si="40"/>
        <v/>
      </c>
      <c r="B378" s="70" t="str">
        <f t="shared" si="42"/>
        <v/>
      </c>
      <c r="C378" s="65" t="str">
        <f t="shared" si="41"/>
        <v/>
      </c>
      <c r="D378" s="71" t="str">
        <f t="shared" si="36"/>
        <v/>
      </c>
      <c r="E378" s="71" t="str">
        <f t="shared" si="37"/>
        <v/>
      </c>
      <c r="F378" s="71" t="str">
        <f t="shared" si="38"/>
        <v/>
      </c>
      <c r="G378" s="65" t="str">
        <f t="shared" si="39"/>
        <v/>
      </c>
    </row>
    <row r="379" spans="1:7" x14ac:dyDescent="0.25">
      <c r="A379" s="69" t="str">
        <f t="shared" si="40"/>
        <v/>
      </c>
      <c r="B379" s="70" t="str">
        <f t="shared" si="42"/>
        <v/>
      </c>
      <c r="C379" s="65" t="str">
        <f t="shared" si="41"/>
        <v/>
      </c>
      <c r="D379" s="71" t="str">
        <f t="shared" si="36"/>
        <v/>
      </c>
      <c r="E379" s="71" t="str">
        <f t="shared" si="37"/>
        <v/>
      </c>
      <c r="F379" s="71" t="str">
        <f t="shared" si="38"/>
        <v/>
      </c>
      <c r="G379" s="65" t="str">
        <f t="shared" si="39"/>
        <v/>
      </c>
    </row>
    <row r="380" spans="1:7" x14ac:dyDescent="0.25">
      <c r="A380" s="69" t="str">
        <f t="shared" si="40"/>
        <v/>
      </c>
      <c r="B380" s="70" t="str">
        <f t="shared" si="42"/>
        <v/>
      </c>
      <c r="C380" s="65" t="str">
        <f t="shared" si="41"/>
        <v/>
      </c>
      <c r="D380" s="71" t="str">
        <f t="shared" si="36"/>
        <v/>
      </c>
      <c r="E380" s="71" t="str">
        <f t="shared" si="37"/>
        <v/>
      </c>
      <c r="F380" s="71" t="str">
        <f t="shared" si="38"/>
        <v/>
      </c>
      <c r="G380" s="65" t="str">
        <f t="shared" si="39"/>
        <v/>
      </c>
    </row>
    <row r="381" spans="1:7" x14ac:dyDescent="0.25">
      <c r="A381" s="69" t="str">
        <f t="shared" si="40"/>
        <v/>
      </c>
      <c r="B381" s="70" t="str">
        <f t="shared" si="42"/>
        <v/>
      </c>
      <c r="C381" s="65" t="str">
        <f t="shared" si="41"/>
        <v/>
      </c>
      <c r="D381" s="71" t="str">
        <f t="shared" si="36"/>
        <v/>
      </c>
      <c r="E381" s="71" t="str">
        <f t="shared" si="37"/>
        <v/>
      </c>
      <c r="F381" s="71" t="str">
        <f t="shared" si="38"/>
        <v/>
      </c>
      <c r="G381" s="65" t="str">
        <f t="shared" si="39"/>
        <v/>
      </c>
    </row>
    <row r="382" spans="1:7" x14ac:dyDescent="0.25">
      <c r="A382" s="69" t="str">
        <f t="shared" si="40"/>
        <v/>
      </c>
      <c r="B382" s="70" t="str">
        <f t="shared" si="42"/>
        <v/>
      </c>
      <c r="C382" s="65" t="str">
        <f t="shared" si="41"/>
        <v/>
      </c>
      <c r="D382" s="71" t="str">
        <f t="shared" si="36"/>
        <v/>
      </c>
      <c r="E382" s="71" t="str">
        <f t="shared" si="37"/>
        <v/>
      </c>
      <c r="F382" s="71" t="str">
        <f t="shared" si="38"/>
        <v/>
      </c>
      <c r="G382" s="65" t="str">
        <f t="shared" si="39"/>
        <v/>
      </c>
    </row>
    <row r="383" spans="1:7" x14ac:dyDescent="0.25">
      <c r="A383" s="69" t="str">
        <f t="shared" si="40"/>
        <v/>
      </c>
      <c r="B383" s="70" t="str">
        <f t="shared" si="42"/>
        <v/>
      </c>
      <c r="C383" s="65" t="str">
        <f t="shared" si="41"/>
        <v/>
      </c>
      <c r="D383" s="71" t="str">
        <f t="shared" si="36"/>
        <v/>
      </c>
      <c r="E383" s="71" t="str">
        <f t="shared" si="37"/>
        <v/>
      </c>
      <c r="F383" s="71" t="str">
        <f t="shared" si="38"/>
        <v/>
      </c>
      <c r="G383" s="65" t="str">
        <f t="shared" si="39"/>
        <v/>
      </c>
    </row>
    <row r="384" spans="1:7" x14ac:dyDescent="0.25">
      <c r="A384" s="69" t="str">
        <f t="shared" si="40"/>
        <v/>
      </c>
      <c r="B384" s="70" t="str">
        <f t="shared" si="42"/>
        <v/>
      </c>
      <c r="C384" s="65" t="str">
        <f t="shared" si="41"/>
        <v/>
      </c>
      <c r="D384" s="71" t="str">
        <f t="shared" si="36"/>
        <v/>
      </c>
      <c r="E384" s="71" t="str">
        <f t="shared" si="37"/>
        <v/>
      </c>
      <c r="F384" s="71" t="str">
        <f t="shared" si="38"/>
        <v/>
      </c>
      <c r="G384" s="65" t="str">
        <f t="shared" si="39"/>
        <v/>
      </c>
    </row>
    <row r="385" spans="1:7" x14ac:dyDescent="0.25">
      <c r="A385" s="69" t="str">
        <f t="shared" si="40"/>
        <v/>
      </c>
      <c r="B385" s="70" t="str">
        <f t="shared" si="42"/>
        <v/>
      </c>
      <c r="C385" s="65" t="str">
        <f t="shared" si="41"/>
        <v/>
      </c>
      <c r="D385" s="71" t="str">
        <f t="shared" si="36"/>
        <v/>
      </c>
      <c r="E385" s="71" t="str">
        <f t="shared" si="37"/>
        <v/>
      </c>
      <c r="F385" s="71" t="str">
        <f t="shared" si="38"/>
        <v/>
      </c>
      <c r="G385" s="65" t="str">
        <f t="shared" si="39"/>
        <v/>
      </c>
    </row>
    <row r="386" spans="1:7" x14ac:dyDescent="0.25">
      <c r="A386" s="69" t="str">
        <f t="shared" si="40"/>
        <v/>
      </c>
      <c r="B386" s="70" t="str">
        <f t="shared" si="42"/>
        <v/>
      </c>
      <c r="C386" s="65" t="str">
        <f t="shared" si="41"/>
        <v/>
      </c>
      <c r="D386" s="71" t="str">
        <f t="shared" si="36"/>
        <v/>
      </c>
      <c r="E386" s="71" t="str">
        <f t="shared" si="37"/>
        <v/>
      </c>
      <c r="F386" s="71" t="str">
        <f t="shared" si="38"/>
        <v/>
      </c>
      <c r="G386" s="65" t="str">
        <f t="shared" si="39"/>
        <v/>
      </c>
    </row>
    <row r="387" spans="1:7" x14ac:dyDescent="0.25">
      <c r="A387" s="69" t="str">
        <f t="shared" si="40"/>
        <v/>
      </c>
      <c r="B387" s="70" t="str">
        <f t="shared" si="42"/>
        <v/>
      </c>
      <c r="C387" s="65" t="str">
        <f t="shared" si="41"/>
        <v/>
      </c>
      <c r="D387" s="71" t="str">
        <f t="shared" si="36"/>
        <v/>
      </c>
      <c r="E387" s="71" t="str">
        <f t="shared" si="37"/>
        <v/>
      </c>
      <c r="F387" s="71" t="str">
        <f t="shared" si="38"/>
        <v/>
      </c>
      <c r="G387" s="65" t="str">
        <f t="shared" si="39"/>
        <v/>
      </c>
    </row>
    <row r="388" spans="1:7" x14ac:dyDescent="0.25">
      <c r="A388" s="69" t="str">
        <f t="shared" si="40"/>
        <v/>
      </c>
      <c r="B388" s="70" t="str">
        <f t="shared" si="42"/>
        <v/>
      </c>
      <c r="C388" s="65" t="str">
        <f t="shared" si="41"/>
        <v/>
      </c>
      <c r="D388" s="71" t="str">
        <f t="shared" si="36"/>
        <v/>
      </c>
      <c r="E388" s="71" t="str">
        <f t="shared" si="37"/>
        <v/>
      </c>
      <c r="F388" s="71" t="str">
        <f t="shared" si="38"/>
        <v/>
      </c>
      <c r="G388" s="65" t="str">
        <f t="shared" si="39"/>
        <v/>
      </c>
    </row>
    <row r="389" spans="1:7" x14ac:dyDescent="0.25">
      <c r="A389" s="69" t="str">
        <f t="shared" si="40"/>
        <v/>
      </c>
      <c r="B389" s="70" t="str">
        <f t="shared" si="42"/>
        <v/>
      </c>
      <c r="C389" s="65" t="str">
        <f t="shared" si="41"/>
        <v/>
      </c>
      <c r="D389" s="71" t="str">
        <f t="shared" si="36"/>
        <v/>
      </c>
      <c r="E389" s="71" t="str">
        <f t="shared" si="37"/>
        <v/>
      </c>
      <c r="F389" s="71" t="str">
        <f t="shared" si="38"/>
        <v/>
      </c>
      <c r="G389" s="65" t="str">
        <f t="shared" si="39"/>
        <v/>
      </c>
    </row>
    <row r="390" spans="1:7" x14ac:dyDescent="0.25">
      <c r="A390" s="69" t="str">
        <f t="shared" si="40"/>
        <v/>
      </c>
      <c r="B390" s="70" t="str">
        <f t="shared" si="42"/>
        <v/>
      </c>
      <c r="C390" s="65" t="str">
        <f t="shared" si="41"/>
        <v/>
      </c>
      <c r="D390" s="71" t="str">
        <f t="shared" si="36"/>
        <v/>
      </c>
      <c r="E390" s="71" t="str">
        <f t="shared" si="37"/>
        <v/>
      </c>
      <c r="F390" s="71" t="str">
        <f t="shared" si="38"/>
        <v/>
      </c>
      <c r="G390" s="65" t="str">
        <f t="shared" si="39"/>
        <v/>
      </c>
    </row>
    <row r="391" spans="1:7" x14ac:dyDescent="0.25">
      <c r="A391" s="69" t="str">
        <f t="shared" si="40"/>
        <v/>
      </c>
      <c r="B391" s="70" t="str">
        <f t="shared" si="42"/>
        <v/>
      </c>
      <c r="C391" s="65" t="str">
        <f t="shared" si="41"/>
        <v/>
      </c>
      <c r="D391" s="71" t="str">
        <f t="shared" si="36"/>
        <v/>
      </c>
      <c r="E391" s="71" t="str">
        <f t="shared" si="37"/>
        <v/>
      </c>
      <c r="F391" s="71" t="str">
        <f t="shared" si="38"/>
        <v/>
      </c>
      <c r="G391" s="65" t="str">
        <f t="shared" si="39"/>
        <v/>
      </c>
    </row>
    <row r="392" spans="1:7" x14ac:dyDescent="0.25">
      <c r="A392" s="69" t="str">
        <f t="shared" si="40"/>
        <v/>
      </c>
      <c r="B392" s="70" t="str">
        <f t="shared" si="42"/>
        <v/>
      </c>
      <c r="C392" s="65" t="str">
        <f t="shared" si="41"/>
        <v/>
      </c>
      <c r="D392" s="71" t="str">
        <f t="shared" si="36"/>
        <v/>
      </c>
      <c r="E392" s="71" t="str">
        <f t="shared" si="37"/>
        <v/>
      </c>
      <c r="F392" s="71" t="str">
        <f t="shared" si="38"/>
        <v/>
      </c>
      <c r="G392" s="65" t="str">
        <f t="shared" si="39"/>
        <v/>
      </c>
    </row>
    <row r="393" spans="1:7" x14ac:dyDescent="0.25">
      <c r="A393" s="69" t="str">
        <f t="shared" si="40"/>
        <v/>
      </c>
      <c r="B393" s="70" t="str">
        <f t="shared" si="42"/>
        <v/>
      </c>
      <c r="C393" s="65" t="str">
        <f t="shared" si="41"/>
        <v/>
      </c>
      <c r="D393" s="71" t="str">
        <f t="shared" si="36"/>
        <v/>
      </c>
      <c r="E393" s="71" t="str">
        <f t="shared" si="37"/>
        <v/>
      </c>
      <c r="F393" s="71" t="str">
        <f t="shared" si="38"/>
        <v/>
      </c>
      <c r="G393" s="65" t="str">
        <f t="shared" si="39"/>
        <v/>
      </c>
    </row>
    <row r="394" spans="1:7" x14ac:dyDescent="0.25">
      <c r="A394" s="69" t="str">
        <f t="shared" si="40"/>
        <v/>
      </c>
      <c r="B394" s="70" t="str">
        <f t="shared" si="42"/>
        <v/>
      </c>
      <c r="C394" s="65" t="str">
        <f t="shared" si="41"/>
        <v/>
      </c>
      <c r="D394" s="71" t="str">
        <f t="shared" si="36"/>
        <v/>
      </c>
      <c r="E394" s="71" t="str">
        <f t="shared" si="37"/>
        <v/>
      </c>
      <c r="F394" s="71" t="str">
        <f t="shared" si="38"/>
        <v/>
      </c>
      <c r="G394" s="65" t="str">
        <f t="shared" si="39"/>
        <v/>
      </c>
    </row>
    <row r="395" spans="1:7" x14ac:dyDescent="0.25">
      <c r="A395" s="69" t="str">
        <f t="shared" si="40"/>
        <v/>
      </c>
      <c r="B395" s="70" t="str">
        <f t="shared" si="42"/>
        <v/>
      </c>
      <c r="C395" s="65" t="str">
        <f t="shared" si="41"/>
        <v/>
      </c>
      <c r="D395" s="71" t="str">
        <f t="shared" si="36"/>
        <v/>
      </c>
      <c r="E395" s="71" t="str">
        <f t="shared" si="37"/>
        <v/>
      </c>
      <c r="F395" s="71" t="str">
        <f t="shared" si="38"/>
        <v/>
      </c>
      <c r="G395" s="65" t="str">
        <f t="shared" si="39"/>
        <v/>
      </c>
    </row>
    <row r="396" spans="1:7" x14ac:dyDescent="0.25">
      <c r="A396" s="69" t="str">
        <f t="shared" si="40"/>
        <v/>
      </c>
      <c r="B396" s="70" t="str">
        <f t="shared" si="42"/>
        <v/>
      </c>
      <c r="C396" s="65" t="str">
        <f t="shared" si="41"/>
        <v/>
      </c>
      <c r="D396" s="71" t="str">
        <f t="shared" si="36"/>
        <v/>
      </c>
      <c r="E396" s="71" t="str">
        <f t="shared" si="37"/>
        <v/>
      </c>
      <c r="F396" s="71" t="str">
        <f t="shared" si="38"/>
        <v/>
      </c>
      <c r="G396" s="65" t="str">
        <f t="shared" si="39"/>
        <v/>
      </c>
    </row>
    <row r="397" spans="1:7" x14ac:dyDescent="0.25">
      <c r="A397" s="69" t="str">
        <f t="shared" si="40"/>
        <v/>
      </c>
      <c r="B397" s="70" t="str">
        <f t="shared" si="42"/>
        <v/>
      </c>
      <c r="C397" s="65" t="str">
        <f t="shared" si="41"/>
        <v/>
      </c>
      <c r="D397" s="71" t="str">
        <f t="shared" si="36"/>
        <v/>
      </c>
      <c r="E397" s="71" t="str">
        <f t="shared" si="37"/>
        <v/>
      </c>
      <c r="F397" s="71" t="str">
        <f t="shared" si="38"/>
        <v/>
      </c>
      <c r="G397" s="65" t="str">
        <f t="shared" si="39"/>
        <v/>
      </c>
    </row>
    <row r="398" spans="1:7" x14ac:dyDescent="0.25">
      <c r="A398" s="69" t="str">
        <f t="shared" si="40"/>
        <v/>
      </c>
      <c r="B398" s="70" t="str">
        <f t="shared" si="42"/>
        <v/>
      </c>
      <c r="C398" s="65" t="str">
        <f t="shared" si="41"/>
        <v/>
      </c>
      <c r="D398" s="71" t="str">
        <f t="shared" si="36"/>
        <v/>
      </c>
      <c r="E398" s="71" t="str">
        <f t="shared" si="37"/>
        <v/>
      </c>
      <c r="F398" s="71" t="str">
        <f t="shared" si="38"/>
        <v/>
      </c>
      <c r="G398" s="65" t="str">
        <f t="shared" si="39"/>
        <v/>
      </c>
    </row>
    <row r="399" spans="1:7" x14ac:dyDescent="0.25">
      <c r="A399" s="69" t="str">
        <f t="shared" si="40"/>
        <v/>
      </c>
      <c r="B399" s="70" t="str">
        <f t="shared" si="42"/>
        <v/>
      </c>
      <c r="C399" s="65" t="str">
        <f t="shared" si="41"/>
        <v/>
      </c>
      <c r="D399" s="71" t="str">
        <f t="shared" si="36"/>
        <v/>
      </c>
      <c r="E399" s="71" t="str">
        <f t="shared" si="37"/>
        <v/>
      </c>
      <c r="F399" s="71" t="str">
        <f t="shared" si="38"/>
        <v/>
      </c>
      <c r="G399" s="65" t="str">
        <f t="shared" si="39"/>
        <v/>
      </c>
    </row>
    <row r="400" spans="1:7" x14ac:dyDescent="0.25">
      <c r="A400" s="69" t="str">
        <f t="shared" si="40"/>
        <v/>
      </c>
      <c r="B400" s="70" t="str">
        <f t="shared" si="42"/>
        <v/>
      </c>
      <c r="C400" s="65" t="str">
        <f t="shared" si="41"/>
        <v/>
      </c>
      <c r="D400" s="71" t="str">
        <f t="shared" si="36"/>
        <v/>
      </c>
      <c r="E400" s="71" t="str">
        <f t="shared" si="37"/>
        <v/>
      </c>
      <c r="F400" s="71" t="str">
        <f t="shared" si="38"/>
        <v/>
      </c>
      <c r="G400" s="65" t="str">
        <f t="shared" si="39"/>
        <v/>
      </c>
    </row>
    <row r="401" spans="1:7" x14ac:dyDescent="0.25">
      <c r="A401" s="69" t="str">
        <f t="shared" si="40"/>
        <v/>
      </c>
      <c r="B401" s="70" t="str">
        <f t="shared" si="42"/>
        <v/>
      </c>
      <c r="C401" s="65" t="str">
        <f t="shared" si="41"/>
        <v/>
      </c>
      <c r="D401" s="71" t="str">
        <f t="shared" si="36"/>
        <v/>
      </c>
      <c r="E401" s="71" t="str">
        <f t="shared" si="37"/>
        <v/>
      </c>
      <c r="F401" s="71" t="str">
        <f t="shared" si="38"/>
        <v/>
      </c>
      <c r="G401" s="65" t="str">
        <f t="shared" si="39"/>
        <v/>
      </c>
    </row>
    <row r="402" spans="1:7" x14ac:dyDescent="0.25">
      <c r="A402" s="69" t="str">
        <f t="shared" si="40"/>
        <v/>
      </c>
      <c r="B402" s="70" t="str">
        <f t="shared" si="42"/>
        <v/>
      </c>
      <c r="C402" s="65" t="str">
        <f t="shared" si="41"/>
        <v/>
      </c>
      <c r="D402" s="71" t="str">
        <f t="shared" ref="D402:D465" si="43">IF(B402="","",IPMT($E$13/12,B402,$E$7,-$E$11,$E$12,0))</f>
        <v/>
      </c>
      <c r="E402" s="71" t="str">
        <f t="shared" ref="E402:E465" si="44">IF(B402="","",PPMT($E$13/12,B402,$E$7,-$E$11,$E$12,0))</f>
        <v/>
      </c>
      <c r="F402" s="71" t="str">
        <f t="shared" ref="F402:F465" si="45">IF(B402="","",SUM(D402:E402))</f>
        <v/>
      </c>
      <c r="G402" s="65" t="str">
        <f t="shared" ref="G402:G465" si="46">IF(B402="","",SUM(C402)-SUM(E402))</f>
        <v/>
      </c>
    </row>
    <row r="403" spans="1:7" x14ac:dyDescent="0.25">
      <c r="A403" s="69" t="str">
        <f t="shared" ref="A403:A466" si="47">IF(B403="","",EDATE(A402,1))</f>
        <v/>
      </c>
      <c r="B403" s="70" t="str">
        <f t="shared" si="42"/>
        <v/>
      </c>
      <c r="C403" s="65" t="str">
        <f t="shared" ref="C403:C466" si="48">IF(B403="","",G402)</f>
        <v/>
      </c>
      <c r="D403" s="71" t="str">
        <f t="shared" si="43"/>
        <v/>
      </c>
      <c r="E403" s="71" t="str">
        <f t="shared" si="44"/>
        <v/>
      </c>
      <c r="F403" s="71" t="str">
        <f t="shared" si="45"/>
        <v/>
      </c>
      <c r="G403" s="65" t="str">
        <f t="shared" si="46"/>
        <v/>
      </c>
    </row>
    <row r="404" spans="1:7" x14ac:dyDescent="0.25">
      <c r="A404" s="69" t="str">
        <f t="shared" si="47"/>
        <v/>
      </c>
      <c r="B404" s="70" t="str">
        <f t="shared" ref="B404:B467" si="49">IF(B403="","",IF(SUM(B403)+1&lt;=$E$7,SUM(B403)+1,""))</f>
        <v/>
      </c>
      <c r="C404" s="65" t="str">
        <f t="shared" si="48"/>
        <v/>
      </c>
      <c r="D404" s="71" t="str">
        <f t="shared" si="43"/>
        <v/>
      </c>
      <c r="E404" s="71" t="str">
        <f t="shared" si="44"/>
        <v/>
      </c>
      <c r="F404" s="71" t="str">
        <f t="shared" si="45"/>
        <v/>
      </c>
      <c r="G404" s="65" t="str">
        <f t="shared" si="46"/>
        <v/>
      </c>
    </row>
    <row r="405" spans="1:7" x14ac:dyDescent="0.25">
      <c r="A405" s="69" t="str">
        <f t="shared" si="47"/>
        <v/>
      </c>
      <c r="B405" s="70" t="str">
        <f t="shared" si="49"/>
        <v/>
      </c>
      <c r="C405" s="65" t="str">
        <f t="shared" si="48"/>
        <v/>
      </c>
      <c r="D405" s="71" t="str">
        <f t="shared" si="43"/>
        <v/>
      </c>
      <c r="E405" s="71" t="str">
        <f t="shared" si="44"/>
        <v/>
      </c>
      <c r="F405" s="71" t="str">
        <f t="shared" si="45"/>
        <v/>
      </c>
      <c r="G405" s="65" t="str">
        <f t="shared" si="46"/>
        <v/>
      </c>
    </row>
    <row r="406" spans="1:7" x14ac:dyDescent="0.25">
      <c r="A406" s="69" t="str">
        <f t="shared" si="47"/>
        <v/>
      </c>
      <c r="B406" s="70" t="str">
        <f t="shared" si="49"/>
        <v/>
      </c>
      <c r="C406" s="65" t="str">
        <f t="shared" si="48"/>
        <v/>
      </c>
      <c r="D406" s="71" t="str">
        <f t="shared" si="43"/>
        <v/>
      </c>
      <c r="E406" s="71" t="str">
        <f t="shared" si="44"/>
        <v/>
      </c>
      <c r="F406" s="71" t="str">
        <f t="shared" si="45"/>
        <v/>
      </c>
      <c r="G406" s="65" t="str">
        <f t="shared" si="46"/>
        <v/>
      </c>
    </row>
    <row r="407" spans="1:7" x14ac:dyDescent="0.25">
      <c r="A407" s="69" t="str">
        <f t="shared" si="47"/>
        <v/>
      </c>
      <c r="B407" s="70" t="str">
        <f t="shared" si="49"/>
        <v/>
      </c>
      <c r="C407" s="65" t="str">
        <f t="shared" si="48"/>
        <v/>
      </c>
      <c r="D407" s="71" t="str">
        <f t="shared" si="43"/>
        <v/>
      </c>
      <c r="E407" s="71" t="str">
        <f t="shared" si="44"/>
        <v/>
      </c>
      <c r="F407" s="71" t="str">
        <f t="shared" si="45"/>
        <v/>
      </c>
      <c r="G407" s="65" t="str">
        <f t="shared" si="46"/>
        <v/>
      </c>
    </row>
    <row r="408" spans="1:7" x14ac:dyDescent="0.25">
      <c r="A408" s="69" t="str">
        <f t="shared" si="47"/>
        <v/>
      </c>
      <c r="B408" s="70" t="str">
        <f t="shared" si="49"/>
        <v/>
      </c>
      <c r="C408" s="65" t="str">
        <f t="shared" si="48"/>
        <v/>
      </c>
      <c r="D408" s="71" t="str">
        <f t="shared" si="43"/>
        <v/>
      </c>
      <c r="E408" s="71" t="str">
        <f t="shared" si="44"/>
        <v/>
      </c>
      <c r="F408" s="71" t="str">
        <f t="shared" si="45"/>
        <v/>
      </c>
      <c r="G408" s="65" t="str">
        <f t="shared" si="46"/>
        <v/>
      </c>
    </row>
    <row r="409" spans="1:7" x14ac:dyDescent="0.25">
      <c r="A409" s="69" t="str">
        <f t="shared" si="47"/>
        <v/>
      </c>
      <c r="B409" s="70" t="str">
        <f t="shared" si="49"/>
        <v/>
      </c>
      <c r="C409" s="65" t="str">
        <f t="shared" si="48"/>
        <v/>
      </c>
      <c r="D409" s="71" t="str">
        <f t="shared" si="43"/>
        <v/>
      </c>
      <c r="E409" s="71" t="str">
        <f t="shared" si="44"/>
        <v/>
      </c>
      <c r="F409" s="71" t="str">
        <f t="shared" si="45"/>
        <v/>
      </c>
      <c r="G409" s="65" t="str">
        <f t="shared" si="46"/>
        <v/>
      </c>
    </row>
    <row r="410" spans="1:7" x14ac:dyDescent="0.25">
      <c r="A410" s="69" t="str">
        <f t="shared" si="47"/>
        <v/>
      </c>
      <c r="B410" s="70" t="str">
        <f t="shared" si="49"/>
        <v/>
      </c>
      <c r="C410" s="65" t="str">
        <f t="shared" si="48"/>
        <v/>
      </c>
      <c r="D410" s="71" t="str">
        <f t="shared" si="43"/>
        <v/>
      </c>
      <c r="E410" s="71" t="str">
        <f t="shared" si="44"/>
        <v/>
      </c>
      <c r="F410" s="71" t="str">
        <f t="shared" si="45"/>
        <v/>
      </c>
      <c r="G410" s="65" t="str">
        <f t="shared" si="46"/>
        <v/>
      </c>
    </row>
    <row r="411" spans="1:7" x14ac:dyDescent="0.25">
      <c r="A411" s="69" t="str">
        <f t="shared" si="47"/>
        <v/>
      </c>
      <c r="B411" s="70" t="str">
        <f t="shared" si="49"/>
        <v/>
      </c>
      <c r="C411" s="65" t="str">
        <f t="shared" si="48"/>
        <v/>
      </c>
      <c r="D411" s="71" t="str">
        <f t="shared" si="43"/>
        <v/>
      </c>
      <c r="E411" s="71" t="str">
        <f t="shared" si="44"/>
        <v/>
      </c>
      <c r="F411" s="71" t="str">
        <f t="shared" si="45"/>
        <v/>
      </c>
      <c r="G411" s="65" t="str">
        <f t="shared" si="46"/>
        <v/>
      </c>
    </row>
    <row r="412" spans="1:7" x14ac:dyDescent="0.25">
      <c r="A412" s="69" t="str">
        <f t="shared" si="47"/>
        <v/>
      </c>
      <c r="B412" s="70" t="str">
        <f t="shared" si="49"/>
        <v/>
      </c>
      <c r="C412" s="65" t="str">
        <f t="shared" si="48"/>
        <v/>
      </c>
      <c r="D412" s="71" t="str">
        <f t="shared" si="43"/>
        <v/>
      </c>
      <c r="E412" s="71" t="str">
        <f t="shared" si="44"/>
        <v/>
      </c>
      <c r="F412" s="71" t="str">
        <f t="shared" si="45"/>
        <v/>
      </c>
      <c r="G412" s="65" t="str">
        <f t="shared" si="46"/>
        <v/>
      </c>
    </row>
    <row r="413" spans="1:7" x14ac:dyDescent="0.25">
      <c r="A413" s="69" t="str">
        <f t="shared" si="47"/>
        <v/>
      </c>
      <c r="B413" s="70" t="str">
        <f t="shared" si="49"/>
        <v/>
      </c>
      <c r="C413" s="65" t="str">
        <f t="shared" si="48"/>
        <v/>
      </c>
      <c r="D413" s="71" t="str">
        <f t="shared" si="43"/>
        <v/>
      </c>
      <c r="E413" s="71" t="str">
        <f t="shared" si="44"/>
        <v/>
      </c>
      <c r="F413" s="71" t="str">
        <f t="shared" si="45"/>
        <v/>
      </c>
      <c r="G413" s="65" t="str">
        <f t="shared" si="46"/>
        <v/>
      </c>
    </row>
    <row r="414" spans="1:7" x14ac:dyDescent="0.25">
      <c r="A414" s="69" t="str">
        <f t="shared" si="47"/>
        <v/>
      </c>
      <c r="B414" s="70" t="str">
        <f t="shared" si="49"/>
        <v/>
      </c>
      <c r="C414" s="65" t="str">
        <f t="shared" si="48"/>
        <v/>
      </c>
      <c r="D414" s="71" t="str">
        <f t="shared" si="43"/>
        <v/>
      </c>
      <c r="E414" s="71" t="str">
        <f t="shared" si="44"/>
        <v/>
      </c>
      <c r="F414" s="71" t="str">
        <f t="shared" si="45"/>
        <v/>
      </c>
      <c r="G414" s="65" t="str">
        <f t="shared" si="46"/>
        <v/>
      </c>
    </row>
    <row r="415" spans="1:7" x14ac:dyDescent="0.25">
      <c r="A415" s="69" t="str">
        <f t="shared" si="47"/>
        <v/>
      </c>
      <c r="B415" s="70" t="str">
        <f t="shared" si="49"/>
        <v/>
      </c>
      <c r="C415" s="65" t="str">
        <f t="shared" si="48"/>
        <v/>
      </c>
      <c r="D415" s="71" t="str">
        <f t="shared" si="43"/>
        <v/>
      </c>
      <c r="E415" s="71" t="str">
        <f t="shared" si="44"/>
        <v/>
      </c>
      <c r="F415" s="71" t="str">
        <f t="shared" si="45"/>
        <v/>
      </c>
      <c r="G415" s="65" t="str">
        <f t="shared" si="46"/>
        <v/>
      </c>
    </row>
    <row r="416" spans="1:7" x14ac:dyDescent="0.25">
      <c r="A416" s="69" t="str">
        <f t="shared" si="47"/>
        <v/>
      </c>
      <c r="B416" s="70" t="str">
        <f t="shared" si="49"/>
        <v/>
      </c>
      <c r="C416" s="65" t="str">
        <f t="shared" si="48"/>
        <v/>
      </c>
      <c r="D416" s="71" t="str">
        <f t="shared" si="43"/>
        <v/>
      </c>
      <c r="E416" s="71" t="str">
        <f t="shared" si="44"/>
        <v/>
      </c>
      <c r="F416" s="71" t="str">
        <f t="shared" si="45"/>
        <v/>
      </c>
      <c r="G416" s="65" t="str">
        <f t="shared" si="46"/>
        <v/>
      </c>
    </row>
    <row r="417" spans="1:7" x14ac:dyDescent="0.25">
      <c r="A417" s="69" t="str">
        <f t="shared" si="47"/>
        <v/>
      </c>
      <c r="B417" s="70" t="str">
        <f t="shared" si="49"/>
        <v/>
      </c>
      <c r="C417" s="65" t="str">
        <f t="shared" si="48"/>
        <v/>
      </c>
      <c r="D417" s="71" t="str">
        <f t="shared" si="43"/>
        <v/>
      </c>
      <c r="E417" s="71" t="str">
        <f t="shared" si="44"/>
        <v/>
      </c>
      <c r="F417" s="71" t="str">
        <f t="shared" si="45"/>
        <v/>
      </c>
      <c r="G417" s="65" t="str">
        <f t="shared" si="46"/>
        <v/>
      </c>
    </row>
    <row r="418" spans="1:7" x14ac:dyDescent="0.25">
      <c r="A418" s="69" t="str">
        <f t="shared" si="47"/>
        <v/>
      </c>
      <c r="B418" s="70" t="str">
        <f t="shared" si="49"/>
        <v/>
      </c>
      <c r="C418" s="65" t="str">
        <f t="shared" si="48"/>
        <v/>
      </c>
      <c r="D418" s="71" t="str">
        <f t="shared" si="43"/>
        <v/>
      </c>
      <c r="E418" s="71" t="str">
        <f t="shared" si="44"/>
        <v/>
      </c>
      <c r="F418" s="71" t="str">
        <f t="shared" si="45"/>
        <v/>
      </c>
      <c r="G418" s="65" t="str">
        <f t="shared" si="46"/>
        <v/>
      </c>
    </row>
    <row r="419" spans="1:7" x14ac:dyDescent="0.25">
      <c r="A419" s="69" t="str">
        <f t="shared" si="47"/>
        <v/>
      </c>
      <c r="B419" s="70" t="str">
        <f t="shared" si="49"/>
        <v/>
      </c>
      <c r="C419" s="65" t="str">
        <f t="shared" si="48"/>
        <v/>
      </c>
      <c r="D419" s="71" t="str">
        <f t="shared" si="43"/>
        <v/>
      </c>
      <c r="E419" s="71" t="str">
        <f t="shared" si="44"/>
        <v/>
      </c>
      <c r="F419" s="71" t="str">
        <f t="shared" si="45"/>
        <v/>
      </c>
      <c r="G419" s="65" t="str">
        <f t="shared" si="46"/>
        <v/>
      </c>
    </row>
    <row r="420" spans="1:7" x14ac:dyDescent="0.25">
      <c r="A420" s="69" t="str">
        <f t="shared" si="47"/>
        <v/>
      </c>
      <c r="B420" s="70" t="str">
        <f t="shared" si="49"/>
        <v/>
      </c>
      <c r="C420" s="65" t="str">
        <f t="shared" si="48"/>
        <v/>
      </c>
      <c r="D420" s="71" t="str">
        <f t="shared" si="43"/>
        <v/>
      </c>
      <c r="E420" s="71" t="str">
        <f t="shared" si="44"/>
        <v/>
      </c>
      <c r="F420" s="71" t="str">
        <f t="shared" si="45"/>
        <v/>
      </c>
      <c r="G420" s="65" t="str">
        <f t="shared" si="46"/>
        <v/>
      </c>
    </row>
    <row r="421" spans="1:7" x14ac:dyDescent="0.25">
      <c r="A421" s="69" t="str">
        <f t="shared" si="47"/>
        <v/>
      </c>
      <c r="B421" s="70" t="str">
        <f t="shared" si="49"/>
        <v/>
      </c>
      <c r="C421" s="65" t="str">
        <f t="shared" si="48"/>
        <v/>
      </c>
      <c r="D421" s="71" t="str">
        <f t="shared" si="43"/>
        <v/>
      </c>
      <c r="E421" s="71" t="str">
        <f t="shared" si="44"/>
        <v/>
      </c>
      <c r="F421" s="71" t="str">
        <f t="shared" si="45"/>
        <v/>
      </c>
      <c r="G421" s="65" t="str">
        <f t="shared" si="46"/>
        <v/>
      </c>
    </row>
    <row r="422" spans="1:7" x14ac:dyDescent="0.25">
      <c r="A422" s="69" t="str">
        <f t="shared" si="47"/>
        <v/>
      </c>
      <c r="B422" s="70" t="str">
        <f t="shared" si="49"/>
        <v/>
      </c>
      <c r="C422" s="65" t="str">
        <f t="shared" si="48"/>
        <v/>
      </c>
      <c r="D422" s="71" t="str">
        <f t="shared" si="43"/>
        <v/>
      </c>
      <c r="E422" s="71" t="str">
        <f t="shared" si="44"/>
        <v/>
      </c>
      <c r="F422" s="71" t="str">
        <f t="shared" si="45"/>
        <v/>
      </c>
      <c r="G422" s="65" t="str">
        <f t="shared" si="46"/>
        <v/>
      </c>
    </row>
    <row r="423" spans="1:7" x14ac:dyDescent="0.25">
      <c r="A423" s="69" t="str">
        <f t="shared" si="47"/>
        <v/>
      </c>
      <c r="B423" s="70" t="str">
        <f t="shared" si="49"/>
        <v/>
      </c>
      <c r="C423" s="65" t="str">
        <f t="shared" si="48"/>
        <v/>
      </c>
      <c r="D423" s="71" t="str">
        <f t="shared" si="43"/>
        <v/>
      </c>
      <c r="E423" s="71" t="str">
        <f t="shared" si="44"/>
        <v/>
      </c>
      <c r="F423" s="71" t="str">
        <f t="shared" si="45"/>
        <v/>
      </c>
      <c r="G423" s="65" t="str">
        <f t="shared" si="46"/>
        <v/>
      </c>
    </row>
    <row r="424" spans="1:7" x14ac:dyDescent="0.25">
      <c r="A424" s="69" t="str">
        <f t="shared" si="47"/>
        <v/>
      </c>
      <c r="B424" s="70" t="str">
        <f t="shared" si="49"/>
        <v/>
      </c>
      <c r="C424" s="65" t="str">
        <f t="shared" si="48"/>
        <v/>
      </c>
      <c r="D424" s="71" t="str">
        <f t="shared" si="43"/>
        <v/>
      </c>
      <c r="E424" s="71" t="str">
        <f t="shared" si="44"/>
        <v/>
      </c>
      <c r="F424" s="71" t="str">
        <f t="shared" si="45"/>
        <v/>
      </c>
      <c r="G424" s="65" t="str">
        <f t="shared" si="46"/>
        <v/>
      </c>
    </row>
    <row r="425" spans="1:7" x14ac:dyDescent="0.25">
      <c r="A425" s="69" t="str">
        <f t="shared" si="47"/>
        <v/>
      </c>
      <c r="B425" s="70" t="str">
        <f t="shared" si="49"/>
        <v/>
      </c>
      <c r="C425" s="65" t="str">
        <f t="shared" si="48"/>
        <v/>
      </c>
      <c r="D425" s="71" t="str">
        <f t="shared" si="43"/>
        <v/>
      </c>
      <c r="E425" s="71" t="str">
        <f t="shared" si="44"/>
        <v/>
      </c>
      <c r="F425" s="71" t="str">
        <f t="shared" si="45"/>
        <v/>
      </c>
      <c r="G425" s="65" t="str">
        <f t="shared" si="46"/>
        <v/>
      </c>
    </row>
    <row r="426" spans="1:7" x14ac:dyDescent="0.25">
      <c r="A426" s="69" t="str">
        <f t="shared" si="47"/>
        <v/>
      </c>
      <c r="B426" s="70" t="str">
        <f t="shared" si="49"/>
        <v/>
      </c>
      <c r="C426" s="65" t="str">
        <f t="shared" si="48"/>
        <v/>
      </c>
      <c r="D426" s="71" t="str">
        <f t="shared" si="43"/>
        <v/>
      </c>
      <c r="E426" s="71" t="str">
        <f t="shared" si="44"/>
        <v/>
      </c>
      <c r="F426" s="71" t="str">
        <f t="shared" si="45"/>
        <v/>
      </c>
      <c r="G426" s="65" t="str">
        <f t="shared" si="46"/>
        <v/>
      </c>
    </row>
    <row r="427" spans="1:7" x14ac:dyDescent="0.25">
      <c r="A427" s="69" t="str">
        <f t="shared" si="47"/>
        <v/>
      </c>
      <c r="B427" s="70" t="str">
        <f t="shared" si="49"/>
        <v/>
      </c>
      <c r="C427" s="65" t="str">
        <f t="shared" si="48"/>
        <v/>
      </c>
      <c r="D427" s="71" t="str">
        <f t="shared" si="43"/>
        <v/>
      </c>
      <c r="E427" s="71" t="str">
        <f t="shared" si="44"/>
        <v/>
      </c>
      <c r="F427" s="71" t="str">
        <f t="shared" si="45"/>
        <v/>
      </c>
      <c r="G427" s="65" t="str">
        <f t="shared" si="46"/>
        <v/>
      </c>
    </row>
    <row r="428" spans="1:7" x14ac:dyDescent="0.25">
      <c r="A428" s="69" t="str">
        <f t="shared" si="47"/>
        <v/>
      </c>
      <c r="B428" s="70" t="str">
        <f t="shared" si="49"/>
        <v/>
      </c>
      <c r="C428" s="65" t="str">
        <f t="shared" si="48"/>
        <v/>
      </c>
      <c r="D428" s="71" t="str">
        <f t="shared" si="43"/>
        <v/>
      </c>
      <c r="E428" s="71" t="str">
        <f t="shared" si="44"/>
        <v/>
      </c>
      <c r="F428" s="71" t="str">
        <f t="shared" si="45"/>
        <v/>
      </c>
      <c r="G428" s="65" t="str">
        <f t="shared" si="46"/>
        <v/>
      </c>
    </row>
    <row r="429" spans="1:7" x14ac:dyDescent="0.25">
      <c r="A429" s="69" t="str">
        <f t="shared" si="47"/>
        <v/>
      </c>
      <c r="B429" s="70" t="str">
        <f t="shared" si="49"/>
        <v/>
      </c>
      <c r="C429" s="65" t="str">
        <f t="shared" si="48"/>
        <v/>
      </c>
      <c r="D429" s="71" t="str">
        <f t="shared" si="43"/>
        <v/>
      </c>
      <c r="E429" s="71" t="str">
        <f t="shared" si="44"/>
        <v/>
      </c>
      <c r="F429" s="71" t="str">
        <f t="shared" si="45"/>
        <v/>
      </c>
      <c r="G429" s="65" t="str">
        <f t="shared" si="46"/>
        <v/>
      </c>
    </row>
    <row r="430" spans="1:7" x14ac:dyDescent="0.25">
      <c r="A430" s="69" t="str">
        <f t="shared" si="47"/>
        <v/>
      </c>
      <c r="B430" s="70" t="str">
        <f t="shared" si="49"/>
        <v/>
      </c>
      <c r="C430" s="65" t="str">
        <f t="shared" si="48"/>
        <v/>
      </c>
      <c r="D430" s="71" t="str">
        <f t="shared" si="43"/>
        <v/>
      </c>
      <c r="E430" s="71" t="str">
        <f t="shared" si="44"/>
        <v/>
      </c>
      <c r="F430" s="71" t="str">
        <f t="shared" si="45"/>
        <v/>
      </c>
      <c r="G430" s="65" t="str">
        <f t="shared" si="46"/>
        <v/>
      </c>
    </row>
    <row r="431" spans="1:7" x14ac:dyDescent="0.25">
      <c r="A431" s="69" t="str">
        <f t="shared" si="47"/>
        <v/>
      </c>
      <c r="B431" s="70" t="str">
        <f t="shared" si="49"/>
        <v/>
      </c>
      <c r="C431" s="65" t="str">
        <f t="shared" si="48"/>
        <v/>
      </c>
      <c r="D431" s="71" t="str">
        <f t="shared" si="43"/>
        <v/>
      </c>
      <c r="E431" s="71" t="str">
        <f t="shared" si="44"/>
        <v/>
      </c>
      <c r="F431" s="71" t="str">
        <f t="shared" si="45"/>
        <v/>
      </c>
      <c r="G431" s="65" t="str">
        <f t="shared" si="46"/>
        <v/>
      </c>
    </row>
    <row r="432" spans="1:7" x14ac:dyDescent="0.25">
      <c r="A432" s="69" t="str">
        <f t="shared" si="47"/>
        <v/>
      </c>
      <c r="B432" s="70" t="str">
        <f t="shared" si="49"/>
        <v/>
      </c>
      <c r="C432" s="65" t="str">
        <f t="shared" si="48"/>
        <v/>
      </c>
      <c r="D432" s="71" t="str">
        <f t="shared" si="43"/>
        <v/>
      </c>
      <c r="E432" s="71" t="str">
        <f t="shared" si="44"/>
        <v/>
      </c>
      <c r="F432" s="71" t="str">
        <f t="shared" si="45"/>
        <v/>
      </c>
      <c r="G432" s="65" t="str">
        <f t="shared" si="46"/>
        <v/>
      </c>
    </row>
    <row r="433" spans="1:7" x14ac:dyDescent="0.25">
      <c r="A433" s="69" t="str">
        <f t="shared" si="47"/>
        <v/>
      </c>
      <c r="B433" s="70" t="str">
        <f t="shared" si="49"/>
        <v/>
      </c>
      <c r="C433" s="65" t="str">
        <f t="shared" si="48"/>
        <v/>
      </c>
      <c r="D433" s="71" t="str">
        <f t="shared" si="43"/>
        <v/>
      </c>
      <c r="E433" s="71" t="str">
        <f t="shared" si="44"/>
        <v/>
      </c>
      <c r="F433" s="71" t="str">
        <f t="shared" si="45"/>
        <v/>
      </c>
      <c r="G433" s="65" t="str">
        <f t="shared" si="46"/>
        <v/>
      </c>
    </row>
    <row r="434" spans="1:7" x14ac:dyDescent="0.25">
      <c r="A434" s="69" t="str">
        <f t="shared" si="47"/>
        <v/>
      </c>
      <c r="B434" s="70" t="str">
        <f t="shared" si="49"/>
        <v/>
      </c>
      <c r="C434" s="65" t="str">
        <f t="shared" si="48"/>
        <v/>
      </c>
      <c r="D434" s="71" t="str">
        <f t="shared" si="43"/>
        <v/>
      </c>
      <c r="E434" s="71" t="str">
        <f t="shared" si="44"/>
        <v/>
      </c>
      <c r="F434" s="71" t="str">
        <f t="shared" si="45"/>
        <v/>
      </c>
      <c r="G434" s="65" t="str">
        <f t="shared" si="46"/>
        <v/>
      </c>
    </row>
    <row r="435" spans="1:7" x14ac:dyDescent="0.25">
      <c r="A435" s="69" t="str">
        <f t="shared" si="47"/>
        <v/>
      </c>
      <c r="B435" s="70" t="str">
        <f t="shared" si="49"/>
        <v/>
      </c>
      <c r="C435" s="65" t="str">
        <f t="shared" si="48"/>
        <v/>
      </c>
      <c r="D435" s="71" t="str">
        <f t="shared" si="43"/>
        <v/>
      </c>
      <c r="E435" s="71" t="str">
        <f t="shared" si="44"/>
        <v/>
      </c>
      <c r="F435" s="71" t="str">
        <f t="shared" si="45"/>
        <v/>
      </c>
      <c r="G435" s="65" t="str">
        <f t="shared" si="46"/>
        <v/>
      </c>
    </row>
    <row r="436" spans="1:7" x14ac:dyDescent="0.25">
      <c r="A436" s="69" t="str">
        <f t="shared" si="47"/>
        <v/>
      </c>
      <c r="B436" s="70" t="str">
        <f t="shared" si="49"/>
        <v/>
      </c>
      <c r="C436" s="65" t="str">
        <f t="shared" si="48"/>
        <v/>
      </c>
      <c r="D436" s="71" t="str">
        <f t="shared" si="43"/>
        <v/>
      </c>
      <c r="E436" s="71" t="str">
        <f t="shared" si="44"/>
        <v/>
      </c>
      <c r="F436" s="71" t="str">
        <f t="shared" si="45"/>
        <v/>
      </c>
      <c r="G436" s="65" t="str">
        <f t="shared" si="46"/>
        <v/>
      </c>
    </row>
    <row r="437" spans="1:7" x14ac:dyDescent="0.25">
      <c r="A437" s="69" t="str">
        <f t="shared" si="47"/>
        <v/>
      </c>
      <c r="B437" s="70" t="str">
        <f t="shared" si="49"/>
        <v/>
      </c>
      <c r="C437" s="65" t="str">
        <f t="shared" si="48"/>
        <v/>
      </c>
      <c r="D437" s="71" t="str">
        <f t="shared" si="43"/>
        <v/>
      </c>
      <c r="E437" s="71" t="str">
        <f t="shared" si="44"/>
        <v/>
      </c>
      <c r="F437" s="71" t="str">
        <f t="shared" si="45"/>
        <v/>
      </c>
      <c r="G437" s="65" t="str">
        <f t="shared" si="46"/>
        <v/>
      </c>
    </row>
    <row r="438" spans="1:7" x14ac:dyDescent="0.25">
      <c r="A438" s="69" t="str">
        <f t="shared" si="47"/>
        <v/>
      </c>
      <c r="B438" s="70" t="str">
        <f t="shared" si="49"/>
        <v/>
      </c>
      <c r="C438" s="65" t="str">
        <f t="shared" si="48"/>
        <v/>
      </c>
      <c r="D438" s="71" t="str">
        <f t="shared" si="43"/>
        <v/>
      </c>
      <c r="E438" s="71" t="str">
        <f t="shared" si="44"/>
        <v/>
      </c>
      <c r="F438" s="71" t="str">
        <f t="shared" si="45"/>
        <v/>
      </c>
      <c r="G438" s="65" t="str">
        <f t="shared" si="46"/>
        <v/>
      </c>
    </row>
    <row r="439" spans="1:7" x14ac:dyDescent="0.25">
      <c r="A439" s="69" t="str">
        <f t="shared" si="47"/>
        <v/>
      </c>
      <c r="B439" s="70" t="str">
        <f t="shared" si="49"/>
        <v/>
      </c>
      <c r="C439" s="65" t="str">
        <f t="shared" si="48"/>
        <v/>
      </c>
      <c r="D439" s="71" t="str">
        <f t="shared" si="43"/>
        <v/>
      </c>
      <c r="E439" s="71" t="str">
        <f t="shared" si="44"/>
        <v/>
      </c>
      <c r="F439" s="71" t="str">
        <f t="shared" si="45"/>
        <v/>
      </c>
      <c r="G439" s="65" t="str">
        <f t="shared" si="46"/>
        <v/>
      </c>
    </row>
    <row r="440" spans="1:7" x14ac:dyDescent="0.25">
      <c r="A440" s="69" t="str">
        <f t="shared" si="47"/>
        <v/>
      </c>
      <c r="B440" s="70" t="str">
        <f t="shared" si="49"/>
        <v/>
      </c>
      <c r="C440" s="65" t="str">
        <f t="shared" si="48"/>
        <v/>
      </c>
      <c r="D440" s="71" t="str">
        <f t="shared" si="43"/>
        <v/>
      </c>
      <c r="E440" s="71" t="str">
        <f t="shared" si="44"/>
        <v/>
      </c>
      <c r="F440" s="71" t="str">
        <f t="shared" si="45"/>
        <v/>
      </c>
      <c r="G440" s="65" t="str">
        <f t="shared" si="46"/>
        <v/>
      </c>
    </row>
    <row r="441" spans="1:7" x14ac:dyDescent="0.25">
      <c r="A441" s="69" t="str">
        <f t="shared" si="47"/>
        <v/>
      </c>
      <c r="B441" s="70" t="str">
        <f t="shared" si="49"/>
        <v/>
      </c>
      <c r="C441" s="65" t="str">
        <f t="shared" si="48"/>
        <v/>
      </c>
      <c r="D441" s="71" t="str">
        <f t="shared" si="43"/>
        <v/>
      </c>
      <c r="E441" s="71" t="str">
        <f t="shared" si="44"/>
        <v/>
      </c>
      <c r="F441" s="71" t="str">
        <f t="shared" si="45"/>
        <v/>
      </c>
      <c r="G441" s="65" t="str">
        <f t="shared" si="46"/>
        <v/>
      </c>
    </row>
    <row r="442" spans="1:7" x14ac:dyDescent="0.25">
      <c r="A442" s="69" t="str">
        <f t="shared" si="47"/>
        <v/>
      </c>
      <c r="B442" s="70" t="str">
        <f t="shared" si="49"/>
        <v/>
      </c>
      <c r="C442" s="65" t="str">
        <f t="shared" si="48"/>
        <v/>
      </c>
      <c r="D442" s="71" t="str">
        <f t="shared" si="43"/>
        <v/>
      </c>
      <c r="E442" s="71" t="str">
        <f t="shared" si="44"/>
        <v/>
      </c>
      <c r="F442" s="71" t="str">
        <f t="shared" si="45"/>
        <v/>
      </c>
      <c r="G442" s="65" t="str">
        <f t="shared" si="46"/>
        <v/>
      </c>
    </row>
    <row r="443" spans="1:7" x14ac:dyDescent="0.25">
      <c r="A443" s="69" t="str">
        <f t="shared" si="47"/>
        <v/>
      </c>
      <c r="B443" s="70" t="str">
        <f t="shared" si="49"/>
        <v/>
      </c>
      <c r="C443" s="65" t="str">
        <f t="shared" si="48"/>
        <v/>
      </c>
      <c r="D443" s="71" t="str">
        <f t="shared" si="43"/>
        <v/>
      </c>
      <c r="E443" s="71" t="str">
        <f t="shared" si="44"/>
        <v/>
      </c>
      <c r="F443" s="71" t="str">
        <f t="shared" si="45"/>
        <v/>
      </c>
      <c r="G443" s="65" t="str">
        <f t="shared" si="46"/>
        <v/>
      </c>
    </row>
    <row r="444" spans="1:7" x14ac:dyDescent="0.25">
      <c r="A444" s="69" t="str">
        <f t="shared" si="47"/>
        <v/>
      </c>
      <c r="B444" s="70" t="str">
        <f t="shared" si="49"/>
        <v/>
      </c>
      <c r="C444" s="65" t="str">
        <f t="shared" si="48"/>
        <v/>
      </c>
      <c r="D444" s="71" t="str">
        <f t="shared" si="43"/>
        <v/>
      </c>
      <c r="E444" s="71" t="str">
        <f t="shared" si="44"/>
        <v/>
      </c>
      <c r="F444" s="71" t="str">
        <f t="shared" si="45"/>
        <v/>
      </c>
      <c r="G444" s="65" t="str">
        <f t="shared" si="46"/>
        <v/>
      </c>
    </row>
    <row r="445" spans="1:7" x14ac:dyDescent="0.25">
      <c r="A445" s="69" t="str">
        <f t="shared" si="47"/>
        <v/>
      </c>
      <c r="B445" s="70" t="str">
        <f t="shared" si="49"/>
        <v/>
      </c>
      <c r="C445" s="65" t="str">
        <f t="shared" si="48"/>
        <v/>
      </c>
      <c r="D445" s="71" t="str">
        <f t="shared" si="43"/>
        <v/>
      </c>
      <c r="E445" s="71" t="str">
        <f t="shared" si="44"/>
        <v/>
      </c>
      <c r="F445" s="71" t="str">
        <f t="shared" si="45"/>
        <v/>
      </c>
      <c r="G445" s="65" t="str">
        <f t="shared" si="46"/>
        <v/>
      </c>
    </row>
    <row r="446" spans="1:7" x14ac:dyDescent="0.25">
      <c r="A446" s="69" t="str">
        <f t="shared" si="47"/>
        <v/>
      </c>
      <c r="B446" s="70" t="str">
        <f t="shared" si="49"/>
        <v/>
      </c>
      <c r="C446" s="65" t="str">
        <f t="shared" si="48"/>
        <v/>
      </c>
      <c r="D446" s="71" t="str">
        <f t="shared" si="43"/>
        <v/>
      </c>
      <c r="E446" s="71" t="str">
        <f t="shared" si="44"/>
        <v/>
      </c>
      <c r="F446" s="71" t="str">
        <f t="shared" si="45"/>
        <v/>
      </c>
      <c r="G446" s="65" t="str">
        <f t="shared" si="46"/>
        <v/>
      </c>
    </row>
    <row r="447" spans="1:7" x14ac:dyDescent="0.25">
      <c r="A447" s="69" t="str">
        <f t="shared" si="47"/>
        <v/>
      </c>
      <c r="B447" s="70" t="str">
        <f t="shared" si="49"/>
        <v/>
      </c>
      <c r="C447" s="65" t="str">
        <f t="shared" si="48"/>
        <v/>
      </c>
      <c r="D447" s="71" t="str">
        <f t="shared" si="43"/>
        <v/>
      </c>
      <c r="E447" s="71" t="str">
        <f t="shared" si="44"/>
        <v/>
      </c>
      <c r="F447" s="71" t="str">
        <f t="shared" si="45"/>
        <v/>
      </c>
      <c r="G447" s="65" t="str">
        <f t="shared" si="46"/>
        <v/>
      </c>
    </row>
    <row r="448" spans="1:7" x14ac:dyDescent="0.25">
      <c r="A448" s="69" t="str">
        <f t="shared" si="47"/>
        <v/>
      </c>
      <c r="B448" s="70" t="str">
        <f t="shared" si="49"/>
        <v/>
      </c>
      <c r="C448" s="65" t="str">
        <f t="shared" si="48"/>
        <v/>
      </c>
      <c r="D448" s="71" t="str">
        <f t="shared" si="43"/>
        <v/>
      </c>
      <c r="E448" s="71" t="str">
        <f t="shared" si="44"/>
        <v/>
      </c>
      <c r="F448" s="71" t="str">
        <f t="shared" si="45"/>
        <v/>
      </c>
      <c r="G448" s="65" t="str">
        <f t="shared" si="46"/>
        <v/>
      </c>
    </row>
    <row r="449" spans="1:7" x14ac:dyDescent="0.25">
      <c r="A449" s="69" t="str">
        <f t="shared" si="47"/>
        <v/>
      </c>
      <c r="B449" s="70" t="str">
        <f t="shared" si="49"/>
        <v/>
      </c>
      <c r="C449" s="65" t="str">
        <f t="shared" si="48"/>
        <v/>
      </c>
      <c r="D449" s="71" t="str">
        <f t="shared" si="43"/>
        <v/>
      </c>
      <c r="E449" s="71" t="str">
        <f t="shared" si="44"/>
        <v/>
      </c>
      <c r="F449" s="71" t="str">
        <f t="shared" si="45"/>
        <v/>
      </c>
      <c r="G449" s="65" t="str">
        <f t="shared" si="46"/>
        <v/>
      </c>
    </row>
    <row r="450" spans="1:7" x14ac:dyDescent="0.25">
      <c r="A450" s="69" t="str">
        <f t="shared" si="47"/>
        <v/>
      </c>
      <c r="B450" s="70" t="str">
        <f t="shared" si="49"/>
        <v/>
      </c>
      <c r="C450" s="65" t="str">
        <f t="shared" si="48"/>
        <v/>
      </c>
      <c r="D450" s="71" t="str">
        <f t="shared" si="43"/>
        <v/>
      </c>
      <c r="E450" s="71" t="str">
        <f t="shared" si="44"/>
        <v/>
      </c>
      <c r="F450" s="71" t="str">
        <f t="shared" si="45"/>
        <v/>
      </c>
      <c r="G450" s="65" t="str">
        <f t="shared" si="46"/>
        <v/>
      </c>
    </row>
    <row r="451" spans="1:7" x14ac:dyDescent="0.25">
      <c r="A451" s="69" t="str">
        <f t="shared" si="47"/>
        <v/>
      </c>
      <c r="B451" s="70" t="str">
        <f t="shared" si="49"/>
        <v/>
      </c>
      <c r="C451" s="65" t="str">
        <f t="shared" si="48"/>
        <v/>
      </c>
      <c r="D451" s="71" t="str">
        <f t="shared" si="43"/>
        <v/>
      </c>
      <c r="E451" s="71" t="str">
        <f t="shared" si="44"/>
        <v/>
      </c>
      <c r="F451" s="71" t="str">
        <f t="shared" si="45"/>
        <v/>
      </c>
      <c r="G451" s="65" t="str">
        <f t="shared" si="46"/>
        <v/>
      </c>
    </row>
    <row r="452" spans="1:7" x14ac:dyDescent="0.25">
      <c r="A452" s="69" t="str">
        <f t="shared" si="47"/>
        <v/>
      </c>
      <c r="B452" s="70" t="str">
        <f t="shared" si="49"/>
        <v/>
      </c>
      <c r="C452" s="65" t="str">
        <f t="shared" si="48"/>
        <v/>
      </c>
      <c r="D452" s="71" t="str">
        <f t="shared" si="43"/>
        <v/>
      </c>
      <c r="E452" s="71" t="str">
        <f t="shared" si="44"/>
        <v/>
      </c>
      <c r="F452" s="71" t="str">
        <f t="shared" si="45"/>
        <v/>
      </c>
      <c r="G452" s="65" t="str">
        <f t="shared" si="46"/>
        <v/>
      </c>
    </row>
    <row r="453" spans="1:7" x14ac:dyDescent="0.25">
      <c r="A453" s="69" t="str">
        <f t="shared" si="47"/>
        <v/>
      </c>
      <c r="B453" s="70" t="str">
        <f t="shared" si="49"/>
        <v/>
      </c>
      <c r="C453" s="65" t="str">
        <f t="shared" si="48"/>
        <v/>
      </c>
      <c r="D453" s="71" t="str">
        <f t="shared" si="43"/>
        <v/>
      </c>
      <c r="E453" s="71" t="str">
        <f t="shared" si="44"/>
        <v/>
      </c>
      <c r="F453" s="71" t="str">
        <f t="shared" si="45"/>
        <v/>
      </c>
      <c r="G453" s="65" t="str">
        <f t="shared" si="46"/>
        <v/>
      </c>
    </row>
    <row r="454" spans="1:7" x14ac:dyDescent="0.25">
      <c r="A454" s="69" t="str">
        <f t="shared" si="47"/>
        <v/>
      </c>
      <c r="B454" s="70" t="str">
        <f t="shared" si="49"/>
        <v/>
      </c>
      <c r="C454" s="65" t="str">
        <f t="shared" si="48"/>
        <v/>
      </c>
      <c r="D454" s="71" t="str">
        <f t="shared" si="43"/>
        <v/>
      </c>
      <c r="E454" s="71" t="str">
        <f t="shared" si="44"/>
        <v/>
      </c>
      <c r="F454" s="71" t="str">
        <f t="shared" si="45"/>
        <v/>
      </c>
      <c r="G454" s="65" t="str">
        <f t="shared" si="46"/>
        <v/>
      </c>
    </row>
    <row r="455" spans="1:7" x14ac:dyDescent="0.25">
      <c r="A455" s="69" t="str">
        <f t="shared" si="47"/>
        <v/>
      </c>
      <c r="B455" s="70" t="str">
        <f t="shared" si="49"/>
        <v/>
      </c>
      <c r="C455" s="65" t="str">
        <f t="shared" si="48"/>
        <v/>
      </c>
      <c r="D455" s="71" t="str">
        <f t="shared" si="43"/>
        <v/>
      </c>
      <c r="E455" s="71" t="str">
        <f t="shared" si="44"/>
        <v/>
      </c>
      <c r="F455" s="71" t="str">
        <f t="shared" si="45"/>
        <v/>
      </c>
      <c r="G455" s="65" t="str">
        <f t="shared" si="46"/>
        <v/>
      </c>
    </row>
    <row r="456" spans="1:7" x14ac:dyDescent="0.25">
      <c r="A456" s="69" t="str">
        <f t="shared" si="47"/>
        <v/>
      </c>
      <c r="B456" s="70" t="str">
        <f t="shared" si="49"/>
        <v/>
      </c>
      <c r="C456" s="65" t="str">
        <f t="shared" si="48"/>
        <v/>
      </c>
      <c r="D456" s="71" t="str">
        <f t="shared" si="43"/>
        <v/>
      </c>
      <c r="E456" s="71" t="str">
        <f t="shared" si="44"/>
        <v/>
      </c>
      <c r="F456" s="71" t="str">
        <f t="shared" si="45"/>
        <v/>
      </c>
      <c r="G456" s="65" t="str">
        <f t="shared" si="46"/>
        <v/>
      </c>
    </row>
    <row r="457" spans="1:7" x14ac:dyDescent="0.25">
      <c r="A457" s="69" t="str">
        <f t="shared" si="47"/>
        <v/>
      </c>
      <c r="B457" s="70" t="str">
        <f t="shared" si="49"/>
        <v/>
      </c>
      <c r="C457" s="65" t="str">
        <f t="shared" si="48"/>
        <v/>
      </c>
      <c r="D457" s="71" t="str">
        <f t="shared" si="43"/>
        <v/>
      </c>
      <c r="E457" s="71" t="str">
        <f t="shared" si="44"/>
        <v/>
      </c>
      <c r="F457" s="71" t="str">
        <f t="shared" si="45"/>
        <v/>
      </c>
      <c r="G457" s="65" t="str">
        <f t="shared" si="46"/>
        <v/>
      </c>
    </row>
    <row r="458" spans="1:7" x14ac:dyDescent="0.25">
      <c r="A458" s="69" t="str">
        <f t="shared" si="47"/>
        <v/>
      </c>
      <c r="B458" s="70" t="str">
        <f t="shared" si="49"/>
        <v/>
      </c>
      <c r="C458" s="65" t="str">
        <f t="shared" si="48"/>
        <v/>
      </c>
      <c r="D458" s="71" t="str">
        <f t="shared" si="43"/>
        <v/>
      </c>
      <c r="E458" s="71" t="str">
        <f t="shared" si="44"/>
        <v/>
      </c>
      <c r="F458" s="71" t="str">
        <f t="shared" si="45"/>
        <v/>
      </c>
      <c r="G458" s="65" t="str">
        <f t="shared" si="46"/>
        <v/>
      </c>
    </row>
    <row r="459" spans="1:7" x14ac:dyDescent="0.25">
      <c r="A459" s="69" t="str">
        <f t="shared" si="47"/>
        <v/>
      </c>
      <c r="B459" s="70" t="str">
        <f t="shared" si="49"/>
        <v/>
      </c>
      <c r="C459" s="65" t="str">
        <f t="shared" si="48"/>
        <v/>
      </c>
      <c r="D459" s="71" t="str">
        <f t="shared" si="43"/>
        <v/>
      </c>
      <c r="E459" s="71" t="str">
        <f t="shared" si="44"/>
        <v/>
      </c>
      <c r="F459" s="71" t="str">
        <f t="shared" si="45"/>
        <v/>
      </c>
      <c r="G459" s="65" t="str">
        <f t="shared" si="46"/>
        <v/>
      </c>
    </row>
    <row r="460" spans="1:7" x14ac:dyDescent="0.25">
      <c r="A460" s="69" t="str">
        <f t="shared" si="47"/>
        <v/>
      </c>
      <c r="B460" s="70" t="str">
        <f t="shared" si="49"/>
        <v/>
      </c>
      <c r="C460" s="65" t="str">
        <f t="shared" si="48"/>
        <v/>
      </c>
      <c r="D460" s="71" t="str">
        <f t="shared" si="43"/>
        <v/>
      </c>
      <c r="E460" s="71" t="str">
        <f t="shared" si="44"/>
        <v/>
      </c>
      <c r="F460" s="71" t="str">
        <f t="shared" si="45"/>
        <v/>
      </c>
      <c r="G460" s="65" t="str">
        <f t="shared" si="46"/>
        <v/>
      </c>
    </row>
    <row r="461" spans="1:7" x14ac:dyDescent="0.25">
      <c r="A461" s="69" t="str">
        <f t="shared" si="47"/>
        <v/>
      </c>
      <c r="B461" s="70" t="str">
        <f t="shared" si="49"/>
        <v/>
      </c>
      <c r="C461" s="65" t="str">
        <f t="shared" si="48"/>
        <v/>
      </c>
      <c r="D461" s="71" t="str">
        <f t="shared" si="43"/>
        <v/>
      </c>
      <c r="E461" s="71" t="str">
        <f t="shared" si="44"/>
        <v/>
      </c>
      <c r="F461" s="71" t="str">
        <f t="shared" si="45"/>
        <v/>
      </c>
      <c r="G461" s="65" t="str">
        <f t="shared" si="46"/>
        <v/>
      </c>
    </row>
    <row r="462" spans="1:7" x14ac:dyDescent="0.25">
      <c r="A462" s="69" t="str">
        <f t="shared" si="47"/>
        <v/>
      </c>
      <c r="B462" s="70" t="str">
        <f t="shared" si="49"/>
        <v/>
      </c>
      <c r="C462" s="65" t="str">
        <f t="shared" si="48"/>
        <v/>
      </c>
      <c r="D462" s="71" t="str">
        <f t="shared" si="43"/>
        <v/>
      </c>
      <c r="E462" s="71" t="str">
        <f t="shared" si="44"/>
        <v/>
      </c>
      <c r="F462" s="71" t="str">
        <f t="shared" si="45"/>
        <v/>
      </c>
      <c r="G462" s="65" t="str">
        <f t="shared" si="46"/>
        <v/>
      </c>
    </row>
    <row r="463" spans="1:7" x14ac:dyDescent="0.25">
      <c r="A463" s="69" t="str">
        <f t="shared" si="47"/>
        <v/>
      </c>
      <c r="B463" s="70" t="str">
        <f t="shared" si="49"/>
        <v/>
      </c>
      <c r="C463" s="65" t="str">
        <f t="shared" si="48"/>
        <v/>
      </c>
      <c r="D463" s="71" t="str">
        <f t="shared" si="43"/>
        <v/>
      </c>
      <c r="E463" s="71" t="str">
        <f t="shared" si="44"/>
        <v/>
      </c>
      <c r="F463" s="71" t="str">
        <f t="shared" si="45"/>
        <v/>
      </c>
      <c r="G463" s="65" t="str">
        <f t="shared" si="46"/>
        <v/>
      </c>
    </row>
    <row r="464" spans="1:7" x14ac:dyDescent="0.25">
      <c r="A464" s="69" t="str">
        <f t="shared" si="47"/>
        <v/>
      </c>
      <c r="B464" s="70" t="str">
        <f t="shared" si="49"/>
        <v/>
      </c>
      <c r="C464" s="65" t="str">
        <f t="shared" si="48"/>
        <v/>
      </c>
      <c r="D464" s="71" t="str">
        <f t="shared" si="43"/>
        <v/>
      </c>
      <c r="E464" s="71" t="str">
        <f t="shared" si="44"/>
        <v/>
      </c>
      <c r="F464" s="71" t="str">
        <f t="shared" si="45"/>
        <v/>
      </c>
      <c r="G464" s="65" t="str">
        <f t="shared" si="46"/>
        <v/>
      </c>
    </row>
    <row r="465" spans="1:7" x14ac:dyDescent="0.25">
      <c r="A465" s="69" t="str">
        <f t="shared" si="47"/>
        <v/>
      </c>
      <c r="B465" s="70" t="str">
        <f t="shared" si="49"/>
        <v/>
      </c>
      <c r="C465" s="65" t="str">
        <f t="shared" si="48"/>
        <v/>
      </c>
      <c r="D465" s="71" t="str">
        <f t="shared" si="43"/>
        <v/>
      </c>
      <c r="E465" s="71" t="str">
        <f t="shared" si="44"/>
        <v/>
      </c>
      <c r="F465" s="71" t="str">
        <f t="shared" si="45"/>
        <v/>
      </c>
      <c r="G465" s="65" t="str">
        <f t="shared" si="46"/>
        <v/>
      </c>
    </row>
    <row r="466" spans="1:7" x14ac:dyDescent="0.25">
      <c r="A466" s="69" t="str">
        <f t="shared" si="47"/>
        <v/>
      </c>
      <c r="B466" s="70" t="str">
        <f t="shared" si="49"/>
        <v/>
      </c>
      <c r="C466" s="65" t="str">
        <f t="shared" si="48"/>
        <v/>
      </c>
      <c r="D466" s="71" t="str">
        <f t="shared" ref="D466:D500" si="50">IF(B466="","",IPMT($E$13/12,B466,$E$7,-$E$11,$E$12,0))</f>
        <v/>
      </c>
      <c r="E466" s="71" t="str">
        <f t="shared" ref="E466:E500" si="51">IF(B466="","",PPMT($E$13/12,B466,$E$7,-$E$11,$E$12,0))</f>
        <v/>
      </c>
      <c r="F466" s="71" t="str">
        <f t="shared" ref="F466:F500" si="52">IF(B466="","",SUM(D466:E466))</f>
        <v/>
      </c>
      <c r="G466" s="65" t="str">
        <f t="shared" ref="G466:G500" si="53">IF(B466="","",SUM(C466)-SUM(E466))</f>
        <v/>
      </c>
    </row>
    <row r="467" spans="1:7" x14ac:dyDescent="0.25">
      <c r="A467" s="69" t="str">
        <f t="shared" ref="A467:A500" si="54">IF(B467="","",EDATE(A466,1))</f>
        <v/>
      </c>
      <c r="B467" s="70" t="str">
        <f t="shared" si="49"/>
        <v/>
      </c>
      <c r="C467" s="65" t="str">
        <f t="shared" ref="C467:C500" si="55">IF(B467="","",G466)</f>
        <v/>
      </c>
      <c r="D467" s="71" t="str">
        <f t="shared" si="50"/>
        <v/>
      </c>
      <c r="E467" s="71" t="str">
        <f t="shared" si="51"/>
        <v/>
      </c>
      <c r="F467" s="71" t="str">
        <f t="shared" si="52"/>
        <v/>
      </c>
      <c r="G467" s="65" t="str">
        <f t="shared" si="53"/>
        <v/>
      </c>
    </row>
    <row r="468" spans="1:7" x14ac:dyDescent="0.25">
      <c r="A468" s="69" t="str">
        <f t="shared" si="54"/>
        <v/>
      </c>
      <c r="B468" s="70" t="str">
        <f t="shared" ref="B468:B500" si="56">IF(B467="","",IF(SUM(B467)+1&lt;=$E$7,SUM(B467)+1,""))</f>
        <v/>
      </c>
      <c r="C468" s="65" t="str">
        <f t="shared" si="55"/>
        <v/>
      </c>
      <c r="D468" s="71" t="str">
        <f t="shared" si="50"/>
        <v/>
      </c>
      <c r="E468" s="71" t="str">
        <f t="shared" si="51"/>
        <v/>
      </c>
      <c r="F468" s="71" t="str">
        <f t="shared" si="52"/>
        <v/>
      </c>
      <c r="G468" s="65" t="str">
        <f t="shared" si="53"/>
        <v/>
      </c>
    </row>
    <row r="469" spans="1:7" x14ac:dyDescent="0.25">
      <c r="A469" s="69" t="str">
        <f t="shared" si="54"/>
        <v/>
      </c>
      <c r="B469" s="70" t="str">
        <f t="shared" si="56"/>
        <v/>
      </c>
      <c r="C469" s="65" t="str">
        <f t="shared" si="55"/>
        <v/>
      </c>
      <c r="D469" s="71" t="str">
        <f t="shared" si="50"/>
        <v/>
      </c>
      <c r="E469" s="71" t="str">
        <f t="shared" si="51"/>
        <v/>
      </c>
      <c r="F469" s="71" t="str">
        <f t="shared" si="52"/>
        <v/>
      </c>
      <c r="G469" s="65" t="str">
        <f t="shared" si="53"/>
        <v/>
      </c>
    </row>
    <row r="470" spans="1:7" x14ac:dyDescent="0.25">
      <c r="A470" s="69" t="str">
        <f t="shared" si="54"/>
        <v/>
      </c>
      <c r="B470" s="70" t="str">
        <f t="shared" si="56"/>
        <v/>
      </c>
      <c r="C470" s="65" t="str">
        <f t="shared" si="55"/>
        <v/>
      </c>
      <c r="D470" s="71" t="str">
        <f t="shared" si="50"/>
        <v/>
      </c>
      <c r="E470" s="71" t="str">
        <f t="shared" si="51"/>
        <v/>
      </c>
      <c r="F470" s="71" t="str">
        <f t="shared" si="52"/>
        <v/>
      </c>
      <c r="G470" s="65" t="str">
        <f t="shared" si="53"/>
        <v/>
      </c>
    </row>
    <row r="471" spans="1:7" x14ac:dyDescent="0.25">
      <c r="A471" s="69" t="str">
        <f t="shared" si="54"/>
        <v/>
      </c>
      <c r="B471" s="70" t="str">
        <f t="shared" si="56"/>
        <v/>
      </c>
      <c r="C471" s="65" t="str">
        <f t="shared" si="55"/>
        <v/>
      </c>
      <c r="D471" s="71" t="str">
        <f t="shared" si="50"/>
        <v/>
      </c>
      <c r="E471" s="71" t="str">
        <f t="shared" si="51"/>
        <v/>
      </c>
      <c r="F471" s="71" t="str">
        <f t="shared" si="52"/>
        <v/>
      </c>
      <c r="G471" s="65" t="str">
        <f t="shared" si="53"/>
        <v/>
      </c>
    </row>
    <row r="472" spans="1:7" x14ac:dyDescent="0.25">
      <c r="A472" s="69" t="str">
        <f t="shared" si="54"/>
        <v/>
      </c>
      <c r="B472" s="70" t="str">
        <f t="shared" si="56"/>
        <v/>
      </c>
      <c r="C472" s="65" t="str">
        <f t="shared" si="55"/>
        <v/>
      </c>
      <c r="D472" s="71" t="str">
        <f t="shared" si="50"/>
        <v/>
      </c>
      <c r="E472" s="71" t="str">
        <f t="shared" si="51"/>
        <v/>
      </c>
      <c r="F472" s="71" t="str">
        <f t="shared" si="52"/>
        <v/>
      </c>
      <c r="G472" s="65" t="str">
        <f t="shared" si="53"/>
        <v/>
      </c>
    </row>
    <row r="473" spans="1:7" x14ac:dyDescent="0.25">
      <c r="A473" s="69" t="str">
        <f t="shared" si="54"/>
        <v/>
      </c>
      <c r="B473" s="70" t="str">
        <f t="shared" si="56"/>
        <v/>
      </c>
      <c r="C473" s="65" t="str">
        <f t="shared" si="55"/>
        <v/>
      </c>
      <c r="D473" s="71" t="str">
        <f t="shared" si="50"/>
        <v/>
      </c>
      <c r="E473" s="71" t="str">
        <f t="shared" si="51"/>
        <v/>
      </c>
      <c r="F473" s="71" t="str">
        <f t="shared" si="52"/>
        <v/>
      </c>
      <c r="G473" s="65" t="str">
        <f t="shared" si="53"/>
        <v/>
      </c>
    </row>
    <row r="474" spans="1:7" x14ac:dyDescent="0.25">
      <c r="A474" s="69" t="str">
        <f t="shared" si="54"/>
        <v/>
      </c>
      <c r="B474" s="70" t="str">
        <f t="shared" si="56"/>
        <v/>
      </c>
      <c r="C474" s="65" t="str">
        <f t="shared" si="55"/>
        <v/>
      </c>
      <c r="D474" s="71" t="str">
        <f t="shared" si="50"/>
        <v/>
      </c>
      <c r="E474" s="71" t="str">
        <f t="shared" si="51"/>
        <v/>
      </c>
      <c r="F474" s="71" t="str">
        <f t="shared" si="52"/>
        <v/>
      </c>
      <c r="G474" s="65" t="str">
        <f t="shared" si="53"/>
        <v/>
      </c>
    </row>
    <row r="475" spans="1:7" x14ac:dyDescent="0.25">
      <c r="A475" s="69" t="str">
        <f t="shared" si="54"/>
        <v/>
      </c>
      <c r="B475" s="70" t="str">
        <f t="shared" si="56"/>
        <v/>
      </c>
      <c r="C475" s="65" t="str">
        <f t="shared" si="55"/>
        <v/>
      </c>
      <c r="D475" s="71" t="str">
        <f t="shared" si="50"/>
        <v/>
      </c>
      <c r="E475" s="71" t="str">
        <f t="shared" si="51"/>
        <v/>
      </c>
      <c r="F475" s="71" t="str">
        <f t="shared" si="52"/>
        <v/>
      </c>
      <c r="G475" s="65" t="str">
        <f t="shared" si="53"/>
        <v/>
      </c>
    </row>
    <row r="476" spans="1:7" x14ac:dyDescent="0.25">
      <c r="A476" s="69" t="str">
        <f t="shared" si="54"/>
        <v/>
      </c>
      <c r="B476" s="70" t="str">
        <f t="shared" si="56"/>
        <v/>
      </c>
      <c r="C476" s="65" t="str">
        <f t="shared" si="55"/>
        <v/>
      </c>
      <c r="D476" s="71" t="str">
        <f t="shared" si="50"/>
        <v/>
      </c>
      <c r="E476" s="71" t="str">
        <f t="shared" si="51"/>
        <v/>
      </c>
      <c r="F476" s="71" t="str">
        <f t="shared" si="52"/>
        <v/>
      </c>
      <c r="G476" s="65" t="str">
        <f t="shared" si="53"/>
        <v/>
      </c>
    </row>
    <row r="477" spans="1:7" x14ac:dyDescent="0.25">
      <c r="A477" s="69" t="str">
        <f t="shared" si="54"/>
        <v/>
      </c>
      <c r="B477" s="70" t="str">
        <f t="shared" si="56"/>
        <v/>
      </c>
      <c r="C477" s="65" t="str">
        <f t="shared" si="55"/>
        <v/>
      </c>
      <c r="D477" s="71" t="str">
        <f t="shared" si="50"/>
        <v/>
      </c>
      <c r="E477" s="71" t="str">
        <f t="shared" si="51"/>
        <v/>
      </c>
      <c r="F477" s="71" t="str">
        <f t="shared" si="52"/>
        <v/>
      </c>
      <c r="G477" s="65" t="str">
        <f t="shared" si="53"/>
        <v/>
      </c>
    </row>
    <row r="478" spans="1:7" x14ac:dyDescent="0.25">
      <c r="A478" s="69" t="str">
        <f t="shared" si="54"/>
        <v/>
      </c>
      <c r="B478" s="70" t="str">
        <f t="shared" si="56"/>
        <v/>
      </c>
      <c r="C478" s="65" t="str">
        <f t="shared" si="55"/>
        <v/>
      </c>
      <c r="D478" s="71" t="str">
        <f t="shared" si="50"/>
        <v/>
      </c>
      <c r="E478" s="71" t="str">
        <f t="shared" si="51"/>
        <v/>
      </c>
      <c r="F478" s="71" t="str">
        <f t="shared" si="52"/>
        <v/>
      </c>
      <c r="G478" s="65" t="str">
        <f t="shared" si="53"/>
        <v/>
      </c>
    </row>
    <row r="479" spans="1:7" x14ac:dyDescent="0.25">
      <c r="A479" s="69" t="str">
        <f t="shared" si="54"/>
        <v/>
      </c>
      <c r="B479" s="70" t="str">
        <f t="shared" si="56"/>
        <v/>
      </c>
      <c r="C479" s="65" t="str">
        <f t="shared" si="55"/>
        <v/>
      </c>
      <c r="D479" s="71" t="str">
        <f t="shared" si="50"/>
        <v/>
      </c>
      <c r="E479" s="71" t="str">
        <f t="shared" si="51"/>
        <v/>
      </c>
      <c r="F479" s="71" t="str">
        <f t="shared" si="52"/>
        <v/>
      </c>
      <c r="G479" s="65" t="str">
        <f t="shared" si="53"/>
        <v/>
      </c>
    </row>
    <row r="480" spans="1:7" x14ac:dyDescent="0.25">
      <c r="A480" s="69" t="str">
        <f t="shared" si="54"/>
        <v/>
      </c>
      <c r="B480" s="70" t="str">
        <f t="shared" si="56"/>
        <v/>
      </c>
      <c r="C480" s="65" t="str">
        <f t="shared" si="55"/>
        <v/>
      </c>
      <c r="D480" s="71" t="str">
        <f t="shared" si="50"/>
        <v/>
      </c>
      <c r="E480" s="71" t="str">
        <f t="shared" si="51"/>
        <v/>
      </c>
      <c r="F480" s="71" t="str">
        <f t="shared" si="52"/>
        <v/>
      </c>
      <c r="G480" s="65" t="str">
        <f t="shared" si="53"/>
        <v/>
      </c>
    </row>
    <row r="481" spans="1:7" x14ac:dyDescent="0.25">
      <c r="A481" s="69" t="str">
        <f t="shared" si="54"/>
        <v/>
      </c>
      <c r="B481" s="70" t="str">
        <f t="shared" si="56"/>
        <v/>
      </c>
      <c r="C481" s="65" t="str">
        <f t="shared" si="55"/>
        <v/>
      </c>
      <c r="D481" s="71" t="str">
        <f t="shared" si="50"/>
        <v/>
      </c>
      <c r="E481" s="71" t="str">
        <f t="shared" si="51"/>
        <v/>
      </c>
      <c r="F481" s="71" t="str">
        <f t="shared" si="52"/>
        <v/>
      </c>
      <c r="G481" s="65" t="str">
        <f t="shared" si="53"/>
        <v/>
      </c>
    </row>
    <row r="482" spans="1:7" x14ac:dyDescent="0.25">
      <c r="A482" s="69" t="str">
        <f t="shared" si="54"/>
        <v/>
      </c>
      <c r="B482" s="70" t="str">
        <f t="shared" si="56"/>
        <v/>
      </c>
      <c r="C482" s="65" t="str">
        <f t="shared" si="55"/>
        <v/>
      </c>
      <c r="D482" s="71" t="str">
        <f t="shared" si="50"/>
        <v/>
      </c>
      <c r="E482" s="71" t="str">
        <f t="shared" si="51"/>
        <v/>
      </c>
      <c r="F482" s="71" t="str">
        <f t="shared" si="52"/>
        <v/>
      </c>
      <c r="G482" s="65" t="str">
        <f t="shared" si="53"/>
        <v/>
      </c>
    </row>
    <row r="483" spans="1:7" x14ac:dyDescent="0.25">
      <c r="A483" s="69" t="str">
        <f t="shared" si="54"/>
        <v/>
      </c>
      <c r="B483" s="70" t="str">
        <f t="shared" si="56"/>
        <v/>
      </c>
      <c r="C483" s="65" t="str">
        <f t="shared" si="55"/>
        <v/>
      </c>
      <c r="D483" s="71" t="str">
        <f t="shared" si="50"/>
        <v/>
      </c>
      <c r="E483" s="71" t="str">
        <f t="shared" si="51"/>
        <v/>
      </c>
      <c r="F483" s="71" t="str">
        <f t="shared" si="52"/>
        <v/>
      </c>
      <c r="G483" s="65" t="str">
        <f t="shared" si="53"/>
        <v/>
      </c>
    </row>
    <row r="484" spans="1:7" x14ac:dyDescent="0.25">
      <c r="A484" s="69" t="str">
        <f t="shared" si="54"/>
        <v/>
      </c>
      <c r="B484" s="70" t="str">
        <f t="shared" si="56"/>
        <v/>
      </c>
      <c r="C484" s="65" t="str">
        <f t="shared" si="55"/>
        <v/>
      </c>
      <c r="D484" s="71" t="str">
        <f t="shared" si="50"/>
        <v/>
      </c>
      <c r="E484" s="71" t="str">
        <f t="shared" si="51"/>
        <v/>
      </c>
      <c r="F484" s="71" t="str">
        <f t="shared" si="52"/>
        <v/>
      </c>
      <c r="G484" s="65" t="str">
        <f t="shared" si="53"/>
        <v/>
      </c>
    </row>
    <row r="485" spans="1:7" x14ac:dyDescent="0.25">
      <c r="A485" s="69" t="str">
        <f t="shared" si="54"/>
        <v/>
      </c>
      <c r="B485" s="70" t="str">
        <f t="shared" si="56"/>
        <v/>
      </c>
      <c r="C485" s="65" t="str">
        <f t="shared" si="55"/>
        <v/>
      </c>
      <c r="D485" s="71" t="str">
        <f t="shared" si="50"/>
        <v/>
      </c>
      <c r="E485" s="71" t="str">
        <f t="shared" si="51"/>
        <v/>
      </c>
      <c r="F485" s="71" t="str">
        <f t="shared" si="52"/>
        <v/>
      </c>
      <c r="G485" s="65" t="str">
        <f t="shared" si="53"/>
        <v/>
      </c>
    </row>
    <row r="486" spans="1:7" x14ac:dyDescent="0.25">
      <c r="A486" s="69" t="str">
        <f t="shared" si="54"/>
        <v/>
      </c>
      <c r="B486" s="70" t="str">
        <f t="shared" si="56"/>
        <v/>
      </c>
      <c r="C486" s="65" t="str">
        <f t="shared" si="55"/>
        <v/>
      </c>
      <c r="D486" s="71" t="str">
        <f t="shared" si="50"/>
        <v/>
      </c>
      <c r="E486" s="71" t="str">
        <f t="shared" si="51"/>
        <v/>
      </c>
      <c r="F486" s="71" t="str">
        <f t="shared" si="52"/>
        <v/>
      </c>
      <c r="G486" s="65" t="str">
        <f t="shared" si="53"/>
        <v/>
      </c>
    </row>
    <row r="487" spans="1:7" x14ac:dyDescent="0.25">
      <c r="A487" s="69" t="str">
        <f t="shared" si="54"/>
        <v/>
      </c>
      <c r="B487" s="70" t="str">
        <f t="shared" si="56"/>
        <v/>
      </c>
      <c r="C487" s="65" t="str">
        <f t="shared" si="55"/>
        <v/>
      </c>
      <c r="D487" s="71" t="str">
        <f t="shared" si="50"/>
        <v/>
      </c>
      <c r="E487" s="71" t="str">
        <f t="shared" si="51"/>
        <v/>
      </c>
      <c r="F487" s="71" t="str">
        <f t="shared" si="52"/>
        <v/>
      </c>
      <c r="G487" s="65" t="str">
        <f t="shared" si="53"/>
        <v/>
      </c>
    </row>
    <row r="488" spans="1:7" x14ac:dyDescent="0.25">
      <c r="A488" s="69" t="str">
        <f t="shared" si="54"/>
        <v/>
      </c>
      <c r="B488" s="70" t="str">
        <f t="shared" si="56"/>
        <v/>
      </c>
      <c r="C488" s="65" t="str">
        <f t="shared" si="55"/>
        <v/>
      </c>
      <c r="D488" s="71" t="str">
        <f t="shared" si="50"/>
        <v/>
      </c>
      <c r="E488" s="71" t="str">
        <f t="shared" si="51"/>
        <v/>
      </c>
      <c r="F488" s="71" t="str">
        <f t="shared" si="52"/>
        <v/>
      </c>
      <c r="G488" s="65" t="str">
        <f t="shared" si="53"/>
        <v/>
      </c>
    </row>
    <row r="489" spans="1:7" x14ac:dyDescent="0.25">
      <c r="A489" s="69" t="str">
        <f t="shared" si="54"/>
        <v/>
      </c>
      <c r="B489" s="70" t="str">
        <f t="shared" si="56"/>
        <v/>
      </c>
      <c r="C489" s="65" t="str">
        <f t="shared" si="55"/>
        <v/>
      </c>
      <c r="D489" s="71" t="str">
        <f t="shared" si="50"/>
        <v/>
      </c>
      <c r="E489" s="71" t="str">
        <f t="shared" si="51"/>
        <v/>
      </c>
      <c r="F489" s="71" t="str">
        <f t="shared" si="52"/>
        <v/>
      </c>
      <c r="G489" s="65" t="str">
        <f t="shared" si="53"/>
        <v/>
      </c>
    </row>
    <row r="490" spans="1:7" x14ac:dyDescent="0.25">
      <c r="A490" s="69" t="str">
        <f t="shared" si="54"/>
        <v/>
      </c>
      <c r="B490" s="70" t="str">
        <f t="shared" si="56"/>
        <v/>
      </c>
      <c r="C490" s="65" t="str">
        <f t="shared" si="55"/>
        <v/>
      </c>
      <c r="D490" s="71" t="str">
        <f t="shared" si="50"/>
        <v/>
      </c>
      <c r="E490" s="71" t="str">
        <f t="shared" si="51"/>
        <v/>
      </c>
      <c r="F490" s="71" t="str">
        <f t="shared" si="52"/>
        <v/>
      </c>
      <c r="G490" s="65" t="str">
        <f t="shared" si="53"/>
        <v/>
      </c>
    </row>
    <row r="491" spans="1:7" x14ac:dyDescent="0.25">
      <c r="A491" s="69" t="str">
        <f t="shared" si="54"/>
        <v/>
      </c>
      <c r="B491" s="70" t="str">
        <f t="shared" si="56"/>
        <v/>
      </c>
      <c r="C491" s="65" t="str">
        <f t="shared" si="55"/>
        <v/>
      </c>
      <c r="D491" s="71" t="str">
        <f t="shared" si="50"/>
        <v/>
      </c>
      <c r="E491" s="71" t="str">
        <f t="shared" si="51"/>
        <v/>
      </c>
      <c r="F491" s="71" t="str">
        <f t="shared" si="52"/>
        <v/>
      </c>
      <c r="G491" s="65" t="str">
        <f t="shared" si="53"/>
        <v/>
      </c>
    </row>
    <row r="492" spans="1:7" x14ac:dyDescent="0.25">
      <c r="A492" s="69" t="str">
        <f t="shared" si="54"/>
        <v/>
      </c>
      <c r="B492" s="70" t="str">
        <f t="shared" si="56"/>
        <v/>
      </c>
      <c r="C492" s="65" t="str">
        <f t="shared" si="55"/>
        <v/>
      </c>
      <c r="D492" s="71" t="str">
        <f t="shared" si="50"/>
        <v/>
      </c>
      <c r="E492" s="71" t="str">
        <f t="shared" si="51"/>
        <v/>
      </c>
      <c r="F492" s="71" t="str">
        <f t="shared" si="52"/>
        <v/>
      </c>
      <c r="G492" s="65" t="str">
        <f t="shared" si="53"/>
        <v/>
      </c>
    </row>
    <row r="493" spans="1:7" x14ac:dyDescent="0.25">
      <c r="A493" s="69" t="str">
        <f t="shared" si="54"/>
        <v/>
      </c>
      <c r="B493" s="70" t="str">
        <f t="shared" si="56"/>
        <v/>
      </c>
      <c r="C493" s="65" t="str">
        <f t="shared" si="55"/>
        <v/>
      </c>
      <c r="D493" s="71" t="str">
        <f t="shared" si="50"/>
        <v/>
      </c>
      <c r="E493" s="71" t="str">
        <f t="shared" si="51"/>
        <v/>
      </c>
      <c r="F493" s="71" t="str">
        <f t="shared" si="52"/>
        <v/>
      </c>
      <c r="G493" s="65" t="str">
        <f t="shared" si="53"/>
        <v/>
      </c>
    </row>
    <row r="494" spans="1:7" x14ac:dyDescent="0.25">
      <c r="A494" s="69" t="str">
        <f t="shared" si="54"/>
        <v/>
      </c>
      <c r="B494" s="70" t="str">
        <f t="shared" si="56"/>
        <v/>
      </c>
      <c r="C494" s="65" t="str">
        <f t="shared" si="55"/>
        <v/>
      </c>
      <c r="D494" s="71" t="str">
        <f t="shared" si="50"/>
        <v/>
      </c>
      <c r="E494" s="71" t="str">
        <f t="shared" si="51"/>
        <v/>
      </c>
      <c r="F494" s="71" t="str">
        <f t="shared" si="52"/>
        <v/>
      </c>
      <c r="G494" s="65" t="str">
        <f t="shared" si="53"/>
        <v/>
      </c>
    </row>
    <row r="495" spans="1:7" x14ac:dyDescent="0.25">
      <c r="A495" s="69" t="str">
        <f t="shared" si="54"/>
        <v/>
      </c>
      <c r="B495" s="70" t="str">
        <f t="shared" si="56"/>
        <v/>
      </c>
      <c r="C495" s="65" t="str">
        <f t="shared" si="55"/>
        <v/>
      </c>
      <c r="D495" s="71" t="str">
        <f t="shared" si="50"/>
        <v/>
      </c>
      <c r="E495" s="71" t="str">
        <f t="shared" si="51"/>
        <v/>
      </c>
      <c r="F495" s="71" t="str">
        <f t="shared" si="52"/>
        <v/>
      </c>
      <c r="G495" s="65" t="str">
        <f t="shared" si="53"/>
        <v/>
      </c>
    </row>
    <row r="496" spans="1:7" x14ac:dyDescent="0.25">
      <c r="A496" s="69" t="str">
        <f t="shared" si="54"/>
        <v/>
      </c>
      <c r="B496" s="70" t="str">
        <f t="shared" si="56"/>
        <v/>
      </c>
      <c r="C496" s="65" t="str">
        <f t="shared" si="55"/>
        <v/>
      </c>
      <c r="D496" s="71" t="str">
        <f t="shared" si="50"/>
        <v/>
      </c>
      <c r="E496" s="71" t="str">
        <f t="shared" si="51"/>
        <v/>
      </c>
      <c r="F496" s="71" t="str">
        <f t="shared" si="52"/>
        <v/>
      </c>
      <c r="G496" s="65" t="str">
        <f t="shared" si="53"/>
        <v/>
      </c>
    </row>
    <row r="497" spans="1:7" x14ac:dyDescent="0.25">
      <c r="A497" s="69" t="str">
        <f t="shared" si="54"/>
        <v/>
      </c>
      <c r="B497" s="70" t="str">
        <f t="shared" si="56"/>
        <v/>
      </c>
      <c r="C497" s="65" t="str">
        <f t="shared" si="55"/>
        <v/>
      </c>
      <c r="D497" s="71" t="str">
        <f t="shared" si="50"/>
        <v/>
      </c>
      <c r="E497" s="71" t="str">
        <f t="shared" si="51"/>
        <v/>
      </c>
      <c r="F497" s="71" t="str">
        <f t="shared" si="52"/>
        <v/>
      </c>
      <c r="G497" s="65" t="str">
        <f t="shared" si="53"/>
        <v/>
      </c>
    </row>
    <row r="498" spans="1:7" x14ac:dyDescent="0.25">
      <c r="A498" s="69" t="str">
        <f t="shared" si="54"/>
        <v/>
      </c>
      <c r="B498" s="70" t="str">
        <f t="shared" si="56"/>
        <v/>
      </c>
      <c r="C498" s="65" t="str">
        <f t="shared" si="55"/>
        <v/>
      </c>
      <c r="D498" s="71" t="str">
        <f t="shared" si="50"/>
        <v/>
      </c>
      <c r="E498" s="71" t="str">
        <f t="shared" si="51"/>
        <v/>
      </c>
      <c r="F498" s="71" t="str">
        <f t="shared" si="52"/>
        <v/>
      </c>
      <c r="G498" s="65" t="str">
        <f t="shared" si="53"/>
        <v/>
      </c>
    </row>
    <row r="499" spans="1:7" x14ac:dyDescent="0.25">
      <c r="A499" s="69" t="str">
        <f t="shared" si="54"/>
        <v/>
      </c>
      <c r="B499" s="70" t="str">
        <f t="shared" si="56"/>
        <v/>
      </c>
      <c r="C499" s="65" t="str">
        <f t="shared" si="55"/>
        <v/>
      </c>
      <c r="D499" s="71" t="str">
        <f t="shared" si="50"/>
        <v/>
      </c>
      <c r="E499" s="71" t="str">
        <f t="shared" si="51"/>
        <v/>
      </c>
      <c r="F499" s="71" t="str">
        <f t="shared" si="52"/>
        <v/>
      </c>
      <c r="G499" s="65" t="str">
        <f t="shared" si="53"/>
        <v/>
      </c>
    </row>
    <row r="500" spans="1:7" x14ac:dyDescent="0.25">
      <c r="A500" s="69" t="str">
        <f t="shared" si="54"/>
        <v/>
      </c>
      <c r="B500" s="70" t="str">
        <f t="shared" si="56"/>
        <v/>
      </c>
      <c r="C500" s="65" t="str">
        <f t="shared" si="55"/>
        <v/>
      </c>
      <c r="D500" s="71" t="str">
        <f t="shared" si="50"/>
        <v/>
      </c>
      <c r="E500" s="71" t="str">
        <f t="shared" si="51"/>
        <v/>
      </c>
      <c r="F500" s="71" t="str">
        <f t="shared" si="52"/>
        <v/>
      </c>
      <c r="G500" s="65" t="str">
        <f t="shared" si="53"/>
        <v/>
      </c>
    </row>
  </sheetData>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5A12B-F6C2-484A-BFB4-CFF83252BA00}">
  <dimension ref="A1:M500"/>
  <sheetViews>
    <sheetView workbookViewId="0">
      <selection activeCell="V34" sqref="V34"/>
    </sheetView>
  </sheetViews>
  <sheetFormatPr defaultColWidth="9.140625" defaultRowHeight="15" x14ac:dyDescent="0.25"/>
  <cols>
    <col min="1" max="1" width="9.140625" style="67"/>
    <col min="2" max="2" width="7.85546875" style="67" customWidth="1"/>
    <col min="3" max="3" width="14.5703125" style="67" customWidth="1"/>
    <col min="4" max="4" width="14.42578125" style="67" customWidth="1"/>
    <col min="5" max="6" width="14.5703125" style="67" customWidth="1"/>
    <col min="7" max="7" width="14.5703125" style="76" customWidth="1"/>
    <col min="8"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row>
    <row r="4" spans="1:13" ht="21" x14ac:dyDescent="0.35">
      <c r="A4" s="110"/>
      <c r="B4" s="111" t="s">
        <v>49</v>
      </c>
      <c r="C4" s="110"/>
      <c r="D4" s="110"/>
      <c r="E4" s="63"/>
      <c r="F4" s="112" t="s">
        <v>105</v>
      </c>
      <c r="G4" s="145"/>
      <c r="H4" s="123"/>
      <c r="K4" s="76"/>
      <c r="L4" s="75"/>
    </row>
    <row r="5" spans="1:13" x14ac:dyDescent="0.25">
      <c r="A5" s="110"/>
      <c r="B5" s="110"/>
      <c r="C5" s="110"/>
      <c r="D5" s="110"/>
      <c r="E5" s="110"/>
      <c r="F5" s="115"/>
      <c r="G5" s="110"/>
      <c r="H5" s="123"/>
      <c r="K5" s="74"/>
      <c r="L5" s="75"/>
    </row>
    <row r="6" spans="1:13" x14ac:dyDescent="0.25">
      <c r="A6" s="110"/>
      <c r="B6" s="117" t="s">
        <v>52</v>
      </c>
      <c r="C6" s="118"/>
      <c r="D6" s="119"/>
      <c r="E6" s="120">
        <v>45352</v>
      </c>
      <c r="F6" s="121"/>
      <c r="G6" s="110"/>
      <c r="H6" s="123"/>
      <c r="K6" s="83"/>
      <c r="L6" s="83"/>
    </row>
    <row r="7" spans="1:13" x14ac:dyDescent="0.25">
      <c r="A7" s="110"/>
      <c r="B7" s="122" t="s">
        <v>54</v>
      </c>
      <c r="C7" s="63"/>
      <c r="D7" s="123"/>
      <c r="E7" s="124">
        <v>329</v>
      </c>
      <c r="F7" s="125" t="s">
        <v>55</v>
      </c>
      <c r="G7" s="110"/>
      <c r="H7" s="123"/>
      <c r="K7" s="84"/>
      <c r="L7" s="84"/>
    </row>
    <row r="8" spans="1:13" x14ac:dyDescent="0.25">
      <c r="A8" s="110"/>
      <c r="B8" s="122" t="s">
        <v>62</v>
      </c>
      <c r="C8" s="63"/>
      <c r="D8" s="127">
        <f>E6-1</f>
        <v>45351</v>
      </c>
      <c r="E8" s="128">
        <v>1095236.736</v>
      </c>
      <c r="F8" s="125" t="s">
        <v>58</v>
      </c>
      <c r="G8" s="251"/>
      <c r="H8" s="123"/>
      <c r="K8" s="84"/>
      <c r="L8" s="84"/>
    </row>
    <row r="9" spans="1:13" x14ac:dyDescent="0.25">
      <c r="A9" s="110"/>
      <c r="B9" s="122" t="s">
        <v>63</v>
      </c>
      <c r="C9" s="63"/>
      <c r="D9" s="127">
        <f>EOMONTH(D8,E7)</f>
        <v>55365</v>
      </c>
      <c r="E9" s="128">
        <v>0</v>
      </c>
      <c r="F9" s="125" t="s">
        <v>58</v>
      </c>
      <c r="G9" s="170"/>
      <c r="H9" s="123"/>
      <c r="K9" s="84"/>
      <c r="L9" s="84"/>
    </row>
    <row r="10" spans="1:13" x14ac:dyDescent="0.25">
      <c r="A10" s="110"/>
      <c r="B10" s="122" t="s">
        <v>61</v>
      </c>
      <c r="C10" s="63"/>
      <c r="D10" s="123"/>
      <c r="E10" s="195">
        <v>1</v>
      </c>
      <c r="F10" s="125"/>
      <c r="G10" s="110"/>
      <c r="H10" s="123"/>
      <c r="K10" s="86"/>
      <c r="L10" s="86"/>
    </row>
    <row r="11" spans="1:13" x14ac:dyDescent="0.25">
      <c r="A11" s="110"/>
      <c r="B11" s="133" t="s">
        <v>106</v>
      </c>
      <c r="C11" s="134"/>
      <c r="D11" s="135"/>
      <c r="E11" s="248">
        <v>5.6000000000000001E-2</v>
      </c>
      <c r="F11" s="137"/>
      <c r="G11" s="110"/>
      <c r="H11" s="123"/>
      <c r="K11" s="84"/>
      <c r="L11" s="84"/>
      <c r="M11" s="86"/>
    </row>
    <row r="12" spans="1:13" x14ac:dyDescent="0.25">
      <c r="A12" s="110"/>
      <c r="B12" s="124"/>
      <c r="C12" s="63"/>
      <c r="D12" s="123"/>
      <c r="E12" s="138"/>
      <c r="F12" s="124"/>
      <c r="G12" s="110"/>
      <c r="H12" s="123"/>
      <c r="K12" s="84"/>
      <c r="L12" s="84"/>
      <c r="M12" s="86"/>
    </row>
    <row r="13" spans="1:13" x14ac:dyDescent="0.25">
      <c r="A13" s="123"/>
      <c r="B13" s="123"/>
      <c r="C13" s="123"/>
      <c r="D13" s="123"/>
      <c r="E13" s="123"/>
      <c r="F13" s="123"/>
      <c r="G13" s="123"/>
      <c r="H13" s="123"/>
      <c r="K13" s="84"/>
      <c r="L13" s="84"/>
      <c r="M13" s="86"/>
    </row>
    <row r="14" spans="1:13" ht="15.75" thickBot="1" x14ac:dyDescent="0.3">
      <c r="A14" s="68" t="s">
        <v>65</v>
      </c>
      <c r="B14" s="68" t="s">
        <v>66</v>
      </c>
      <c r="C14" s="68" t="s">
        <v>67</v>
      </c>
      <c r="D14" s="68" t="s">
        <v>68</v>
      </c>
      <c r="E14" s="68" t="s">
        <v>69</v>
      </c>
      <c r="F14" s="68" t="s">
        <v>70</v>
      </c>
      <c r="G14" s="68" t="s">
        <v>71</v>
      </c>
      <c r="K14" s="84"/>
      <c r="L14" s="84"/>
      <c r="M14" s="86"/>
    </row>
    <row r="15" spans="1:13" x14ac:dyDescent="0.25">
      <c r="A15" s="69">
        <f>IF(B15="","",E6)</f>
        <v>45352</v>
      </c>
      <c r="B15" s="70">
        <f>IF(E7&gt;0,1,"")</f>
        <v>1</v>
      </c>
      <c r="C15" s="65">
        <f>IF(B15="","",E8)</f>
        <v>1095236.736</v>
      </c>
      <c r="D15" s="71">
        <f>IF(B15="","",IPMT($E$11/12,B15,$E$7,-$E$8,$E$9,0))</f>
        <v>5111.1047680000001</v>
      </c>
      <c r="E15" s="71">
        <f>IF(B15="","",PPMT($E$11/12,B15,$E$7,-$E$8,$E$9,0))</f>
        <v>1409.4462359174652</v>
      </c>
      <c r="F15" s="71">
        <f>IF(B15="","",SUM(D15:E15))</f>
        <v>6520.5510039174651</v>
      </c>
      <c r="G15" s="65">
        <f>IF(B15="","",SUM(C15)-SUM(E15))</f>
        <v>1093827.2897640825</v>
      </c>
      <c r="K15" s="84"/>
      <c r="L15" s="84"/>
      <c r="M15" s="86"/>
    </row>
    <row r="16" spans="1:13" x14ac:dyDescent="0.25">
      <c r="A16" s="69">
        <f>IF(B16="","",EDATE(A15,1))</f>
        <v>45383</v>
      </c>
      <c r="B16" s="70">
        <f>IF(B15="","",IF(SUM(B15)+1&lt;=$E$7,SUM(B15)+1,""))</f>
        <v>2</v>
      </c>
      <c r="C16" s="65">
        <f>IF(B16="","",G15)</f>
        <v>1093827.2897640825</v>
      </c>
      <c r="D16" s="71">
        <f>IF(B16="","",IPMT($E$11/12,B16,$E$7,-$E$8,$E$9,0))</f>
        <v>5104.527352232386</v>
      </c>
      <c r="E16" s="71">
        <f>IF(B16="","",PPMT($E$11/12,B16,$E$7,-$E$8,$E$9,0))</f>
        <v>1416.02365168508</v>
      </c>
      <c r="F16" s="71">
        <f t="shared" ref="F16:F79" si="0">IF(B16="","",SUM(D16:E16))</f>
        <v>6520.551003917466</v>
      </c>
      <c r="G16" s="65">
        <f t="shared" ref="G16:G79" si="1">IF(B16="","",SUM(C16)-SUM(E16))</f>
        <v>1092411.2661123974</v>
      </c>
      <c r="K16" s="84"/>
      <c r="L16" s="84"/>
      <c r="M16" s="86"/>
    </row>
    <row r="17" spans="1:13" x14ac:dyDescent="0.25">
      <c r="A17" s="69">
        <f t="shared" ref="A17:A80" si="2">IF(B17="","",EDATE(A16,1))</f>
        <v>45413</v>
      </c>
      <c r="B17" s="70">
        <f t="shared" ref="B17:B80" si="3">IF(B16="","",IF(SUM(B16)+1&lt;=$E$7,SUM(B16)+1,""))</f>
        <v>3</v>
      </c>
      <c r="C17" s="65">
        <f t="shared" ref="C17:C80" si="4">IF(B17="","",G16)</f>
        <v>1092411.2661123974</v>
      </c>
      <c r="D17" s="71">
        <f t="shared" ref="D17:D80" si="5">IF(B17="","",IPMT($E$11/12,B17,$E$7,-$E$8,$E$9,0))</f>
        <v>5097.919241857855</v>
      </c>
      <c r="E17" s="71">
        <f t="shared" ref="E17:E80" si="6">IF(B17="","",PPMT($E$11/12,B17,$E$7,-$E$8,$E$9,0))</f>
        <v>1422.6317620596103</v>
      </c>
      <c r="F17" s="71">
        <f t="shared" si="0"/>
        <v>6520.5510039174651</v>
      </c>
      <c r="G17" s="65">
        <f t="shared" si="1"/>
        <v>1090988.6343503378</v>
      </c>
      <c r="K17" s="84"/>
      <c r="L17" s="84"/>
      <c r="M17" s="86"/>
    </row>
    <row r="18" spans="1:13" x14ac:dyDescent="0.25">
      <c r="A18" s="69">
        <f t="shared" si="2"/>
        <v>45444</v>
      </c>
      <c r="B18" s="70">
        <f t="shared" si="3"/>
        <v>4</v>
      </c>
      <c r="C18" s="65">
        <f t="shared" si="4"/>
        <v>1090988.6343503378</v>
      </c>
      <c r="D18" s="71">
        <f t="shared" si="5"/>
        <v>5091.2802936349099</v>
      </c>
      <c r="E18" s="71">
        <f t="shared" si="6"/>
        <v>1429.2707102825552</v>
      </c>
      <c r="F18" s="71">
        <f t="shared" si="0"/>
        <v>6520.5510039174651</v>
      </c>
      <c r="G18" s="65">
        <f t="shared" si="1"/>
        <v>1089559.3636400553</v>
      </c>
      <c r="K18" s="84"/>
      <c r="L18" s="84"/>
      <c r="M18" s="86"/>
    </row>
    <row r="19" spans="1:13" x14ac:dyDescent="0.25">
      <c r="A19" s="69">
        <f t="shared" si="2"/>
        <v>45474</v>
      </c>
      <c r="B19" s="70">
        <f t="shared" si="3"/>
        <v>5</v>
      </c>
      <c r="C19" s="65">
        <f t="shared" si="4"/>
        <v>1089559.3636400553</v>
      </c>
      <c r="D19" s="71">
        <f t="shared" si="5"/>
        <v>5084.6103636535918</v>
      </c>
      <c r="E19" s="71">
        <f t="shared" si="6"/>
        <v>1435.9406402638738</v>
      </c>
      <c r="F19" s="71">
        <f t="shared" si="0"/>
        <v>6520.551003917466</v>
      </c>
      <c r="G19" s="65">
        <f t="shared" si="1"/>
        <v>1088123.4229997913</v>
      </c>
      <c r="K19" s="84"/>
      <c r="L19" s="84"/>
      <c r="M19" s="86"/>
    </row>
    <row r="20" spans="1:13" x14ac:dyDescent="0.25">
      <c r="A20" s="69">
        <f t="shared" si="2"/>
        <v>45505</v>
      </c>
      <c r="B20" s="70">
        <f t="shared" si="3"/>
        <v>6</v>
      </c>
      <c r="C20" s="65">
        <f t="shared" si="4"/>
        <v>1088123.4229997913</v>
      </c>
      <c r="D20" s="71">
        <f t="shared" si="5"/>
        <v>5077.9093073323602</v>
      </c>
      <c r="E20" s="71">
        <f t="shared" si="6"/>
        <v>1442.6416965851051</v>
      </c>
      <c r="F20" s="71">
        <f t="shared" si="0"/>
        <v>6520.5510039174651</v>
      </c>
      <c r="G20" s="65">
        <f t="shared" si="1"/>
        <v>1086680.7813032062</v>
      </c>
      <c r="K20" s="84"/>
      <c r="L20" s="84"/>
      <c r="M20" s="86"/>
    </row>
    <row r="21" spans="1:13" x14ac:dyDescent="0.25">
      <c r="A21" s="69">
        <f t="shared" si="2"/>
        <v>45536</v>
      </c>
      <c r="B21" s="70">
        <f t="shared" si="3"/>
        <v>7</v>
      </c>
      <c r="C21" s="65">
        <f t="shared" si="4"/>
        <v>1086680.7813032062</v>
      </c>
      <c r="D21" s="71">
        <f t="shared" si="5"/>
        <v>5071.1769794149632</v>
      </c>
      <c r="E21" s="71">
        <f t="shared" si="6"/>
        <v>1449.3740245025024</v>
      </c>
      <c r="F21" s="71">
        <f t="shared" si="0"/>
        <v>6520.551003917466</v>
      </c>
      <c r="G21" s="65">
        <f t="shared" si="1"/>
        <v>1085231.4072787038</v>
      </c>
      <c r="K21" s="84"/>
      <c r="L21" s="84"/>
      <c r="M21" s="86"/>
    </row>
    <row r="22" spans="1:13" x14ac:dyDescent="0.25">
      <c r="A22" s="69">
        <f t="shared" si="2"/>
        <v>45566</v>
      </c>
      <c r="B22" s="70">
        <f t="shared" si="3"/>
        <v>8</v>
      </c>
      <c r="C22" s="65">
        <f t="shared" si="4"/>
        <v>1085231.4072787038</v>
      </c>
      <c r="D22" s="71">
        <f t="shared" si="5"/>
        <v>5064.4132339672842</v>
      </c>
      <c r="E22" s="71">
        <f t="shared" si="6"/>
        <v>1456.1377699501811</v>
      </c>
      <c r="F22" s="71">
        <f t="shared" si="0"/>
        <v>6520.5510039174651</v>
      </c>
      <c r="G22" s="65">
        <f t="shared" si="1"/>
        <v>1083775.2695087537</v>
      </c>
      <c r="K22" s="84"/>
      <c r="L22" s="84"/>
      <c r="M22" s="86"/>
    </row>
    <row r="23" spans="1:13" x14ac:dyDescent="0.25">
      <c r="A23" s="69">
        <f t="shared" si="2"/>
        <v>45597</v>
      </c>
      <c r="B23" s="70">
        <f t="shared" si="3"/>
        <v>9</v>
      </c>
      <c r="C23" s="65">
        <f t="shared" si="4"/>
        <v>1083775.2695087537</v>
      </c>
      <c r="D23" s="71">
        <f t="shared" si="5"/>
        <v>5057.6179243741844</v>
      </c>
      <c r="E23" s="71">
        <f t="shared" si="6"/>
        <v>1462.9330795432813</v>
      </c>
      <c r="F23" s="71">
        <f t="shared" si="0"/>
        <v>6520.551003917466</v>
      </c>
      <c r="G23" s="65">
        <f t="shared" si="1"/>
        <v>1082312.3364292104</v>
      </c>
      <c r="K23" s="84"/>
      <c r="L23" s="84"/>
      <c r="M23" s="86"/>
    </row>
    <row r="24" spans="1:13" x14ac:dyDescent="0.25">
      <c r="A24" s="69">
        <f t="shared" si="2"/>
        <v>45627</v>
      </c>
      <c r="B24" s="70">
        <f t="shared" si="3"/>
        <v>10</v>
      </c>
      <c r="C24" s="65">
        <f t="shared" si="4"/>
        <v>1082312.3364292104</v>
      </c>
      <c r="D24" s="71">
        <f t="shared" si="5"/>
        <v>5050.7909033363148</v>
      </c>
      <c r="E24" s="71">
        <f t="shared" si="6"/>
        <v>1469.76010058115</v>
      </c>
      <c r="F24" s="71">
        <f t="shared" si="0"/>
        <v>6520.5510039174651</v>
      </c>
      <c r="G24" s="65">
        <f t="shared" si="1"/>
        <v>1080842.5763286292</v>
      </c>
      <c r="K24" s="84"/>
      <c r="L24" s="84"/>
      <c r="M24" s="86"/>
    </row>
    <row r="25" spans="1:13" x14ac:dyDescent="0.25">
      <c r="A25" s="69">
        <f t="shared" si="2"/>
        <v>45658</v>
      </c>
      <c r="B25" s="70">
        <f t="shared" si="3"/>
        <v>11</v>
      </c>
      <c r="C25" s="65">
        <f t="shared" si="4"/>
        <v>1080842.5763286292</v>
      </c>
      <c r="D25" s="71">
        <f t="shared" si="5"/>
        <v>5043.9320228669367</v>
      </c>
      <c r="E25" s="71">
        <f t="shared" si="6"/>
        <v>1476.6189810505291</v>
      </c>
      <c r="F25" s="71">
        <f t="shared" si="0"/>
        <v>6520.551003917466</v>
      </c>
      <c r="G25" s="65">
        <f t="shared" si="1"/>
        <v>1079365.9573475786</v>
      </c>
    </row>
    <row r="26" spans="1:13" x14ac:dyDescent="0.25">
      <c r="A26" s="69">
        <f t="shared" si="2"/>
        <v>45689</v>
      </c>
      <c r="B26" s="70">
        <f t="shared" si="3"/>
        <v>12</v>
      </c>
      <c r="C26" s="65">
        <f t="shared" si="4"/>
        <v>1079365.9573475786</v>
      </c>
      <c r="D26" s="71">
        <f t="shared" si="5"/>
        <v>5037.041134288701</v>
      </c>
      <c r="E26" s="71">
        <f t="shared" si="6"/>
        <v>1483.5098696287646</v>
      </c>
      <c r="F26" s="71">
        <f t="shared" si="0"/>
        <v>6520.551003917466</v>
      </c>
      <c r="G26" s="65">
        <f t="shared" si="1"/>
        <v>1077882.4474779498</v>
      </c>
    </row>
    <row r="27" spans="1:13" x14ac:dyDescent="0.25">
      <c r="A27" s="69">
        <f t="shared" si="2"/>
        <v>45717</v>
      </c>
      <c r="B27" s="70">
        <f t="shared" si="3"/>
        <v>13</v>
      </c>
      <c r="C27" s="65">
        <f t="shared" si="4"/>
        <v>1077882.4474779498</v>
      </c>
      <c r="D27" s="71">
        <f t="shared" si="5"/>
        <v>5030.1180882304325</v>
      </c>
      <c r="E27" s="71">
        <f t="shared" si="6"/>
        <v>1490.4329156870324</v>
      </c>
      <c r="F27" s="71">
        <f t="shared" si="0"/>
        <v>6520.5510039174651</v>
      </c>
      <c r="G27" s="65">
        <f t="shared" si="1"/>
        <v>1076392.0145622627</v>
      </c>
    </row>
    <row r="28" spans="1:13" x14ac:dyDescent="0.25">
      <c r="A28" s="69">
        <f t="shared" si="2"/>
        <v>45748</v>
      </c>
      <c r="B28" s="70">
        <f t="shared" si="3"/>
        <v>14</v>
      </c>
      <c r="C28" s="65">
        <f t="shared" si="4"/>
        <v>1076392.0145622627</v>
      </c>
      <c r="D28" s="71">
        <f t="shared" si="5"/>
        <v>5023.1627346238929</v>
      </c>
      <c r="E28" s="71">
        <f t="shared" si="6"/>
        <v>1497.388269293572</v>
      </c>
      <c r="F28" s="71">
        <f t="shared" si="0"/>
        <v>6520.5510039174651</v>
      </c>
      <c r="G28" s="65">
        <f t="shared" si="1"/>
        <v>1074894.6262929691</v>
      </c>
    </row>
    <row r="29" spans="1:13" x14ac:dyDescent="0.25">
      <c r="A29" s="69">
        <f t="shared" si="2"/>
        <v>45778</v>
      </c>
      <c r="B29" s="70">
        <f t="shared" si="3"/>
        <v>15</v>
      </c>
      <c r="C29" s="65">
        <f t="shared" si="4"/>
        <v>1074894.6262929691</v>
      </c>
      <c r="D29" s="71">
        <f t="shared" si="5"/>
        <v>5016.174922700523</v>
      </c>
      <c r="E29" s="71">
        <f t="shared" si="6"/>
        <v>1504.3760812169417</v>
      </c>
      <c r="F29" s="71">
        <f t="shared" si="0"/>
        <v>6520.5510039174642</v>
      </c>
      <c r="G29" s="65">
        <f t="shared" si="1"/>
        <v>1073390.2502117523</v>
      </c>
    </row>
    <row r="30" spans="1:13" x14ac:dyDescent="0.25">
      <c r="A30" s="69">
        <f t="shared" si="2"/>
        <v>45809</v>
      </c>
      <c r="B30" s="70">
        <f t="shared" si="3"/>
        <v>16</v>
      </c>
      <c r="C30" s="65">
        <f t="shared" si="4"/>
        <v>1073390.2502117523</v>
      </c>
      <c r="D30" s="71">
        <f t="shared" si="5"/>
        <v>5009.1545009881784</v>
      </c>
      <c r="E30" s="71">
        <f t="shared" si="6"/>
        <v>1511.3965029292874</v>
      </c>
      <c r="F30" s="71">
        <f t="shared" si="0"/>
        <v>6520.551003917466</v>
      </c>
      <c r="G30" s="65">
        <f t="shared" si="1"/>
        <v>1071878.853708823</v>
      </c>
    </row>
    <row r="31" spans="1:13" x14ac:dyDescent="0.25">
      <c r="A31" s="69">
        <f t="shared" si="2"/>
        <v>45839</v>
      </c>
      <c r="B31" s="70">
        <f t="shared" si="3"/>
        <v>17</v>
      </c>
      <c r="C31" s="65">
        <f t="shared" si="4"/>
        <v>1071878.853708823</v>
      </c>
      <c r="D31" s="71">
        <f t="shared" si="5"/>
        <v>5002.1013173078409</v>
      </c>
      <c r="E31" s="71">
        <f t="shared" si="6"/>
        <v>1518.4496866096245</v>
      </c>
      <c r="F31" s="71">
        <f t="shared" si="0"/>
        <v>6520.5510039174651</v>
      </c>
      <c r="G31" s="65">
        <f t="shared" si="1"/>
        <v>1070360.4040222133</v>
      </c>
    </row>
    <row r="32" spans="1:13" x14ac:dyDescent="0.25">
      <c r="A32" s="69">
        <f t="shared" si="2"/>
        <v>45870</v>
      </c>
      <c r="B32" s="70">
        <f t="shared" si="3"/>
        <v>18</v>
      </c>
      <c r="C32" s="65">
        <f t="shared" si="4"/>
        <v>1070360.4040222133</v>
      </c>
      <c r="D32" s="71">
        <f t="shared" si="5"/>
        <v>4995.0152187703288</v>
      </c>
      <c r="E32" s="71">
        <f t="shared" si="6"/>
        <v>1525.5357851471356</v>
      </c>
      <c r="F32" s="71">
        <f t="shared" si="0"/>
        <v>6520.5510039174642</v>
      </c>
      <c r="G32" s="65">
        <f t="shared" si="1"/>
        <v>1068834.8682370661</v>
      </c>
    </row>
    <row r="33" spans="1:7" x14ac:dyDescent="0.25">
      <c r="A33" s="69">
        <f t="shared" si="2"/>
        <v>45901</v>
      </c>
      <c r="B33" s="70">
        <f t="shared" si="3"/>
        <v>19</v>
      </c>
      <c r="C33" s="65">
        <f t="shared" si="4"/>
        <v>1068834.8682370661</v>
      </c>
      <c r="D33" s="71">
        <f t="shared" si="5"/>
        <v>4987.8960517729765</v>
      </c>
      <c r="E33" s="71">
        <f t="shared" si="6"/>
        <v>1532.654952144489</v>
      </c>
      <c r="F33" s="71">
        <f t="shared" si="0"/>
        <v>6520.551003917466</v>
      </c>
      <c r="G33" s="65">
        <f t="shared" si="1"/>
        <v>1067302.2132849216</v>
      </c>
    </row>
    <row r="34" spans="1:7" x14ac:dyDescent="0.25">
      <c r="A34" s="69">
        <f t="shared" si="2"/>
        <v>45931</v>
      </c>
      <c r="B34" s="70">
        <f t="shared" si="3"/>
        <v>20</v>
      </c>
      <c r="C34" s="65">
        <f t="shared" si="4"/>
        <v>1067302.2132849216</v>
      </c>
      <c r="D34" s="71">
        <f t="shared" si="5"/>
        <v>4980.7436619963009</v>
      </c>
      <c r="E34" s="71">
        <f t="shared" si="6"/>
        <v>1539.8073419211632</v>
      </c>
      <c r="F34" s="71">
        <f t="shared" si="0"/>
        <v>6520.5510039174642</v>
      </c>
      <c r="G34" s="65">
        <f t="shared" si="1"/>
        <v>1065762.4059430005</v>
      </c>
    </row>
    <row r="35" spans="1:7" x14ac:dyDescent="0.25">
      <c r="A35" s="69">
        <f t="shared" si="2"/>
        <v>45962</v>
      </c>
      <c r="B35" s="70">
        <f t="shared" si="3"/>
        <v>21</v>
      </c>
      <c r="C35" s="65">
        <f t="shared" si="4"/>
        <v>1065762.4059430005</v>
      </c>
      <c r="D35" s="71">
        <f t="shared" si="5"/>
        <v>4973.5578944006702</v>
      </c>
      <c r="E35" s="71">
        <f t="shared" si="6"/>
        <v>1546.9931095167954</v>
      </c>
      <c r="F35" s="71">
        <f t="shared" si="0"/>
        <v>6520.551003917466</v>
      </c>
      <c r="G35" s="65">
        <f t="shared" si="1"/>
        <v>1064215.4128334837</v>
      </c>
    </row>
    <row r="36" spans="1:7" x14ac:dyDescent="0.25">
      <c r="A36" s="69">
        <f t="shared" si="2"/>
        <v>45992</v>
      </c>
      <c r="B36" s="70">
        <f t="shared" si="3"/>
        <v>22</v>
      </c>
      <c r="C36" s="65">
        <f t="shared" si="4"/>
        <v>1064215.4128334837</v>
      </c>
      <c r="D36" s="71">
        <f t="shared" si="5"/>
        <v>4966.3385932229248</v>
      </c>
      <c r="E36" s="71">
        <f t="shared" si="6"/>
        <v>1554.2124106945405</v>
      </c>
      <c r="F36" s="71">
        <f t="shared" si="0"/>
        <v>6520.5510039174651</v>
      </c>
      <c r="G36" s="65">
        <f t="shared" si="1"/>
        <v>1062661.2004227892</v>
      </c>
    </row>
    <row r="37" spans="1:7" x14ac:dyDescent="0.25">
      <c r="A37" s="69">
        <f t="shared" si="2"/>
        <v>46023</v>
      </c>
      <c r="B37" s="70">
        <f t="shared" si="3"/>
        <v>23</v>
      </c>
      <c r="C37" s="65">
        <f t="shared" si="4"/>
        <v>1062661.2004227892</v>
      </c>
      <c r="D37" s="71">
        <f t="shared" si="5"/>
        <v>4959.0856019730163</v>
      </c>
      <c r="E37" s="71">
        <f t="shared" si="6"/>
        <v>1561.4654019444483</v>
      </c>
      <c r="F37" s="71">
        <f t="shared" si="0"/>
        <v>6520.5510039174642</v>
      </c>
      <c r="G37" s="65">
        <f t="shared" si="1"/>
        <v>1061099.7350208447</v>
      </c>
    </row>
    <row r="38" spans="1:7" x14ac:dyDescent="0.25">
      <c r="A38" s="69">
        <f t="shared" si="2"/>
        <v>46054</v>
      </c>
      <c r="B38" s="70">
        <f t="shared" si="3"/>
        <v>24</v>
      </c>
      <c r="C38" s="65">
        <f t="shared" si="4"/>
        <v>1061099.7350208447</v>
      </c>
      <c r="D38" s="71">
        <f t="shared" si="5"/>
        <v>4951.7987634306101</v>
      </c>
      <c r="E38" s="71">
        <f t="shared" si="6"/>
        <v>1568.7522404868557</v>
      </c>
      <c r="F38" s="71">
        <f t="shared" si="0"/>
        <v>6520.551003917466</v>
      </c>
      <c r="G38" s="65">
        <f t="shared" si="1"/>
        <v>1059530.9827803578</v>
      </c>
    </row>
    <row r="39" spans="1:7" x14ac:dyDescent="0.25">
      <c r="A39" s="69">
        <f t="shared" si="2"/>
        <v>46082</v>
      </c>
      <c r="B39" s="70">
        <f t="shared" si="3"/>
        <v>25</v>
      </c>
      <c r="C39" s="65">
        <f t="shared" si="4"/>
        <v>1059530.9827803578</v>
      </c>
      <c r="D39" s="71">
        <f t="shared" si="5"/>
        <v>4944.4779196416712</v>
      </c>
      <c r="E39" s="71">
        <f t="shared" si="6"/>
        <v>1576.0730842757946</v>
      </c>
      <c r="F39" s="71">
        <f t="shared" si="0"/>
        <v>6520.551003917466</v>
      </c>
      <c r="G39" s="65">
        <f t="shared" si="1"/>
        <v>1057954.9096960821</v>
      </c>
    </row>
    <row r="40" spans="1:7" x14ac:dyDescent="0.25">
      <c r="A40" s="69">
        <f t="shared" si="2"/>
        <v>46113</v>
      </c>
      <c r="B40" s="70">
        <f t="shared" si="3"/>
        <v>26</v>
      </c>
      <c r="C40" s="65">
        <f t="shared" si="4"/>
        <v>1057954.9096960821</v>
      </c>
      <c r="D40" s="71">
        <f t="shared" si="5"/>
        <v>4937.1229119150503</v>
      </c>
      <c r="E40" s="71">
        <f t="shared" si="6"/>
        <v>1583.428092002415</v>
      </c>
      <c r="F40" s="71">
        <f t="shared" si="0"/>
        <v>6520.5510039174651</v>
      </c>
      <c r="G40" s="65">
        <f t="shared" si="1"/>
        <v>1056371.4816040797</v>
      </c>
    </row>
    <row r="41" spans="1:7" x14ac:dyDescent="0.25">
      <c r="A41" s="69">
        <f t="shared" si="2"/>
        <v>46143</v>
      </c>
      <c r="B41" s="70">
        <f t="shared" si="3"/>
        <v>27</v>
      </c>
      <c r="C41" s="65">
        <f t="shared" si="4"/>
        <v>1056371.4816040797</v>
      </c>
      <c r="D41" s="71">
        <f t="shared" si="5"/>
        <v>4929.7335808190392</v>
      </c>
      <c r="E41" s="71">
        <f t="shared" si="6"/>
        <v>1590.8174230984257</v>
      </c>
      <c r="F41" s="71">
        <f t="shared" si="0"/>
        <v>6520.5510039174651</v>
      </c>
      <c r="G41" s="65">
        <f t="shared" si="1"/>
        <v>1054780.6641809812</v>
      </c>
    </row>
    <row r="42" spans="1:7" x14ac:dyDescent="0.25">
      <c r="A42" s="69">
        <f t="shared" si="2"/>
        <v>46174</v>
      </c>
      <c r="B42" s="70">
        <f t="shared" si="3"/>
        <v>28</v>
      </c>
      <c r="C42" s="65">
        <f t="shared" si="4"/>
        <v>1054780.6641809812</v>
      </c>
      <c r="D42" s="71">
        <f t="shared" si="5"/>
        <v>4922.3097661779138</v>
      </c>
      <c r="E42" s="71">
        <f t="shared" si="6"/>
        <v>1598.2412377395519</v>
      </c>
      <c r="F42" s="71">
        <f t="shared" si="0"/>
        <v>6520.551003917466</v>
      </c>
      <c r="G42" s="65">
        <f t="shared" si="1"/>
        <v>1053182.4229432417</v>
      </c>
    </row>
    <row r="43" spans="1:7" x14ac:dyDescent="0.25">
      <c r="A43" s="69">
        <f t="shared" si="2"/>
        <v>46204</v>
      </c>
      <c r="B43" s="70">
        <f t="shared" si="3"/>
        <v>29</v>
      </c>
      <c r="C43" s="65">
        <f t="shared" si="4"/>
        <v>1053182.4229432417</v>
      </c>
      <c r="D43" s="71">
        <f t="shared" si="5"/>
        <v>4914.8513070684612</v>
      </c>
      <c r="E43" s="71">
        <f t="shared" si="6"/>
        <v>1605.6996968490037</v>
      </c>
      <c r="F43" s="71">
        <f t="shared" si="0"/>
        <v>6520.5510039174651</v>
      </c>
      <c r="G43" s="65">
        <f t="shared" si="1"/>
        <v>1051576.7232463926</v>
      </c>
    </row>
    <row r="44" spans="1:7" x14ac:dyDescent="0.25">
      <c r="A44" s="69">
        <f t="shared" si="2"/>
        <v>46235</v>
      </c>
      <c r="B44" s="70">
        <f t="shared" si="3"/>
        <v>30</v>
      </c>
      <c r="C44" s="65">
        <f t="shared" si="4"/>
        <v>1051576.7232463926</v>
      </c>
      <c r="D44" s="71">
        <f t="shared" si="5"/>
        <v>4907.3580418165002</v>
      </c>
      <c r="E44" s="71">
        <f t="shared" si="6"/>
        <v>1613.1929621009654</v>
      </c>
      <c r="F44" s="71">
        <f t="shared" si="0"/>
        <v>6520.551003917466</v>
      </c>
      <c r="G44" s="65">
        <f t="shared" si="1"/>
        <v>1049963.5302842916</v>
      </c>
    </row>
    <row r="45" spans="1:7" x14ac:dyDescent="0.25">
      <c r="A45" s="69">
        <f t="shared" si="2"/>
        <v>46266</v>
      </c>
      <c r="B45" s="70">
        <f t="shared" si="3"/>
        <v>31</v>
      </c>
      <c r="C45" s="65">
        <f t="shared" si="4"/>
        <v>1049963.5302842916</v>
      </c>
      <c r="D45" s="71">
        <f t="shared" si="5"/>
        <v>4899.829807993362</v>
      </c>
      <c r="E45" s="71">
        <f t="shared" si="6"/>
        <v>1620.7211959241031</v>
      </c>
      <c r="F45" s="71">
        <f t="shared" si="0"/>
        <v>6520.5510039174651</v>
      </c>
      <c r="G45" s="65">
        <f t="shared" si="1"/>
        <v>1048342.8090883675</v>
      </c>
    </row>
    <row r="46" spans="1:7" x14ac:dyDescent="0.25">
      <c r="A46" s="69">
        <f t="shared" si="2"/>
        <v>46296</v>
      </c>
      <c r="B46" s="70">
        <f t="shared" si="3"/>
        <v>32</v>
      </c>
      <c r="C46" s="65">
        <f t="shared" si="4"/>
        <v>1048342.8090883675</v>
      </c>
      <c r="D46" s="71">
        <f t="shared" si="5"/>
        <v>4892.2664424123823</v>
      </c>
      <c r="E46" s="71">
        <f t="shared" si="6"/>
        <v>1628.2845615050824</v>
      </c>
      <c r="F46" s="71">
        <f t="shared" si="0"/>
        <v>6520.5510039174642</v>
      </c>
      <c r="G46" s="65">
        <f t="shared" si="1"/>
        <v>1046714.5245268624</v>
      </c>
    </row>
    <row r="47" spans="1:7" x14ac:dyDescent="0.25">
      <c r="A47" s="69">
        <f t="shared" si="2"/>
        <v>46327</v>
      </c>
      <c r="B47" s="70">
        <f t="shared" si="3"/>
        <v>33</v>
      </c>
      <c r="C47" s="65">
        <f t="shared" si="4"/>
        <v>1046714.5245268624</v>
      </c>
      <c r="D47" s="71">
        <f t="shared" si="5"/>
        <v>4884.6677811253594</v>
      </c>
      <c r="E47" s="71">
        <f t="shared" si="6"/>
        <v>1635.8832227921057</v>
      </c>
      <c r="F47" s="71">
        <f t="shared" si="0"/>
        <v>6520.5510039174651</v>
      </c>
      <c r="G47" s="65">
        <f t="shared" si="1"/>
        <v>1045078.6413040704</v>
      </c>
    </row>
    <row r="48" spans="1:7" x14ac:dyDescent="0.25">
      <c r="A48" s="69">
        <f t="shared" si="2"/>
        <v>46357</v>
      </c>
      <c r="B48" s="70">
        <f t="shared" si="3"/>
        <v>34</v>
      </c>
      <c r="C48" s="65">
        <f t="shared" si="4"/>
        <v>1045078.6413040704</v>
      </c>
      <c r="D48" s="71">
        <f t="shared" si="5"/>
        <v>4877.0336594189957</v>
      </c>
      <c r="E48" s="71">
        <f t="shared" si="6"/>
        <v>1643.5173444984694</v>
      </c>
      <c r="F48" s="71">
        <f t="shared" si="0"/>
        <v>6520.5510039174651</v>
      </c>
      <c r="G48" s="65">
        <f t="shared" si="1"/>
        <v>1043435.1239595719</v>
      </c>
    </row>
    <row r="49" spans="1:7" x14ac:dyDescent="0.25">
      <c r="A49" s="69">
        <f t="shared" si="2"/>
        <v>46388</v>
      </c>
      <c r="B49" s="70">
        <f t="shared" si="3"/>
        <v>35</v>
      </c>
      <c r="C49" s="65">
        <f t="shared" si="4"/>
        <v>1043435.1239595719</v>
      </c>
      <c r="D49" s="71">
        <f t="shared" si="5"/>
        <v>4869.363911811336</v>
      </c>
      <c r="E49" s="71">
        <f t="shared" si="6"/>
        <v>1651.1870921061286</v>
      </c>
      <c r="F49" s="71">
        <f t="shared" si="0"/>
        <v>6520.5510039174642</v>
      </c>
      <c r="G49" s="65">
        <f t="shared" si="1"/>
        <v>1041783.9368674658</v>
      </c>
    </row>
    <row r="50" spans="1:7" x14ac:dyDescent="0.25">
      <c r="A50" s="69">
        <f t="shared" si="2"/>
        <v>46419</v>
      </c>
      <c r="B50" s="70">
        <f t="shared" si="3"/>
        <v>36</v>
      </c>
      <c r="C50" s="65">
        <f t="shared" si="4"/>
        <v>1041783.9368674658</v>
      </c>
      <c r="D50" s="71">
        <f t="shared" si="5"/>
        <v>4861.6583720481749</v>
      </c>
      <c r="E50" s="71">
        <f t="shared" si="6"/>
        <v>1658.8926318692904</v>
      </c>
      <c r="F50" s="71">
        <f t="shared" si="0"/>
        <v>6520.5510039174651</v>
      </c>
      <c r="G50" s="65">
        <f t="shared" si="1"/>
        <v>1040125.0442355965</v>
      </c>
    </row>
    <row r="51" spans="1:7" x14ac:dyDescent="0.25">
      <c r="A51" s="69">
        <f t="shared" si="2"/>
        <v>46447</v>
      </c>
      <c r="B51" s="70">
        <f t="shared" si="3"/>
        <v>37</v>
      </c>
      <c r="C51" s="65">
        <f t="shared" si="4"/>
        <v>1040125.0442355965</v>
      </c>
      <c r="D51" s="71">
        <f t="shared" si="5"/>
        <v>4853.9168730994515</v>
      </c>
      <c r="E51" s="71">
        <f t="shared" si="6"/>
        <v>1666.6341308180142</v>
      </c>
      <c r="F51" s="71">
        <f t="shared" si="0"/>
        <v>6520.551003917466</v>
      </c>
      <c r="G51" s="65">
        <f t="shared" si="1"/>
        <v>1038458.4101047785</v>
      </c>
    </row>
    <row r="52" spans="1:7" x14ac:dyDescent="0.25">
      <c r="A52" s="69">
        <f t="shared" si="2"/>
        <v>46478</v>
      </c>
      <c r="B52" s="70">
        <f t="shared" si="3"/>
        <v>38</v>
      </c>
      <c r="C52" s="65">
        <f t="shared" si="4"/>
        <v>1038458.4101047785</v>
      </c>
      <c r="D52" s="71">
        <f t="shared" si="5"/>
        <v>4846.1392471556337</v>
      </c>
      <c r="E52" s="71">
        <f t="shared" si="6"/>
        <v>1674.4117567618312</v>
      </c>
      <c r="F52" s="71">
        <f t="shared" si="0"/>
        <v>6520.5510039174651</v>
      </c>
      <c r="G52" s="65">
        <f t="shared" si="1"/>
        <v>1036783.9983480166</v>
      </c>
    </row>
    <row r="53" spans="1:7" x14ac:dyDescent="0.25">
      <c r="A53" s="69">
        <f t="shared" si="2"/>
        <v>46508</v>
      </c>
      <c r="B53" s="70">
        <f t="shared" si="3"/>
        <v>39</v>
      </c>
      <c r="C53" s="65">
        <f t="shared" si="4"/>
        <v>1036783.9983480166</v>
      </c>
      <c r="D53" s="71">
        <f t="shared" si="5"/>
        <v>4838.3253256240796</v>
      </c>
      <c r="E53" s="71">
        <f t="shared" si="6"/>
        <v>1682.2256782933862</v>
      </c>
      <c r="F53" s="71">
        <f t="shared" si="0"/>
        <v>6520.551003917466</v>
      </c>
      <c r="G53" s="65">
        <f t="shared" si="1"/>
        <v>1035101.7726697233</v>
      </c>
    </row>
    <row r="54" spans="1:7" x14ac:dyDescent="0.25">
      <c r="A54" s="69">
        <f t="shared" si="2"/>
        <v>46539</v>
      </c>
      <c r="B54" s="70">
        <f t="shared" si="3"/>
        <v>40</v>
      </c>
      <c r="C54" s="65">
        <f t="shared" si="4"/>
        <v>1035101.7726697233</v>
      </c>
      <c r="D54" s="71">
        <f t="shared" si="5"/>
        <v>4830.4749391253763</v>
      </c>
      <c r="E54" s="71">
        <f t="shared" si="6"/>
        <v>1690.076064792089</v>
      </c>
      <c r="F54" s="71">
        <f t="shared" si="0"/>
        <v>6520.5510039174651</v>
      </c>
      <c r="G54" s="65">
        <f t="shared" si="1"/>
        <v>1033411.6966049311</v>
      </c>
    </row>
    <row r="55" spans="1:7" x14ac:dyDescent="0.25">
      <c r="A55" s="69">
        <f t="shared" si="2"/>
        <v>46569</v>
      </c>
      <c r="B55" s="70">
        <f t="shared" si="3"/>
        <v>41</v>
      </c>
      <c r="C55" s="65">
        <f t="shared" si="4"/>
        <v>1033411.6966049311</v>
      </c>
      <c r="D55" s="71">
        <f t="shared" si="5"/>
        <v>4822.58791748968</v>
      </c>
      <c r="E55" s="71">
        <f t="shared" si="6"/>
        <v>1697.9630864277858</v>
      </c>
      <c r="F55" s="71">
        <f t="shared" si="0"/>
        <v>6520.551003917466</v>
      </c>
      <c r="G55" s="65">
        <f t="shared" si="1"/>
        <v>1031713.7335185034</v>
      </c>
    </row>
    <row r="56" spans="1:7" x14ac:dyDescent="0.25">
      <c r="A56" s="69">
        <f t="shared" si="2"/>
        <v>46600</v>
      </c>
      <c r="B56" s="70">
        <f t="shared" si="3"/>
        <v>42</v>
      </c>
      <c r="C56" s="65">
        <f t="shared" si="4"/>
        <v>1031713.7335185034</v>
      </c>
      <c r="D56" s="71">
        <f t="shared" si="5"/>
        <v>4814.6640897530169</v>
      </c>
      <c r="E56" s="71">
        <f t="shared" si="6"/>
        <v>1705.8869141644484</v>
      </c>
      <c r="F56" s="71">
        <f t="shared" si="0"/>
        <v>6520.5510039174651</v>
      </c>
      <c r="G56" s="65">
        <f t="shared" si="1"/>
        <v>1030007.846604339</v>
      </c>
    </row>
    <row r="57" spans="1:7" x14ac:dyDescent="0.25">
      <c r="A57" s="69">
        <f t="shared" si="2"/>
        <v>46631</v>
      </c>
      <c r="B57" s="70">
        <f t="shared" si="3"/>
        <v>43</v>
      </c>
      <c r="C57" s="65">
        <f t="shared" si="4"/>
        <v>1030007.846604339</v>
      </c>
      <c r="D57" s="71">
        <f t="shared" si="5"/>
        <v>4806.7032841535829</v>
      </c>
      <c r="E57" s="71">
        <f t="shared" si="6"/>
        <v>1713.8477197638827</v>
      </c>
      <c r="F57" s="71">
        <f t="shared" si="0"/>
        <v>6520.551003917466</v>
      </c>
      <c r="G57" s="65">
        <f t="shared" si="1"/>
        <v>1028293.9988845751</v>
      </c>
    </row>
    <row r="58" spans="1:7" x14ac:dyDescent="0.25">
      <c r="A58" s="69">
        <f t="shared" si="2"/>
        <v>46661</v>
      </c>
      <c r="B58" s="70">
        <f t="shared" si="3"/>
        <v>44</v>
      </c>
      <c r="C58" s="65">
        <f t="shared" si="4"/>
        <v>1028293.9988845751</v>
      </c>
      <c r="D58" s="71">
        <f t="shared" si="5"/>
        <v>4798.7053281280178</v>
      </c>
      <c r="E58" s="71">
        <f t="shared" si="6"/>
        <v>1721.8456757894476</v>
      </c>
      <c r="F58" s="71">
        <f t="shared" si="0"/>
        <v>6520.5510039174651</v>
      </c>
      <c r="G58" s="65">
        <f t="shared" si="1"/>
        <v>1026572.1532087857</v>
      </c>
    </row>
    <row r="59" spans="1:7" x14ac:dyDescent="0.25">
      <c r="A59" s="69">
        <f t="shared" si="2"/>
        <v>46692</v>
      </c>
      <c r="B59" s="70">
        <f t="shared" si="3"/>
        <v>45</v>
      </c>
      <c r="C59" s="65">
        <f t="shared" si="4"/>
        <v>1026572.1532087857</v>
      </c>
      <c r="D59" s="71">
        <f t="shared" si="5"/>
        <v>4790.6700483076665</v>
      </c>
      <c r="E59" s="71">
        <f t="shared" si="6"/>
        <v>1729.8809556097983</v>
      </c>
      <c r="F59" s="71">
        <f t="shared" si="0"/>
        <v>6520.5510039174651</v>
      </c>
      <c r="G59" s="65">
        <f t="shared" si="1"/>
        <v>1024842.2722531758</v>
      </c>
    </row>
    <row r="60" spans="1:7" x14ac:dyDescent="0.25">
      <c r="A60" s="69">
        <f t="shared" si="2"/>
        <v>46722</v>
      </c>
      <c r="B60" s="70">
        <f t="shared" si="3"/>
        <v>46</v>
      </c>
      <c r="C60" s="65">
        <f t="shared" si="4"/>
        <v>1024842.2722531758</v>
      </c>
      <c r="D60" s="71">
        <f t="shared" si="5"/>
        <v>4782.5972705148215</v>
      </c>
      <c r="E60" s="71">
        <f t="shared" si="6"/>
        <v>1737.9537334026436</v>
      </c>
      <c r="F60" s="71">
        <f t="shared" si="0"/>
        <v>6520.5510039174651</v>
      </c>
      <c r="G60" s="65">
        <f t="shared" si="1"/>
        <v>1023104.3185197732</v>
      </c>
    </row>
    <row r="61" spans="1:7" x14ac:dyDescent="0.25">
      <c r="A61" s="69">
        <f t="shared" si="2"/>
        <v>46753</v>
      </c>
      <c r="B61" s="70">
        <f t="shared" si="3"/>
        <v>47</v>
      </c>
      <c r="C61" s="65">
        <f t="shared" si="4"/>
        <v>1023104.3185197732</v>
      </c>
      <c r="D61" s="71">
        <f t="shared" si="5"/>
        <v>4774.4868197589421</v>
      </c>
      <c r="E61" s="71">
        <f t="shared" si="6"/>
        <v>1746.0641841585232</v>
      </c>
      <c r="F61" s="71">
        <f t="shared" si="0"/>
        <v>6520.5510039174651</v>
      </c>
      <c r="G61" s="65">
        <f t="shared" si="1"/>
        <v>1021358.2543356146</v>
      </c>
    </row>
    <row r="62" spans="1:7" x14ac:dyDescent="0.25">
      <c r="A62" s="69">
        <f t="shared" si="2"/>
        <v>46784</v>
      </c>
      <c r="B62" s="70">
        <f t="shared" si="3"/>
        <v>48</v>
      </c>
      <c r="C62" s="65">
        <f t="shared" si="4"/>
        <v>1021358.2543356146</v>
      </c>
      <c r="D62" s="71">
        <f t="shared" si="5"/>
        <v>4766.3385202328691</v>
      </c>
      <c r="E62" s="71">
        <f t="shared" si="6"/>
        <v>1754.212483684596</v>
      </c>
      <c r="F62" s="71">
        <f t="shared" si="0"/>
        <v>6520.5510039174651</v>
      </c>
      <c r="G62" s="65">
        <f t="shared" si="1"/>
        <v>1019604.04185193</v>
      </c>
    </row>
    <row r="63" spans="1:7" x14ac:dyDescent="0.25">
      <c r="A63" s="69">
        <f t="shared" si="2"/>
        <v>46813</v>
      </c>
      <c r="B63" s="70">
        <f t="shared" si="3"/>
        <v>49</v>
      </c>
      <c r="C63" s="65">
        <f t="shared" si="4"/>
        <v>1019604.04185193</v>
      </c>
      <c r="D63" s="71">
        <f t="shared" si="5"/>
        <v>4758.1521953090087</v>
      </c>
      <c r="E63" s="71">
        <f t="shared" si="6"/>
        <v>1762.3988086084573</v>
      </c>
      <c r="F63" s="71">
        <f t="shared" si="0"/>
        <v>6520.551003917466</v>
      </c>
      <c r="G63" s="65">
        <f t="shared" si="1"/>
        <v>1017841.6430433216</v>
      </c>
    </row>
    <row r="64" spans="1:7" x14ac:dyDescent="0.25">
      <c r="A64" s="69">
        <f t="shared" si="2"/>
        <v>46844</v>
      </c>
      <c r="B64" s="70">
        <f t="shared" si="3"/>
        <v>50</v>
      </c>
      <c r="C64" s="65">
        <f t="shared" si="4"/>
        <v>1017841.6430433216</v>
      </c>
      <c r="D64" s="71">
        <f t="shared" si="5"/>
        <v>4749.9276675355013</v>
      </c>
      <c r="E64" s="71">
        <f t="shared" si="6"/>
        <v>1770.6233363819636</v>
      </c>
      <c r="F64" s="71">
        <f t="shared" si="0"/>
        <v>6520.5510039174651</v>
      </c>
      <c r="G64" s="65">
        <f t="shared" si="1"/>
        <v>1016071.0197069396</v>
      </c>
    </row>
    <row r="65" spans="1:7" x14ac:dyDescent="0.25">
      <c r="A65" s="69">
        <f t="shared" si="2"/>
        <v>46874</v>
      </c>
      <c r="B65" s="70">
        <f t="shared" si="3"/>
        <v>51</v>
      </c>
      <c r="C65" s="65">
        <f t="shared" si="4"/>
        <v>1016071.0197069396</v>
      </c>
      <c r="D65" s="71">
        <f t="shared" si="5"/>
        <v>4741.6647586323852</v>
      </c>
      <c r="E65" s="71">
        <f t="shared" si="6"/>
        <v>1778.8862452850797</v>
      </c>
      <c r="F65" s="71">
        <f t="shared" si="0"/>
        <v>6520.5510039174651</v>
      </c>
      <c r="G65" s="65">
        <f t="shared" si="1"/>
        <v>1014292.1334616545</v>
      </c>
    </row>
    <row r="66" spans="1:7" x14ac:dyDescent="0.25">
      <c r="A66" s="69">
        <f t="shared" si="2"/>
        <v>46905</v>
      </c>
      <c r="B66" s="70">
        <f t="shared" si="3"/>
        <v>52</v>
      </c>
      <c r="C66" s="65">
        <f t="shared" si="4"/>
        <v>1014292.1334616545</v>
      </c>
      <c r="D66" s="71">
        <f t="shared" si="5"/>
        <v>4733.3632894877228</v>
      </c>
      <c r="E66" s="71">
        <f t="shared" si="6"/>
        <v>1787.187714429743</v>
      </c>
      <c r="F66" s="71">
        <f t="shared" si="0"/>
        <v>6520.551003917466</v>
      </c>
      <c r="G66" s="65">
        <f t="shared" si="1"/>
        <v>1012504.9457472248</v>
      </c>
    </row>
    <row r="67" spans="1:7" x14ac:dyDescent="0.25">
      <c r="A67" s="69">
        <f t="shared" si="2"/>
        <v>46935</v>
      </c>
      <c r="B67" s="70">
        <f t="shared" si="3"/>
        <v>53</v>
      </c>
      <c r="C67" s="65">
        <f t="shared" si="4"/>
        <v>1012504.9457472248</v>
      </c>
      <c r="D67" s="71">
        <f t="shared" si="5"/>
        <v>4725.0230801537173</v>
      </c>
      <c r="E67" s="71">
        <f t="shared" si="6"/>
        <v>1795.5279237637485</v>
      </c>
      <c r="F67" s="71">
        <f t="shared" si="0"/>
        <v>6520.551003917466</v>
      </c>
      <c r="G67" s="65">
        <f t="shared" si="1"/>
        <v>1010709.4178234611</v>
      </c>
    </row>
    <row r="68" spans="1:7" x14ac:dyDescent="0.25">
      <c r="A68" s="69">
        <f t="shared" si="2"/>
        <v>46966</v>
      </c>
      <c r="B68" s="70">
        <f t="shared" si="3"/>
        <v>54</v>
      </c>
      <c r="C68" s="65">
        <f t="shared" si="4"/>
        <v>1010709.4178234611</v>
      </c>
      <c r="D68" s="71">
        <f t="shared" si="5"/>
        <v>4716.643949842819</v>
      </c>
      <c r="E68" s="71">
        <f t="shared" si="6"/>
        <v>1803.9070540746463</v>
      </c>
      <c r="F68" s="71">
        <f t="shared" si="0"/>
        <v>6520.5510039174651</v>
      </c>
      <c r="G68" s="65">
        <f t="shared" si="1"/>
        <v>1008905.5107693864</v>
      </c>
    </row>
    <row r="69" spans="1:7" x14ac:dyDescent="0.25">
      <c r="A69" s="69">
        <f t="shared" si="2"/>
        <v>46997</v>
      </c>
      <c r="B69" s="70">
        <f t="shared" si="3"/>
        <v>55</v>
      </c>
      <c r="C69" s="65">
        <f t="shared" si="4"/>
        <v>1008905.5107693864</v>
      </c>
      <c r="D69" s="71">
        <f t="shared" si="5"/>
        <v>4708.2257169238046</v>
      </c>
      <c r="E69" s="71">
        <f t="shared" si="6"/>
        <v>1812.3252869936612</v>
      </c>
      <c r="F69" s="71">
        <f t="shared" si="0"/>
        <v>6520.551003917466</v>
      </c>
      <c r="G69" s="65">
        <f t="shared" si="1"/>
        <v>1007093.1854823928</v>
      </c>
    </row>
    <row r="70" spans="1:7" x14ac:dyDescent="0.25">
      <c r="A70" s="69">
        <f t="shared" si="2"/>
        <v>47027</v>
      </c>
      <c r="B70" s="70">
        <f t="shared" si="3"/>
        <v>56</v>
      </c>
      <c r="C70" s="65">
        <f t="shared" si="4"/>
        <v>1007093.1854823928</v>
      </c>
      <c r="D70" s="71">
        <f t="shared" si="5"/>
        <v>4699.7681989178336</v>
      </c>
      <c r="E70" s="71">
        <f t="shared" si="6"/>
        <v>1820.7828049996317</v>
      </c>
      <c r="F70" s="71">
        <f t="shared" si="0"/>
        <v>6520.5510039174651</v>
      </c>
      <c r="G70" s="65">
        <f t="shared" si="1"/>
        <v>1005272.4026773932</v>
      </c>
    </row>
    <row r="71" spans="1:7" x14ac:dyDescent="0.25">
      <c r="A71" s="69">
        <f t="shared" si="2"/>
        <v>47058</v>
      </c>
      <c r="B71" s="70">
        <f t="shared" si="3"/>
        <v>57</v>
      </c>
      <c r="C71" s="65">
        <f t="shared" si="4"/>
        <v>1005272.4026773932</v>
      </c>
      <c r="D71" s="71">
        <f t="shared" si="5"/>
        <v>4691.2712124945019</v>
      </c>
      <c r="E71" s="71">
        <f t="shared" si="6"/>
        <v>1829.2797914229632</v>
      </c>
      <c r="F71" s="71">
        <f t="shared" si="0"/>
        <v>6520.5510039174651</v>
      </c>
      <c r="G71" s="65">
        <f t="shared" si="1"/>
        <v>1003443.1228859702</v>
      </c>
    </row>
    <row r="72" spans="1:7" x14ac:dyDescent="0.25">
      <c r="A72" s="69">
        <f t="shared" si="2"/>
        <v>47088</v>
      </c>
      <c r="B72" s="70">
        <f t="shared" si="3"/>
        <v>58</v>
      </c>
      <c r="C72" s="65">
        <f t="shared" si="4"/>
        <v>1003443.1228859702</v>
      </c>
      <c r="D72" s="71">
        <f t="shared" si="5"/>
        <v>4682.7345734678611</v>
      </c>
      <c r="E72" s="71">
        <f t="shared" si="6"/>
        <v>1837.8164304496036</v>
      </c>
      <c r="F72" s="71">
        <f t="shared" si="0"/>
        <v>6520.5510039174642</v>
      </c>
      <c r="G72" s="65">
        <f t="shared" si="1"/>
        <v>1001605.3064555206</v>
      </c>
    </row>
    <row r="73" spans="1:7" x14ac:dyDescent="0.25">
      <c r="A73" s="69">
        <f t="shared" si="2"/>
        <v>47119</v>
      </c>
      <c r="B73" s="70">
        <f t="shared" si="3"/>
        <v>59</v>
      </c>
      <c r="C73" s="65">
        <f t="shared" si="4"/>
        <v>1001605.3064555206</v>
      </c>
      <c r="D73" s="71">
        <f t="shared" si="5"/>
        <v>4674.1580967924301</v>
      </c>
      <c r="E73" s="71">
        <f t="shared" si="6"/>
        <v>1846.3929071250352</v>
      </c>
      <c r="F73" s="71">
        <f t="shared" si="0"/>
        <v>6520.5510039174651</v>
      </c>
      <c r="G73" s="65">
        <f t="shared" si="1"/>
        <v>999758.9135483955</v>
      </c>
    </row>
    <row r="74" spans="1:7" x14ac:dyDescent="0.25">
      <c r="A74" s="69">
        <f t="shared" si="2"/>
        <v>47150</v>
      </c>
      <c r="B74" s="70">
        <f t="shared" si="3"/>
        <v>60</v>
      </c>
      <c r="C74" s="65">
        <f t="shared" si="4"/>
        <v>999758.9135483955</v>
      </c>
      <c r="D74" s="71">
        <f t="shared" si="5"/>
        <v>4665.5415965591792</v>
      </c>
      <c r="E74" s="71">
        <f t="shared" si="6"/>
        <v>1855.0094073582857</v>
      </c>
      <c r="F74" s="71">
        <f t="shared" si="0"/>
        <v>6520.5510039174651</v>
      </c>
      <c r="G74" s="65">
        <f t="shared" si="1"/>
        <v>997903.90414103726</v>
      </c>
    </row>
    <row r="75" spans="1:7" x14ac:dyDescent="0.25">
      <c r="A75" s="69">
        <f t="shared" si="2"/>
        <v>47178</v>
      </c>
      <c r="B75" s="70">
        <f t="shared" si="3"/>
        <v>61</v>
      </c>
      <c r="C75" s="65">
        <f t="shared" si="4"/>
        <v>997903.90414103726</v>
      </c>
      <c r="D75" s="71">
        <f t="shared" si="5"/>
        <v>4656.8848859915079</v>
      </c>
      <c r="E75" s="71">
        <f t="shared" si="6"/>
        <v>1863.6661179259572</v>
      </c>
      <c r="F75" s="71">
        <f t="shared" si="0"/>
        <v>6520.5510039174651</v>
      </c>
      <c r="G75" s="65">
        <f t="shared" si="1"/>
        <v>996040.23802311125</v>
      </c>
    </row>
    <row r="76" spans="1:7" x14ac:dyDescent="0.25">
      <c r="A76" s="69">
        <f t="shared" si="2"/>
        <v>47209</v>
      </c>
      <c r="B76" s="70">
        <f t="shared" si="3"/>
        <v>62</v>
      </c>
      <c r="C76" s="65">
        <f t="shared" si="4"/>
        <v>996040.23802311125</v>
      </c>
      <c r="D76" s="71">
        <f t="shared" si="5"/>
        <v>4648.1877774411869</v>
      </c>
      <c r="E76" s="71">
        <f t="shared" si="6"/>
        <v>1872.3632264762784</v>
      </c>
      <c r="F76" s="71">
        <f t="shared" si="0"/>
        <v>6520.5510039174651</v>
      </c>
      <c r="G76" s="65">
        <f t="shared" si="1"/>
        <v>994167.87479663501</v>
      </c>
    </row>
    <row r="77" spans="1:7" x14ac:dyDescent="0.25">
      <c r="A77" s="69">
        <f t="shared" si="2"/>
        <v>47239</v>
      </c>
      <c r="B77" s="70">
        <f t="shared" si="3"/>
        <v>63</v>
      </c>
      <c r="C77" s="65">
        <f t="shared" si="4"/>
        <v>994167.87479663501</v>
      </c>
      <c r="D77" s="71">
        <f t="shared" si="5"/>
        <v>4639.4500823842973</v>
      </c>
      <c r="E77" s="71">
        <f t="shared" si="6"/>
        <v>1881.1009215331678</v>
      </c>
      <c r="F77" s="71">
        <f t="shared" si="0"/>
        <v>6520.5510039174651</v>
      </c>
      <c r="G77" s="65">
        <f t="shared" si="1"/>
        <v>992286.77387510182</v>
      </c>
    </row>
    <row r="78" spans="1:7" x14ac:dyDescent="0.25">
      <c r="A78" s="69">
        <f t="shared" si="2"/>
        <v>47270</v>
      </c>
      <c r="B78" s="70">
        <f t="shared" si="3"/>
        <v>64</v>
      </c>
      <c r="C78" s="65">
        <f t="shared" si="4"/>
        <v>992286.77387510182</v>
      </c>
      <c r="D78" s="71">
        <f t="shared" si="5"/>
        <v>4630.6716114171431</v>
      </c>
      <c r="E78" s="71">
        <f t="shared" si="6"/>
        <v>1889.8793925003224</v>
      </c>
      <c r="F78" s="71">
        <f t="shared" si="0"/>
        <v>6520.551003917466</v>
      </c>
      <c r="G78" s="65">
        <f t="shared" si="1"/>
        <v>990396.89448260155</v>
      </c>
    </row>
    <row r="79" spans="1:7" x14ac:dyDescent="0.25">
      <c r="A79" s="69">
        <f t="shared" si="2"/>
        <v>47300</v>
      </c>
      <c r="B79" s="70">
        <f t="shared" si="3"/>
        <v>65</v>
      </c>
      <c r="C79" s="65">
        <f t="shared" si="4"/>
        <v>990396.89448260155</v>
      </c>
      <c r="D79" s="71">
        <f t="shared" si="5"/>
        <v>4621.8521742521416</v>
      </c>
      <c r="E79" s="71">
        <f t="shared" si="6"/>
        <v>1898.698829665324</v>
      </c>
      <c r="F79" s="71">
        <f t="shared" si="0"/>
        <v>6520.551003917466</v>
      </c>
      <c r="G79" s="65">
        <f t="shared" si="1"/>
        <v>988498.19565293624</v>
      </c>
    </row>
    <row r="80" spans="1:7" x14ac:dyDescent="0.25">
      <c r="A80" s="69">
        <f t="shared" si="2"/>
        <v>47331</v>
      </c>
      <c r="B80" s="70">
        <f t="shared" si="3"/>
        <v>66</v>
      </c>
      <c r="C80" s="65">
        <f t="shared" si="4"/>
        <v>988498.19565293624</v>
      </c>
      <c r="D80" s="71">
        <f t="shared" si="5"/>
        <v>4612.9915797137037</v>
      </c>
      <c r="E80" s="71">
        <f t="shared" si="6"/>
        <v>1907.5594242037623</v>
      </c>
      <c r="F80" s="71">
        <f t="shared" ref="F80:F143" si="7">IF(B80="","",SUM(D80:E80))</f>
        <v>6520.551003917466</v>
      </c>
      <c r="G80" s="65">
        <f t="shared" ref="G80:G143" si="8">IF(B80="","",SUM(C80)-SUM(E80))</f>
        <v>986590.63622873253</v>
      </c>
    </row>
    <row r="81" spans="1:7" x14ac:dyDescent="0.25">
      <c r="A81" s="69">
        <f t="shared" ref="A81:A144" si="9">IF(B81="","",EDATE(A80,1))</f>
        <v>47362</v>
      </c>
      <c r="B81" s="70">
        <f t="shared" ref="B81:B144" si="10">IF(B80="","",IF(SUM(B80)+1&lt;=$E$7,SUM(B80)+1,""))</f>
        <v>67</v>
      </c>
      <c r="C81" s="65">
        <f t="shared" ref="C81:C144" si="11">IF(B81="","",G80)</f>
        <v>986590.63622873253</v>
      </c>
      <c r="D81" s="71">
        <f t="shared" ref="D81:D144" si="12">IF(B81="","",IPMT($E$11/12,B81,$E$7,-$E$8,$E$9,0))</f>
        <v>4604.0896357340853</v>
      </c>
      <c r="E81" s="71">
        <f t="shared" ref="E81:E144" si="13">IF(B81="","",PPMT($E$11/12,B81,$E$7,-$E$8,$E$9,0))</f>
        <v>1916.4613681833796</v>
      </c>
      <c r="F81" s="71">
        <f t="shared" si="7"/>
        <v>6520.5510039174651</v>
      </c>
      <c r="G81" s="65">
        <f t="shared" si="8"/>
        <v>984674.17486054916</v>
      </c>
    </row>
    <row r="82" spans="1:7" x14ac:dyDescent="0.25">
      <c r="A82" s="69">
        <f t="shared" si="9"/>
        <v>47392</v>
      </c>
      <c r="B82" s="70">
        <f t="shared" si="10"/>
        <v>68</v>
      </c>
      <c r="C82" s="65">
        <f t="shared" si="11"/>
        <v>984674.17486054916</v>
      </c>
      <c r="D82" s="71">
        <f t="shared" si="12"/>
        <v>4595.1461493492297</v>
      </c>
      <c r="E82" s="71">
        <f t="shared" si="13"/>
        <v>1925.4048545682356</v>
      </c>
      <c r="F82" s="71">
        <f t="shared" si="7"/>
        <v>6520.5510039174651</v>
      </c>
      <c r="G82" s="65">
        <f t="shared" si="8"/>
        <v>982748.77000598097</v>
      </c>
    </row>
    <row r="83" spans="1:7" x14ac:dyDescent="0.25">
      <c r="A83" s="69">
        <f t="shared" si="9"/>
        <v>47423</v>
      </c>
      <c r="B83" s="70">
        <f t="shared" si="10"/>
        <v>69</v>
      </c>
      <c r="C83" s="65">
        <f t="shared" si="11"/>
        <v>982748.77000598097</v>
      </c>
      <c r="D83" s="71">
        <f t="shared" si="12"/>
        <v>4586.1609266945779</v>
      </c>
      <c r="E83" s="71">
        <f t="shared" si="13"/>
        <v>1934.3900772228876</v>
      </c>
      <c r="F83" s="71">
        <f t="shared" si="7"/>
        <v>6520.551003917466</v>
      </c>
      <c r="G83" s="65">
        <f t="shared" si="8"/>
        <v>980814.37992875814</v>
      </c>
    </row>
    <row r="84" spans="1:7" x14ac:dyDescent="0.25">
      <c r="A84" s="69">
        <f t="shared" si="9"/>
        <v>47453</v>
      </c>
      <c r="B84" s="70">
        <f t="shared" si="10"/>
        <v>70</v>
      </c>
      <c r="C84" s="65">
        <f t="shared" si="11"/>
        <v>980814.37992875814</v>
      </c>
      <c r="D84" s="71">
        <f t="shared" si="12"/>
        <v>4577.1337730008718</v>
      </c>
      <c r="E84" s="71">
        <f t="shared" si="13"/>
        <v>1943.4172309165938</v>
      </c>
      <c r="F84" s="71">
        <f t="shared" si="7"/>
        <v>6520.551003917466</v>
      </c>
      <c r="G84" s="65">
        <f t="shared" si="8"/>
        <v>978870.96269784158</v>
      </c>
    </row>
    <row r="85" spans="1:7" x14ac:dyDescent="0.25">
      <c r="A85" s="69">
        <f t="shared" si="9"/>
        <v>47484</v>
      </c>
      <c r="B85" s="70">
        <f t="shared" si="10"/>
        <v>71</v>
      </c>
      <c r="C85" s="65">
        <f t="shared" si="11"/>
        <v>978870.96269784158</v>
      </c>
      <c r="D85" s="71">
        <f t="shared" si="12"/>
        <v>4568.0644925899269</v>
      </c>
      <c r="E85" s="71">
        <f t="shared" si="13"/>
        <v>1952.4865113275382</v>
      </c>
      <c r="F85" s="71">
        <f t="shared" si="7"/>
        <v>6520.5510039174651</v>
      </c>
      <c r="G85" s="65">
        <f t="shared" si="8"/>
        <v>976918.47618651402</v>
      </c>
    </row>
    <row r="86" spans="1:7" x14ac:dyDescent="0.25">
      <c r="A86" s="69">
        <f t="shared" si="9"/>
        <v>47515</v>
      </c>
      <c r="B86" s="70">
        <f t="shared" si="10"/>
        <v>72</v>
      </c>
      <c r="C86" s="65">
        <f t="shared" si="11"/>
        <v>976918.47618651402</v>
      </c>
      <c r="D86" s="71">
        <f t="shared" si="12"/>
        <v>4558.952888870399</v>
      </c>
      <c r="E86" s="71">
        <f t="shared" si="13"/>
        <v>1961.5981150470668</v>
      </c>
      <c r="F86" s="71">
        <f t="shared" si="7"/>
        <v>6520.551003917466</v>
      </c>
      <c r="G86" s="65">
        <f t="shared" si="8"/>
        <v>974956.87807146693</v>
      </c>
    </row>
    <row r="87" spans="1:7" x14ac:dyDescent="0.25">
      <c r="A87" s="69">
        <f t="shared" si="9"/>
        <v>47543</v>
      </c>
      <c r="B87" s="70">
        <f t="shared" si="10"/>
        <v>73</v>
      </c>
      <c r="C87" s="65">
        <f t="shared" si="11"/>
        <v>974956.87807146693</v>
      </c>
      <c r="D87" s="71">
        <f t="shared" si="12"/>
        <v>4549.7987643335127</v>
      </c>
      <c r="E87" s="71">
        <f t="shared" si="13"/>
        <v>1970.752239583953</v>
      </c>
      <c r="F87" s="71">
        <f t="shared" si="7"/>
        <v>6520.551003917466</v>
      </c>
      <c r="G87" s="65">
        <f t="shared" si="8"/>
        <v>972986.12583188294</v>
      </c>
    </row>
    <row r="88" spans="1:7" x14ac:dyDescent="0.25">
      <c r="A88" s="69">
        <f t="shared" si="9"/>
        <v>47574</v>
      </c>
      <c r="B88" s="70">
        <f t="shared" si="10"/>
        <v>74</v>
      </c>
      <c r="C88" s="65">
        <f t="shared" si="11"/>
        <v>972986.12583188294</v>
      </c>
      <c r="D88" s="71">
        <f t="shared" si="12"/>
        <v>4540.6019205487873</v>
      </c>
      <c r="E88" s="71">
        <f t="shared" si="13"/>
        <v>1979.9490833686782</v>
      </c>
      <c r="F88" s="71">
        <f t="shared" si="7"/>
        <v>6520.551003917466</v>
      </c>
      <c r="G88" s="65">
        <f t="shared" si="8"/>
        <v>971006.17674851429</v>
      </c>
    </row>
    <row r="89" spans="1:7" x14ac:dyDescent="0.25">
      <c r="A89" s="69">
        <f t="shared" si="9"/>
        <v>47604</v>
      </c>
      <c r="B89" s="70">
        <f t="shared" si="10"/>
        <v>75</v>
      </c>
      <c r="C89" s="65">
        <f t="shared" si="11"/>
        <v>971006.17674851429</v>
      </c>
      <c r="D89" s="71">
        <f t="shared" si="12"/>
        <v>4531.3621581597336</v>
      </c>
      <c r="E89" s="71">
        <f t="shared" si="13"/>
        <v>1989.1888457577322</v>
      </c>
      <c r="F89" s="71">
        <f t="shared" si="7"/>
        <v>6520.551003917466</v>
      </c>
      <c r="G89" s="65">
        <f t="shared" si="8"/>
        <v>969016.98790275655</v>
      </c>
    </row>
    <row r="90" spans="1:7" x14ac:dyDescent="0.25">
      <c r="A90" s="69">
        <f t="shared" si="9"/>
        <v>47635</v>
      </c>
      <c r="B90" s="70">
        <f t="shared" si="10"/>
        <v>76</v>
      </c>
      <c r="C90" s="65">
        <f t="shared" si="11"/>
        <v>969016.98790275655</v>
      </c>
      <c r="D90" s="71">
        <f t="shared" si="12"/>
        <v>4522.0792768795309</v>
      </c>
      <c r="E90" s="71">
        <f t="shared" si="13"/>
        <v>1998.4717270379344</v>
      </c>
      <c r="F90" s="71">
        <f t="shared" si="7"/>
        <v>6520.5510039174651</v>
      </c>
      <c r="G90" s="65">
        <f t="shared" si="8"/>
        <v>967018.51617571863</v>
      </c>
    </row>
    <row r="91" spans="1:7" x14ac:dyDescent="0.25">
      <c r="A91" s="69">
        <f t="shared" si="9"/>
        <v>47665</v>
      </c>
      <c r="B91" s="70">
        <f t="shared" si="10"/>
        <v>77</v>
      </c>
      <c r="C91" s="65">
        <f t="shared" si="11"/>
        <v>967018.51617571863</v>
      </c>
      <c r="D91" s="71">
        <f t="shared" si="12"/>
        <v>4512.7530754866866</v>
      </c>
      <c r="E91" s="71">
        <f t="shared" si="13"/>
        <v>2007.7979284307787</v>
      </c>
      <c r="F91" s="71">
        <f t="shared" si="7"/>
        <v>6520.5510039174651</v>
      </c>
      <c r="G91" s="65">
        <f t="shared" si="8"/>
        <v>965010.71824728791</v>
      </c>
    </row>
    <row r="92" spans="1:7" x14ac:dyDescent="0.25">
      <c r="A92" s="69">
        <f t="shared" si="9"/>
        <v>47696</v>
      </c>
      <c r="B92" s="70">
        <f t="shared" si="10"/>
        <v>78</v>
      </c>
      <c r="C92" s="65">
        <f t="shared" si="11"/>
        <v>965010.71824728791</v>
      </c>
      <c r="D92" s="71">
        <f t="shared" si="12"/>
        <v>4503.3833518206766</v>
      </c>
      <c r="E92" s="71">
        <f t="shared" si="13"/>
        <v>2017.167652096789</v>
      </c>
      <c r="F92" s="71">
        <f t="shared" si="7"/>
        <v>6520.551003917466</v>
      </c>
      <c r="G92" s="65">
        <f t="shared" si="8"/>
        <v>962993.55059519107</v>
      </c>
    </row>
    <row r="93" spans="1:7" x14ac:dyDescent="0.25">
      <c r="A93" s="69">
        <f t="shared" si="9"/>
        <v>47727</v>
      </c>
      <c r="B93" s="70">
        <f t="shared" si="10"/>
        <v>79</v>
      </c>
      <c r="C93" s="65">
        <f t="shared" si="11"/>
        <v>962993.55059519107</v>
      </c>
      <c r="D93" s="71">
        <f t="shared" si="12"/>
        <v>4493.9699027775587</v>
      </c>
      <c r="E93" s="71">
        <f t="shared" si="13"/>
        <v>2026.5811011399069</v>
      </c>
      <c r="F93" s="71">
        <f t="shared" si="7"/>
        <v>6520.551003917466</v>
      </c>
      <c r="G93" s="65">
        <f t="shared" si="8"/>
        <v>960966.96949405118</v>
      </c>
    </row>
    <row r="94" spans="1:7" x14ac:dyDescent="0.25">
      <c r="A94" s="69">
        <f t="shared" si="9"/>
        <v>47757</v>
      </c>
      <c r="B94" s="70">
        <f t="shared" si="10"/>
        <v>80</v>
      </c>
      <c r="C94" s="65">
        <f t="shared" si="11"/>
        <v>960966.96949405118</v>
      </c>
      <c r="D94" s="71">
        <f t="shared" si="12"/>
        <v>4484.5125243055718</v>
      </c>
      <c r="E94" s="71">
        <f t="shared" si="13"/>
        <v>2036.0384796118933</v>
      </c>
      <c r="F94" s="71">
        <f t="shared" si="7"/>
        <v>6520.5510039174651</v>
      </c>
      <c r="G94" s="65">
        <f t="shared" si="8"/>
        <v>958930.93101443932</v>
      </c>
    </row>
    <row r="95" spans="1:7" x14ac:dyDescent="0.25">
      <c r="A95" s="69">
        <f t="shared" si="9"/>
        <v>47788</v>
      </c>
      <c r="B95" s="70">
        <f t="shared" si="10"/>
        <v>81</v>
      </c>
      <c r="C95" s="65">
        <f t="shared" si="11"/>
        <v>958930.93101443932</v>
      </c>
      <c r="D95" s="71">
        <f t="shared" si="12"/>
        <v>4475.0110114007157</v>
      </c>
      <c r="E95" s="71">
        <f t="shared" si="13"/>
        <v>2045.5399925167492</v>
      </c>
      <c r="F95" s="71">
        <f t="shared" si="7"/>
        <v>6520.5510039174651</v>
      </c>
      <c r="G95" s="65">
        <f t="shared" si="8"/>
        <v>956885.39102192258</v>
      </c>
    </row>
    <row r="96" spans="1:7" x14ac:dyDescent="0.25">
      <c r="A96" s="69">
        <f t="shared" si="9"/>
        <v>47818</v>
      </c>
      <c r="B96" s="70">
        <f t="shared" si="10"/>
        <v>82</v>
      </c>
      <c r="C96" s="65">
        <f t="shared" si="11"/>
        <v>956885.39102192258</v>
      </c>
      <c r="D96" s="71">
        <f t="shared" si="12"/>
        <v>4465.4651581023054</v>
      </c>
      <c r="E96" s="71">
        <f t="shared" si="13"/>
        <v>2055.0858458151606</v>
      </c>
      <c r="F96" s="71">
        <f t="shared" si="7"/>
        <v>6520.551003917466</v>
      </c>
      <c r="G96" s="65">
        <f t="shared" si="8"/>
        <v>954830.30517610745</v>
      </c>
    </row>
    <row r="97" spans="1:7" x14ac:dyDescent="0.25">
      <c r="A97" s="69">
        <f t="shared" si="9"/>
        <v>47849</v>
      </c>
      <c r="B97" s="70">
        <f t="shared" si="10"/>
        <v>83</v>
      </c>
      <c r="C97" s="65">
        <f t="shared" si="11"/>
        <v>954830.30517610745</v>
      </c>
      <c r="D97" s="71">
        <f t="shared" si="12"/>
        <v>4455.874757488501</v>
      </c>
      <c r="E97" s="71">
        <f t="shared" si="13"/>
        <v>2064.6762464289641</v>
      </c>
      <c r="F97" s="71">
        <f t="shared" si="7"/>
        <v>6520.5510039174651</v>
      </c>
      <c r="G97" s="65">
        <f t="shared" si="8"/>
        <v>952765.62892967847</v>
      </c>
    </row>
    <row r="98" spans="1:7" x14ac:dyDescent="0.25">
      <c r="A98" s="69">
        <f t="shared" si="9"/>
        <v>47880</v>
      </c>
      <c r="B98" s="70">
        <f t="shared" si="10"/>
        <v>84</v>
      </c>
      <c r="C98" s="65">
        <f t="shared" si="11"/>
        <v>952765.62892967847</v>
      </c>
      <c r="D98" s="71">
        <f t="shared" si="12"/>
        <v>4446.2396016718321</v>
      </c>
      <c r="E98" s="71">
        <f t="shared" si="13"/>
        <v>2074.3114022456334</v>
      </c>
      <c r="F98" s="71">
        <f t="shared" si="7"/>
        <v>6520.551003917466</v>
      </c>
      <c r="G98" s="65">
        <f t="shared" si="8"/>
        <v>950691.31752743281</v>
      </c>
    </row>
    <row r="99" spans="1:7" x14ac:dyDescent="0.25">
      <c r="A99" s="69">
        <f t="shared" si="9"/>
        <v>47908</v>
      </c>
      <c r="B99" s="70">
        <f t="shared" si="10"/>
        <v>85</v>
      </c>
      <c r="C99" s="65">
        <f t="shared" si="11"/>
        <v>950691.31752743281</v>
      </c>
      <c r="D99" s="71">
        <f t="shared" si="12"/>
        <v>4436.5594817946867</v>
      </c>
      <c r="E99" s="71">
        <f t="shared" si="13"/>
        <v>2083.9915221227793</v>
      </c>
      <c r="F99" s="71">
        <f t="shared" si="7"/>
        <v>6520.551003917466</v>
      </c>
      <c r="G99" s="65">
        <f t="shared" si="8"/>
        <v>948607.32600531005</v>
      </c>
    </row>
    <row r="100" spans="1:7" x14ac:dyDescent="0.25">
      <c r="A100" s="69">
        <f t="shared" si="9"/>
        <v>47939</v>
      </c>
      <c r="B100" s="70">
        <f t="shared" si="10"/>
        <v>86</v>
      </c>
      <c r="C100" s="65">
        <f t="shared" si="11"/>
        <v>948607.32600531005</v>
      </c>
      <c r="D100" s="71">
        <f t="shared" si="12"/>
        <v>4426.8341880247799</v>
      </c>
      <c r="E100" s="71">
        <f t="shared" si="13"/>
        <v>2093.7168158926856</v>
      </c>
      <c r="F100" s="71">
        <f t="shared" si="7"/>
        <v>6520.551003917466</v>
      </c>
      <c r="G100" s="65">
        <f t="shared" si="8"/>
        <v>946513.60918941733</v>
      </c>
    </row>
    <row r="101" spans="1:7" x14ac:dyDescent="0.25">
      <c r="A101" s="69">
        <f t="shared" si="9"/>
        <v>47969</v>
      </c>
      <c r="B101" s="70">
        <f t="shared" si="10"/>
        <v>87</v>
      </c>
      <c r="C101" s="65">
        <f t="shared" si="11"/>
        <v>946513.60918941733</v>
      </c>
      <c r="D101" s="71">
        <f t="shared" si="12"/>
        <v>4417.0635095506132</v>
      </c>
      <c r="E101" s="71">
        <f t="shared" si="13"/>
        <v>2103.4874943668515</v>
      </c>
      <c r="F101" s="71">
        <f t="shared" si="7"/>
        <v>6520.5510039174642</v>
      </c>
      <c r="G101" s="65">
        <f t="shared" si="8"/>
        <v>944410.1216950505</v>
      </c>
    </row>
    <row r="102" spans="1:7" x14ac:dyDescent="0.25">
      <c r="A102" s="69">
        <f t="shared" si="9"/>
        <v>48000</v>
      </c>
      <c r="B102" s="70">
        <f t="shared" si="10"/>
        <v>88</v>
      </c>
      <c r="C102" s="65">
        <f t="shared" si="11"/>
        <v>944410.1216950505</v>
      </c>
      <c r="D102" s="71">
        <f t="shared" si="12"/>
        <v>4407.247234576902</v>
      </c>
      <c r="E102" s="71">
        <f t="shared" si="13"/>
        <v>2113.3037693405631</v>
      </c>
      <c r="F102" s="71">
        <f t="shared" si="7"/>
        <v>6520.5510039174651</v>
      </c>
      <c r="G102" s="65">
        <f t="shared" si="8"/>
        <v>942296.81792571</v>
      </c>
    </row>
    <row r="103" spans="1:7" x14ac:dyDescent="0.25">
      <c r="A103" s="69">
        <f t="shared" si="9"/>
        <v>48030</v>
      </c>
      <c r="B103" s="70">
        <f t="shared" si="10"/>
        <v>89</v>
      </c>
      <c r="C103" s="65">
        <f t="shared" si="11"/>
        <v>942296.81792571</v>
      </c>
      <c r="D103" s="71">
        <f t="shared" si="12"/>
        <v>4397.3851503199794</v>
      </c>
      <c r="E103" s="71">
        <f t="shared" si="13"/>
        <v>2123.1658535974861</v>
      </c>
      <c r="F103" s="71">
        <f t="shared" si="7"/>
        <v>6520.551003917466</v>
      </c>
      <c r="G103" s="65">
        <f t="shared" si="8"/>
        <v>940173.65207211254</v>
      </c>
    </row>
    <row r="104" spans="1:7" x14ac:dyDescent="0.25">
      <c r="A104" s="69">
        <f t="shared" si="9"/>
        <v>48061</v>
      </c>
      <c r="B104" s="70">
        <f t="shared" si="10"/>
        <v>90</v>
      </c>
      <c r="C104" s="65">
        <f t="shared" si="11"/>
        <v>940173.65207211254</v>
      </c>
      <c r="D104" s="71">
        <f t="shared" si="12"/>
        <v>4387.4770430031904</v>
      </c>
      <c r="E104" s="71">
        <f t="shared" si="13"/>
        <v>2133.0739609142747</v>
      </c>
      <c r="F104" s="71">
        <f t="shared" si="7"/>
        <v>6520.5510039174651</v>
      </c>
      <c r="G104" s="65">
        <f t="shared" si="8"/>
        <v>938040.57811119827</v>
      </c>
    </row>
    <row r="105" spans="1:7" x14ac:dyDescent="0.25">
      <c r="A105" s="69">
        <f t="shared" si="9"/>
        <v>48092</v>
      </c>
      <c r="B105" s="70">
        <f t="shared" si="10"/>
        <v>91</v>
      </c>
      <c r="C105" s="65">
        <f t="shared" si="11"/>
        <v>938040.57811119827</v>
      </c>
      <c r="D105" s="71">
        <f t="shared" si="12"/>
        <v>4377.5226978522587</v>
      </c>
      <c r="E105" s="71">
        <f t="shared" si="13"/>
        <v>2143.0283060652073</v>
      </c>
      <c r="F105" s="71">
        <f t="shared" si="7"/>
        <v>6520.551003917466</v>
      </c>
      <c r="G105" s="65">
        <f t="shared" si="8"/>
        <v>935897.54980513302</v>
      </c>
    </row>
    <row r="106" spans="1:7" x14ac:dyDescent="0.25">
      <c r="A106" s="69">
        <f t="shared" si="9"/>
        <v>48122</v>
      </c>
      <c r="B106" s="70">
        <f t="shared" si="10"/>
        <v>92</v>
      </c>
      <c r="C106" s="65">
        <f t="shared" si="11"/>
        <v>935897.54980513302</v>
      </c>
      <c r="D106" s="71">
        <f t="shared" si="12"/>
        <v>4367.5218990906196</v>
      </c>
      <c r="E106" s="71">
        <f t="shared" si="13"/>
        <v>2153.029104826845</v>
      </c>
      <c r="F106" s="71">
        <f t="shared" si="7"/>
        <v>6520.5510039174642</v>
      </c>
      <c r="G106" s="65">
        <f t="shared" si="8"/>
        <v>933744.52070030617</v>
      </c>
    </row>
    <row r="107" spans="1:7" x14ac:dyDescent="0.25">
      <c r="A107" s="69">
        <f t="shared" si="9"/>
        <v>48153</v>
      </c>
      <c r="B107" s="70">
        <f t="shared" si="10"/>
        <v>93</v>
      </c>
      <c r="C107" s="65">
        <f t="shared" si="11"/>
        <v>933744.52070030617</v>
      </c>
      <c r="D107" s="71">
        <f t="shared" si="12"/>
        <v>4357.4744299347622</v>
      </c>
      <c r="E107" s="71">
        <f t="shared" si="13"/>
        <v>2163.0765739827038</v>
      </c>
      <c r="F107" s="71">
        <f t="shared" si="7"/>
        <v>6520.551003917466</v>
      </c>
      <c r="G107" s="65">
        <f t="shared" si="8"/>
        <v>931581.44412632345</v>
      </c>
    </row>
    <row r="108" spans="1:7" x14ac:dyDescent="0.25">
      <c r="A108" s="69">
        <f t="shared" si="9"/>
        <v>48183</v>
      </c>
      <c r="B108" s="70">
        <f t="shared" si="10"/>
        <v>94</v>
      </c>
      <c r="C108" s="65">
        <f t="shared" si="11"/>
        <v>931581.44412632345</v>
      </c>
      <c r="D108" s="71">
        <f t="shared" si="12"/>
        <v>4347.3800725895089</v>
      </c>
      <c r="E108" s="71">
        <f t="shared" si="13"/>
        <v>2173.1709313279562</v>
      </c>
      <c r="F108" s="71">
        <f t="shared" si="7"/>
        <v>6520.5510039174651</v>
      </c>
      <c r="G108" s="65">
        <f t="shared" si="8"/>
        <v>929408.27319499548</v>
      </c>
    </row>
    <row r="109" spans="1:7" x14ac:dyDescent="0.25">
      <c r="A109" s="69">
        <f t="shared" si="9"/>
        <v>48214</v>
      </c>
      <c r="B109" s="70">
        <f t="shared" si="10"/>
        <v>95</v>
      </c>
      <c r="C109" s="65">
        <f t="shared" si="11"/>
        <v>929408.27319499548</v>
      </c>
      <c r="D109" s="71">
        <f t="shared" si="12"/>
        <v>4337.2386082433122</v>
      </c>
      <c r="E109" s="71">
        <f t="shared" si="13"/>
        <v>2183.3123956741533</v>
      </c>
      <c r="F109" s="71">
        <f t="shared" si="7"/>
        <v>6520.551003917466</v>
      </c>
      <c r="G109" s="65">
        <f t="shared" si="8"/>
        <v>927224.9607993213</v>
      </c>
    </row>
    <row r="110" spans="1:7" x14ac:dyDescent="0.25">
      <c r="A110" s="69">
        <f t="shared" si="9"/>
        <v>48245</v>
      </c>
      <c r="B110" s="70">
        <f t="shared" si="10"/>
        <v>96</v>
      </c>
      <c r="C110" s="65">
        <f t="shared" si="11"/>
        <v>927224.9607993213</v>
      </c>
      <c r="D110" s="71">
        <f t="shared" si="12"/>
        <v>4327.0498170635001</v>
      </c>
      <c r="E110" s="71">
        <f t="shared" si="13"/>
        <v>2193.5011868539664</v>
      </c>
      <c r="F110" s="71">
        <f t="shared" si="7"/>
        <v>6520.551003917466</v>
      </c>
      <c r="G110" s="65">
        <f t="shared" si="8"/>
        <v>925031.45961246733</v>
      </c>
    </row>
    <row r="111" spans="1:7" x14ac:dyDescent="0.25">
      <c r="A111" s="69">
        <f t="shared" si="9"/>
        <v>48274</v>
      </c>
      <c r="B111" s="70">
        <f t="shared" si="10"/>
        <v>97</v>
      </c>
      <c r="C111" s="65">
        <f t="shared" si="11"/>
        <v>925031.45961246733</v>
      </c>
      <c r="D111" s="71">
        <f t="shared" si="12"/>
        <v>4316.8134781915142</v>
      </c>
      <c r="E111" s="71">
        <f t="shared" si="13"/>
        <v>2203.7375257259509</v>
      </c>
      <c r="F111" s="71">
        <f t="shared" si="7"/>
        <v>6520.5510039174651</v>
      </c>
      <c r="G111" s="65">
        <f t="shared" si="8"/>
        <v>922827.72208674136</v>
      </c>
    </row>
    <row r="112" spans="1:7" x14ac:dyDescent="0.25">
      <c r="A112" s="69">
        <f t="shared" si="9"/>
        <v>48305</v>
      </c>
      <c r="B112" s="70">
        <f t="shared" si="10"/>
        <v>98</v>
      </c>
      <c r="C112" s="65">
        <f t="shared" si="11"/>
        <v>922827.72208674136</v>
      </c>
      <c r="D112" s="71">
        <f t="shared" si="12"/>
        <v>4306.5293697381258</v>
      </c>
      <c r="E112" s="71">
        <f t="shared" si="13"/>
        <v>2214.0216341793393</v>
      </c>
      <c r="F112" s="71">
        <f t="shared" si="7"/>
        <v>6520.5510039174651</v>
      </c>
      <c r="G112" s="65">
        <f t="shared" si="8"/>
        <v>920613.70045256207</v>
      </c>
    </row>
    <row r="113" spans="1:7" x14ac:dyDescent="0.25">
      <c r="A113" s="69">
        <f t="shared" si="9"/>
        <v>48335</v>
      </c>
      <c r="B113" s="70">
        <f t="shared" si="10"/>
        <v>99</v>
      </c>
      <c r="C113" s="65">
        <f t="shared" si="11"/>
        <v>920613.70045256207</v>
      </c>
      <c r="D113" s="71">
        <f t="shared" si="12"/>
        <v>4296.1972687786219</v>
      </c>
      <c r="E113" s="71">
        <f t="shared" si="13"/>
        <v>2224.3537351388431</v>
      </c>
      <c r="F113" s="71">
        <f t="shared" si="7"/>
        <v>6520.5510039174651</v>
      </c>
      <c r="G113" s="65">
        <f t="shared" si="8"/>
        <v>918389.34671742318</v>
      </c>
    </row>
    <row r="114" spans="1:7" x14ac:dyDescent="0.25">
      <c r="A114" s="69">
        <f t="shared" si="9"/>
        <v>48366</v>
      </c>
      <c r="B114" s="70">
        <f t="shared" si="10"/>
        <v>100</v>
      </c>
      <c r="C114" s="65">
        <f t="shared" si="11"/>
        <v>918389.34671742318</v>
      </c>
      <c r="D114" s="71">
        <f t="shared" si="12"/>
        <v>4285.8169513479752</v>
      </c>
      <c r="E114" s="71">
        <f t="shared" si="13"/>
        <v>2234.7340525694904</v>
      </c>
      <c r="F114" s="71">
        <f t="shared" si="7"/>
        <v>6520.551003917466</v>
      </c>
      <c r="G114" s="65">
        <f t="shared" si="8"/>
        <v>916154.61266485369</v>
      </c>
    </row>
    <row r="115" spans="1:7" x14ac:dyDescent="0.25">
      <c r="A115" s="69">
        <f t="shared" si="9"/>
        <v>48396</v>
      </c>
      <c r="B115" s="70">
        <f t="shared" si="10"/>
        <v>101</v>
      </c>
      <c r="C115" s="65">
        <f t="shared" si="11"/>
        <v>916154.61266485369</v>
      </c>
      <c r="D115" s="71">
        <f t="shared" si="12"/>
        <v>4275.3881924359839</v>
      </c>
      <c r="E115" s="71">
        <f t="shared" si="13"/>
        <v>2245.1628114814812</v>
      </c>
      <c r="F115" s="71">
        <f t="shared" si="7"/>
        <v>6520.5510039174651</v>
      </c>
      <c r="G115" s="65">
        <f t="shared" si="8"/>
        <v>913909.44985337218</v>
      </c>
    </row>
    <row r="116" spans="1:7" x14ac:dyDescent="0.25">
      <c r="A116" s="69">
        <f t="shared" si="9"/>
        <v>48427</v>
      </c>
      <c r="B116" s="70">
        <f t="shared" si="10"/>
        <v>102</v>
      </c>
      <c r="C116" s="65">
        <f t="shared" si="11"/>
        <v>913909.44985337218</v>
      </c>
      <c r="D116" s="71">
        <f t="shared" si="12"/>
        <v>4264.910765982404</v>
      </c>
      <c r="E116" s="71">
        <f t="shared" si="13"/>
        <v>2255.640237935062</v>
      </c>
      <c r="F116" s="71">
        <f t="shared" si="7"/>
        <v>6520.551003917466</v>
      </c>
      <c r="G116" s="65">
        <f t="shared" si="8"/>
        <v>911653.80961543717</v>
      </c>
    </row>
    <row r="117" spans="1:7" x14ac:dyDescent="0.25">
      <c r="A117" s="69">
        <f t="shared" si="9"/>
        <v>48458</v>
      </c>
      <c r="B117" s="70">
        <f t="shared" si="10"/>
        <v>103</v>
      </c>
      <c r="C117" s="65">
        <f t="shared" si="11"/>
        <v>911653.80961543717</v>
      </c>
      <c r="D117" s="71">
        <f t="shared" si="12"/>
        <v>4254.3844448720401</v>
      </c>
      <c r="E117" s="71">
        <f t="shared" si="13"/>
        <v>2266.1665590454249</v>
      </c>
      <c r="F117" s="71">
        <f t="shared" si="7"/>
        <v>6520.5510039174651</v>
      </c>
      <c r="G117" s="65">
        <f t="shared" si="8"/>
        <v>909387.64305639174</v>
      </c>
    </row>
    <row r="118" spans="1:7" x14ac:dyDescent="0.25">
      <c r="A118" s="69">
        <f t="shared" si="9"/>
        <v>48488</v>
      </c>
      <c r="B118" s="70">
        <f t="shared" si="10"/>
        <v>104</v>
      </c>
      <c r="C118" s="65">
        <f t="shared" si="11"/>
        <v>909387.64305639174</v>
      </c>
      <c r="D118" s="71">
        <f t="shared" si="12"/>
        <v>4243.8090009298276</v>
      </c>
      <c r="E118" s="71">
        <f t="shared" si="13"/>
        <v>2276.7420029876371</v>
      </c>
      <c r="F118" s="71">
        <f t="shared" si="7"/>
        <v>6520.5510039174642</v>
      </c>
      <c r="G118" s="65">
        <f t="shared" si="8"/>
        <v>907110.90105340409</v>
      </c>
    </row>
    <row r="119" spans="1:7" x14ac:dyDescent="0.25">
      <c r="A119" s="69">
        <f t="shared" si="9"/>
        <v>48519</v>
      </c>
      <c r="B119" s="70">
        <f t="shared" si="10"/>
        <v>105</v>
      </c>
      <c r="C119" s="65">
        <f t="shared" si="11"/>
        <v>907110.90105340409</v>
      </c>
      <c r="D119" s="71">
        <f t="shared" si="12"/>
        <v>4233.1842049158849</v>
      </c>
      <c r="E119" s="71">
        <f t="shared" si="13"/>
        <v>2287.3667990015797</v>
      </c>
      <c r="F119" s="71">
        <f t="shared" si="7"/>
        <v>6520.5510039174642</v>
      </c>
      <c r="G119" s="65">
        <f t="shared" si="8"/>
        <v>904823.5342544025</v>
      </c>
    </row>
    <row r="120" spans="1:7" x14ac:dyDescent="0.25">
      <c r="A120" s="69">
        <f t="shared" si="9"/>
        <v>48549</v>
      </c>
      <c r="B120" s="70">
        <f t="shared" si="10"/>
        <v>106</v>
      </c>
      <c r="C120" s="65">
        <f t="shared" si="11"/>
        <v>904823.5342544025</v>
      </c>
      <c r="D120" s="71">
        <f t="shared" si="12"/>
        <v>4222.5098265205443</v>
      </c>
      <c r="E120" s="71">
        <f t="shared" si="13"/>
        <v>2298.0411773969204</v>
      </c>
      <c r="F120" s="71">
        <f t="shared" si="7"/>
        <v>6520.5510039174642</v>
      </c>
      <c r="G120" s="65">
        <f t="shared" si="8"/>
        <v>902525.49307700561</v>
      </c>
    </row>
    <row r="121" spans="1:7" x14ac:dyDescent="0.25">
      <c r="A121" s="69">
        <f t="shared" si="9"/>
        <v>48580</v>
      </c>
      <c r="B121" s="70">
        <f t="shared" si="10"/>
        <v>107</v>
      </c>
      <c r="C121" s="65">
        <f t="shared" si="11"/>
        <v>902525.49307700561</v>
      </c>
      <c r="D121" s="71">
        <f t="shared" si="12"/>
        <v>4211.7856343593585</v>
      </c>
      <c r="E121" s="71">
        <f t="shared" si="13"/>
        <v>2308.7653695581062</v>
      </c>
      <c r="F121" s="71">
        <f t="shared" si="7"/>
        <v>6520.5510039174642</v>
      </c>
      <c r="G121" s="65">
        <f t="shared" si="8"/>
        <v>900216.72770744748</v>
      </c>
    </row>
    <row r="122" spans="1:7" x14ac:dyDescent="0.25">
      <c r="A122" s="69">
        <f t="shared" si="9"/>
        <v>48611</v>
      </c>
      <c r="B122" s="70">
        <f t="shared" si="10"/>
        <v>108</v>
      </c>
      <c r="C122" s="65">
        <f t="shared" si="11"/>
        <v>900216.72770744748</v>
      </c>
      <c r="D122" s="71">
        <f t="shared" si="12"/>
        <v>4201.0113959680875</v>
      </c>
      <c r="E122" s="71">
        <f t="shared" si="13"/>
        <v>2319.5396079493776</v>
      </c>
      <c r="F122" s="71">
        <f t="shared" si="7"/>
        <v>6520.5510039174651</v>
      </c>
      <c r="G122" s="65">
        <f t="shared" si="8"/>
        <v>897897.18809949816</v>
      </c>
    </row>
    <row r="123" spans="1:7" x14ac:dyDescent="0.25">
      <c r="A123" s="69">
        <f t="shared" si="9"/>
        <v>48639</v>
      </c>
      <c r="B123" s="70">
        <f t="shared" si="10"/>
        <v>109</v>
      </c>
      <c r="C123" s="65">
        <f t="shared" si="11"/>
        <v>897897.18809949816</v>
      </c>
      <c r="D123" s="71">
        <f t="shared" si="12"/>
        <v>4190.186877797657</v>
      </c>
      <c r="E123" s="71">
        <f t="shared" si="13"/>
        <v>2330.3641261198081</v>
      </c>
      <c r="F123" s="71">
        <f t="shared" si="7"/>
        <v>6520.5510039174651</v>
      </c>
      <c r="G123" s="65">
        <f t="shared" si="8"/>
        <v>895566.8239733784</v>
      </c>
    </row>
    <row r="124" spans="1:7" x14ac:dyDescent="0.25">
      <c r="A124" s="69">
        <f t="shared" si="9"/>
        <v>48670</v>
      </c>
      <c r="B124" s="70">
        <f t="shared" si="10"/>
        <v>110</v>
      </c>
      <c r="C124" s="65">
        <f t="shared" si="11"/>
        <v>895566.8239733784</v>
      </c>
      <c r="D124" s="71">
        <f t="shared" si="12"/>
        <v>4179.3118452090985</v>
      </c>
      <c r="E124" s="71">
        <f t="shared" si="13"/>
        <v>2341.2391587083666</v>
      </c>
      <c r="F124" s="71">
        <f t="shared" si="7"/>
        <v>6520.5510039174651</v>
      </c>
      <c r="G124" s="65">
        <f t="shared" si="8"/>
        <v>893225.58481467003</v>
      </c>
    </row>
    <row r="125" spans="1:7" x14ac:dyDescent="0.25">
      <c r="A125" s="69">
        <f t="shared" si="9"/>
        <v>48700</v>
      </c>
      <c r="B125" s="70">
        <f t="shared" si="10"/>
        <v>111</v>
      </c>
      <c r="C125" s="65">
        <f t="shared" si="11"/>
        <v>893225.58481467003</v>
      </c>
      <c r="D125" s="71">
        <f t="shared" si="12"/>
        <v>4168.3860624684594</v>
      </c>
      <c r="E125" s="71">
        <f t="shared" si="13"/>
        <v>2352.1649414490062</v>
      </c>
      <c r="F125" s="71">
        <f t="shared" si="7"/>
        <v>6520.551003917466</v>
      </c>
      <c r="G125" s="65">
        <f t="shared" si="8"/>
        <v>890873.41987322108</v>
      </c>
    </row>
    <row r="126" spans="1:7" x14ac:dyDescent="0.25">
      <c r="A126" s="69">
        <f t="shared" si="9"/>
        <v>48731</v>
      </c>
      <c r="B126" s="70">
        <f t="shared" si="10"/>
        <v>112</v>
      </c>
      <c r="C126" s="65">
        <f t="shared" si="11"/>
        <v>890873.41987322108</v>
      </c>
      <c r="D126" s="71">
        <f t="shared" si="12"/>
        <v>4157.4092927416968</v>
      </c>
      <c r="E126" s="71">
        <f t="shared" si="13"/>
        <v>2363.1417111757683</v>
      </c>
      <c r="F126" s="71">
        <f t="shared" si="7"/>
        <v>6520.5510039174651</v>
      </c>
      <c r="G126" s="65">
        <f t="shared" si="8"/>
        <v>888510.27816204529</v>
      </c>
    </row>
    <row r="127" spans="1:7" x14ac:dyDescent="0.25">
      <c r="A127" s="69">
        <f t="shared" si="9"/>
        <v>48761</v>
      </c>
      <c r="B127" s="70">
        <f t="shared" si="10"/>
        <v>113</v>
      </c>
      <c r="C127" s="65">
        <f t="shared" si="11"/>
        <v>888510.27816204529</v>
      </c>
      <c r="D127" s="71">
        <f t="shared" si="12"/>
        <v>4146.3812980895436</v>
      </c>
      <c r="E127" s="71">
        <f t="shared" si="13"/>
        <v>2374.1697058279215</v>
      </c>
      <c r="F127" s="71">
        <f t="shared" si="7"/>
        <v>6520.5510039174651</v>
      </c>
      <c r="G127" s="65">
        <f t="shared" si="8"/>
        <v>886136.10845621733</v>
      </c>
    </row>
    <row r="128" spans="1:7" x14ac:dyDescent="0.25">
      <c r="A128" s="69">
        <f t="shared" si="9"/>
        <v>48792</v>
      </c>
      <c r="B128" s="70">
        <f t="shared" si="10"/>
        <v>114</v>
      </c>
      <c r="C128" s="65">
        <f t="shared" si="11"/>
        <v>886136.10845621733</v>
      </c>
      <c r="D128" s="71">
        <f t="shared" si="12"/>
        <v>4135.3018394623468</v>
      </c>
      <c r="E128" s="71">
        <f t="shared" si="13"/>
        <v>2385.2491644551187</v>
      </c>
      <c r="F128" s="71">
        <f t="shared" si="7"/>
        <v>6520.551003917466</v>
      </c>
      <c r="G128" s="65">
        <f t="shared" si="8"/>
        <v>883750.85929176223</v>
      </c>
    </row>
    <row r="129" spans="1:7" x14ac:dyDescent="0.25">
      <c r="A129" s="69">
        <f t="shared" si="9"/>
        <v>48823</v>
      </c>
      <c r="B129" s="70">
        <f t="shared" si="10"/>
        <v>115</v>
      </c>
      <c r="C129" s="65">
        <f t="shared" si="11"/>
        <v>883750.85929176223</v>
      </c>
      <c r="D129" s="71">
        <f t="shared" si="12"/>
        <v>4124.1706766948901</v>
      </c>
      <c r="E129" s="71">
        <f t="shared" si="13"/>
        <v>2396.3803272225759</v>
      </c>
      <c r="F129" s="71">
        <f t="shared" si="7"/>
        <v>6520.551003917466</v>
      </c>
      <c r="G129" s="65">
        <f t="shared" si="8"/>
        <v>881354.47896453971</v>
      </c>
    </row>
    <row r="130" spans="1:7" x14ac:dyDescent="0.25">
      <c r="A130" s="69">
        <f t="shared" si="9"/>
        <v>48853</v>
      </c>
      <c r="B130" s="70">
        <f t="shared" si="10"/>
        <v>116</v>
      </c>
      <c r="C130" s="65">
        <f t="shared" si="11"/>
        <v>881354.47896453971</v>
      </c>
      <c r="D130" s="71">
        <f t="shared" si="12"/>
        <v>4112.9875685011848</v>
      </c>
      <c r="E130" s="71">
        <f t="shared" si="13"/>
        <v>2407.5634354162812</v>
      </c>
      <c r="F130" s="71">
        <f t="shared" si="7"/>
        <v>6520.551003917466</v>
      </c>
      <c r="G130" s="65">
        <f t="shared" si="8"/>
        <v>878946.91552912339</v>
      </c>
    </row>
    <row r="131" spans="1:7" x14ac:dyDescent="0.25">
      <c r="A131" s="69">
        <f t="shared" si="9"/>
        <v>48884</v>
      </c>
      <c r="B131" s="70">
        <f t="shared" si="10"/>
        <v>117</v>
      </c>
      <c r="C131" s="65">
        <f t="shared" si="11"/>
        <v>878946.91552912339</v>
      </c>
      <c r="D131" s="71">
        <f t="shared" si="12"/>
        <v>4101.7522724692417</v>
      </c>
      <c r="E131" s="71">
        <f t="shared" si="13"/>
        <v>2418.7987314482234</v>
      </c>
      <c r="F131" s="71">
        <f t="shared" si="7"/>
        <v>6520.5510039174651</v>
      </c>
      <c r="G131" s="65">
        <f t="shared" si="8"/>
        <v>876528.11679767515</v>
      </c>
    </row>
    <row r="132" spans="1:7" x14ac:dyDescent="0.25">
      <c r="A132" s="69">
        <f t="shared" si="9"/>
        <v>48914</v>
      </c>
      <c r="B132" s="70">
        <f t="shared" si="10"/>
        <v>118</v>
      </c>
      <c r="C132" s="65">
        <f t="shared" si="11"/>
        <v>876528.11679767515</v>
      </c>
      <c r="D132" s="71">
        <f t="shared" si="12"/>
        <v>4090.464545055816</v>
      </c>
      <c r="E132" s="71">
        <f t="shared" si="13"/>
        <v>2430.0864588616487</v>
      </c>
      <c r="F132" s="71">
        <f t="shared" si="7"/>
        <v>6520.5510039174642</v>
      </c>
      <c r="G132" s="65">
        <f t="shared" si="8"/>
        <v>874098.03033881355</v>
      </c>
    </row>
    <row r="133" spans="1:7" x14ac:dyDescent="0.25">
      <c r="A133" s="69">
        <f t="shared" si="9"/>
        <v>48945</v>
      </c>
      <c r="B133" s="70">
        <f t="shared" si="10"/>
        <v>119</v>
      </c>
      <c r="C133" s="65">
        <f t="shared" si="11"/>
        <v>874098.03033881355</v>
      </c>
      <c r="D133" s="71">
        <f t="shared" si="12"/>
        <v>4079.1241415811287</v>
      </c>
      <c r="E133" s="71">
        <f t="shared" si="13"/>
        <v>2441.4268623363364</v>
      </c>
      <c r="F133" s="71">
        <f t="shared" si="7"/>
        <v>6520.5510039174651</v>
      </c>
      <c r="G133" s="65">
        <f t="shared" si="8"/>
        <v>871656.6034764772</v>
      </c>
    </row>
    <row r="134" spans="1:7" x14ac:dyDescent="0.25">
      <c r="A134" s="69">
        <f t="shared" si="9"/>
        <v>48976</v>
      </c>
      <c r="B134" s="70">
        <f t="shared" si="10"/>
        <v>120</v>
      </c>
      <c r="C134" s="65">
        <f t="shared" si="11"/>
        <v>871656.6034764772</v>
      </c>
      <c r="D134" s="71">
        <f t="shared" si="12"/>
        <v>4067.7308162235595</v>
      </c>
      <c r="E134" s="71">
        <f t="shared" si="13"/>
        <v>2452.8201876939056</v>
      </c>
      <c r="F134" s="71">
        <f t="shared" si="7"/>
        <v>6520.5510039174651</v>
      </c>
      <c r="G134" s="65">
        <f t="shared" si="8"/>
        <v>869203.78328878328</v>
      </c>
    </row>
    <row r="135" spans="1:7" x14ac:dyDescent="0.25">
      <c r="A135" s="69">
        <f t="shared" si="9"/>
        <v>49004</v>
      </c>
      <c r="B135" s="70">
        <f t="shared" si="10"/>
        <v>121</v>
      </c>
      <c r="C135" s="65">
        <f t="shared" si="11"/>
        <v>869203.78328878328</v>
      </c>
      <c r="D135" s="71">
        <f t="shared" si="12"/>
        <v>4056.2843220143213</v>
      </c>
      <c r="E135" s="71">
        <f t="shared" si="13"/>
        <v>2464.2666819031442</v>
      </c>
      <c r="F135" s="71">
        <f t="shared" si="7"/>
        <v>6520.551003917466</v>
      </c>
      <c r="G135" s="65">
        <f t="shared" si="8"/>
        <v>866739.51660688012</v>
      </c>
    </row>
    <row r="136" spans="1:7" x14ac:dyDescent="0.25">
      <c r="A136" s="69">
        <f t="shared" si="9"/>
        <v>49035</v>
      </c>
      <c r="B136" s="70">
        <f t="shared" si="10"/>
        <v>122</v>
      </c>
      <c r="C136" s="65">
        <f t="shared" si="11"/>
        <v>866739.51660688012</v>
      </c>
      <c r="D136" s="71">
        <f t="shared" si="12"/>
        <v>4044.784410832106</v>
      </c>
      <c r="E136" s="71">
        <f t="shared" si="13"/>
        <v>2475.7665930853591</v>
      </c>
      <c r="F136" s="71">
        <f t="shared" si="7"/>
        <v>6520.5510039174651</v>
      </c>
      <c r="G136" s="65">
        <f t="shared" si="8"/>
        <v>864263.75001379475</v>
      </c>
    </row>
    <row r="137" spans="1:7" x14ac:dyDescent="0.25">
      <c r="A137" s="69">
        <f t="shared" si="9"/>
        <v>49065</v>
      </c>
      <c r="B137" s="70">
        <f t="shared" si="10"/>
        <v>123</v>
      </c>
      <c r="C137" s="65">
        <f t="shared" si="11"/>
        <v>864263.75001379475</v>
      </c>
      <c r="D137" s="71">
        <f t="shared" si="12"/>
        <v>4033.2308333977076</v>
      </c>
      <c r="E137" s="71">
        <f t="shared" si="13"/>
        <v>2487.3201705197571</v>
      </c>
      <c r="F137" s="71">
        <f t="shared" si="7"/>
        <v>6520.5510039174642</v>
      </c>
      <c r="G137" s="65">
        <f t="shared" si="8"/>
        <v>861776.42984327499</v>
      </c>
    </row>
    <row r="138" spans="1:7" x14ac:dyDescent="0.25">
      <c r="A138" s="69">
        <f t="shared" si="9"/>
        <v>49096</v>
      </c>
      <c r="B138" s="70">
        <f t="shared" si="10"/>
        <v>124</v>
      </c>
      <c r="C138" s="65">
        <f t="shared" si="11"/>
        <v>861776.42984327499</v>
      </c>
      <c r="D138" s="71">
        <f t="shared" si="12"/>
        <v>4021.6233392686158</v>
      </c>
      <c r="E138" s="71">
        <f t="shared" si="13"/>
        <v>2498.9276646488497</v>
      </c>
      <c r="F138" s="71">
        <f t="shared" si="7"/>
        <v>6520.551003917466</v>
      </c>
      <c r="G138" s="65">
        <f t="shared" si="8"/>
        <v>859277.50217862613</v>
      </c>
    </row>
    <row r="139" spans="1:7" x14ac:dyDescent="0.25">
      <c r="A139" s="69">
        <f t="shared" si="9"/>
        <v>49126</v>
      </c>
      <c r="B139" s="70">
        <f t="shared" si="10"/>
        <v>125</v>
      </c>
      <c r="C139" s="65">
        <f t="shared" si="11"/>
        <v>859277.50217862613</v>
      </c>
      <c r="D139" s="71">
        <f t="shared" si="12"/>
        <v>4009.9616768335877</v>
      </c>
      <c r="E139" s="71">
        <f t="shared" si="13"/>
        <v>2510.5893270838774</v>
      </c>
      <c r="F139" s="71">
        <f t="shared" si="7"/>
        <v>6520.5510039174651</v>
      </c>
      <c r="G139" s="65">
        <f t="shared" si="8"/>
        <v>856766.91285154223</v>
      </c>
    </row>
    <row r="140" spans="1:7" x14ac:dyDescent="0.25">
      <c r="A140" s="69">
        <f t="shared" si="9"/>
        <v>49157</v>
      </c>
      <c r="B140" s="70">
        <f t="shared" si="10"/>
        <v>126</v>
      </c>
      <c r="C140" s="65">
        <f t="shared" si="11"/>
        <v>856766.91285154223</v>
      </c>
      <c r="D140" s="71">
        <f t="shared" si="12"/>
        <v>3998.2455933071965</v>
      </c>
      <c r="E140" s="71">
        <f t="shared" si="13"/>
        <v>2522.3054106102691</v>
      </c>
      <c r="F140" s="71">
        <f t="shared" si="7"/>
        <v>6520.551003917466</v>
      </c>
      <c r="G140" s="65">
        <f t="shared" si="8"/>
        <v>854244.60744093196</v>
      </c>
    </row>
    <row r="141" spans="1:7" x14ac:dyDescent="0.25">
      <c r="A141" s="69">
        <f t="shared" si="9"/>
        <v>49188</v>
      </c>
      <c r="B141" s="70">
        <f t="shared" si="10"/>
        <v>127</v>
      </c>
      <c r="C141" s="65">
        <f t="shared" si="11"/>
        <v>854244.60744093196</v>
      </c>
      <c r="D141" s="71">
        <f t="shared" si="12"/>
        <v>3986.474834724349</v>
      </c>
      <c r="E141" s="71">
        <f t="shared" si="13"/>
        <v>2534.0761691931166</v>
      </c>
      <c r="F141" s="71">
        <f t="shared" si="7"/>
        <v>6520.551003917466</v>
      </c>
      <c r="G141" s="65">
        <f t="shared" si="8"/>
        <v>851710.53127173882</v>
      </c>
    </row>
    <row r="142" spans="1:7" x14ac:dyDescent="0.25">
      <c r="A142" s="69">
        <f t="shared" si="9"/>
        <v>49218</v>
      </c>
      <c r="B142" s="70">
        <f t="shared" si="10"/>
        <v>128</v>
      </c>
      <c r="C142" s="65">
        <f t="shared" si="11"/>
        <v>851710.53127173882</v>
      </c>
      <c r="D142" s="71">
        <f t="shared" si="12"/>
        <v>3974.6491459347808</v>
      </c>
      <c r="E142" s="71">
        <f t="shared" si="13"/>
        <v>2545.9018579826843</v>
      </c>
      <c r="F142" s="71">
        <f t="shared" si="7"/>
        <v>6520.5510039174651</v>
      </c>
      <c r="G142" s="65">
        <f t="shared" si="8"/>
        <v>849164.62941375608</v>
      </c>
    </row>
    <row r="143" spans="1:7" x14ac:dyDescent="0.25">
      <c r="A143" s="69">
        <f t="shared" si="9"/>
        <v>49249</v>
      </c>
      <c r="B143" s="70">
        <f t="shared" si="10"/>
        <v>129</v>
      </c>
      <c r="C143" s="65">
        <f t="shared" si="11"/>
        <v>849164.62941375608</v>
      </c>
      <c r="D143" s="71">
        <f t="shared" si="12"/>
        <v>3962.768270597528</v>
      </c>
      <c r="E143" s="71">
        <f t="shared" si="13"/>
        <v>2557.7827333199371</v>
      </c>
      <c r="F143" s="71">
        <f t="shared" si="7"/>
        <v>6520.5510039174651</v>
      </c>
      <c r="G143" s="65">
        <f t="shared" si="8"/>
        <v>846606.84668043617</v>
      </c>
    </row>
    <row r="144" spans="1:7" x14ac:dyDescent="0.25">
      <c r="A144" s="69">
        <f t="shared" si="9"/>
        <v>49279</v>
      </c>
      <c r="B144" s="70">
        <f t="shared" si="10"/>
        <v>130</v>
      </c>
      <c r="C144" s="65">
        <f t="shared" si="11"/>
        <v>846606.84668043617</v>
      </c>
      <c r="D144" s="71">
        <f t="shared" si="12"/>
        <v>3950.8319511753689</v>
      </c>
      <c r="E144" s="71">
        <f t="shared" si="13"/>
        <v>2569.7190527420967</v>
      </c>
      <c r="F144" s="71">
        <f t="shared" ref="F144:F207" si="14">IF(B144="","",SUM(D144:E144))</f>
        <v>6520.551003917466</v>
      </c>
      <c r="G144" s="65">
        <f t="shared" ref="G144:G207" si="15">IF(B144="","",SUM(C144)-SUM(E144))</f>
        <v>844037.12762769405</v>
      </c>
    </row>
    <row r="145" spans="1:7" x14ac:dyDescent="0.25">
      <c r="A145" s="69">
        <f t="shared" ref="A145:A208" si="16">IF(B145="","",EDATE(A144,1))</f>
        <v>49310</v>
      </c>
      <c r="B145" s="70">
        <f t="shared" ref="B145:B208" si="17">IF(B144="","",IF(SUM(B144)+1&lt;=$E$7,SUM(B144)+1,""))</f>
        <v>131</v>
      </c>
      <c r="C145" s="65">
        <f t="shared" ref="C145:C208" si="18">IF(B145="","",G144)</f>
        <v>844037.12762769405</v>
      </c>
      <c r="D145" s="71">
        <f t="shared" ref="D145:D208" si="19">IF(B145="","",IPMT($E$11/12,B145,$E$7,-$E$8,$E$9,0))</f>
        <v>3938.8399289292383</v>
      </c>
      <c r="E145" s="71">
        <f t="shared" ref="E145:E208" si="20">IF(B145="","",PPMT($E$11/12,B145,$E$7,-$E$8,$E$9,0))</f>
        <v>2581.7110749882268</v>
      </c>
      <c r="F145" s="71">
        <f t="shared" si="14"/>
        <v>6520.5510039174651</v>
      </c>
      <c r="G145" s="65">
        <f t="shared" si="15"/>
        <v>841455.41655270581</v>
      </c>
    </row>
    <row r="146" spans="1:7" x14ac:dyDescent="0.25">
      <c r="A146" s="69">
        <f t="shared" si="16"/>
        <v>49341</v>
      </c>
      <c r="B146" s="70">
        <f t="shared" si="17"/>
        <v>132</v>
      </c>
      <c r="C146" s="65">
        <f t="shared" si="18"/>
        <v>841455.41655270581</v>
      </c>
      <c r="D146" s="71">
        <f t="shared" si="19"/>
        <v>3926.7919439126263</v>
      </c>
      <c r="E146" s="71">
        <f t="shared" si="20"/>
        <v>2593.7590600048384</v>
      </c>
      <c r="F146" s="71">
        <f t="shared" si="14"/>
        <v>6520.5510039174642</v>
      </c>
      <c r="G146" s="65">
        <f t="shared" si="15"/>
        <v>838861.65749270096</v>
      </c>
    </row>
    <row r="147" spans="1:7" x14ac:dyDescent="0.25">
      <c r="A147" s="69">
        <f t="shared" si="16"/>
        <v>49369</v>
      </c>
      <c r="B147" s="70">
        <f t="shared" si="17"/>
        <v>133</v>
      </c>
      <c r="C147" s="65">
        <f t="shared" si="18"/>
        <v>838861.65749270096</v>
      </c>
      <c r="D147" s="71">
        <f t="shared" si="19"/>
        <v>3914.6877349659385</v>
      </c>
      <c r="E147" s="71">
        <f t="shared" si="20"/>
        <v>2605.863268951528</v>
      </c>
      <c r="F147" s="71">
        <f t="shared" si="14"/>
        <v>6520.551003917466</v>
      </c>
      <c r="G147" s="65">
        <f t="shared" si="15"/>
        <v>836255.79422374943</v>
      </c>
    </row>
    <row r="148" spans="1:7" x14ac:dyDescent="0.25">
      <c r="A148" s="69">
        <f t="shared" si="16"/>
        <v>49400</v>
      </c>
      <c r="B148" s="70">
        <f t="shared" si="17"/>
        <v>134</v>
      </c>
      <c r="C148" s="65">
        <f t="shared" si="18"/>
        <v>836255.79422374943</v>
      </c>
      <c r="D148" s="71">
        <f t="shared" si="19"/>
        <v>3902.5270397108306</v>
      </c>
      <c r="E148" s="71">
        <f t="shared" si="20"/>
        <v>2618.0239642066349</v>
      </c>
      <c r="F148" s="71">
        <f t="shared" si="14"/>
        <v>6520.551003917466</v>
      </c>
      <c r="G148" s="65">
        <f t="shared" si="15"/>
        <v>833637.77025954274</v>
      </c>
    </row>
    <row r="149" spans="1:7" x14ac:dyDescent="0.25">
      <c r="A149" s="69">
        <f t="shared" si="16"/>
        <v>49430</v>
      </c>
      <c r="B149" s="70">
        <f t="shared" si="17"/>
        <v>135</v>
      </c>
      <c r="C149" s="65">
        <f t="shared" si="18"/>
        <v>833637.77025954274</v>
      </c>
      <c r="D149" s="71">
        <f t="shared" si="19"/>
        <v>3890.3095945445339</v>
      </c>
      <c r="E149" s="71">
        <f t="shared" si="20"/>
        <v>2630.2414093729321</v>
      </c>
      <c r="F149" s="71">
        <f t="shared" si="14"/>
        <v>6520.551003917466</v>
      </c>
      <c r="G149" s="65">
        <f t="shared" si="15"/>
        <v>831007.52885016985</v>
      </c>
    </row>
    <row r="150" spans="1:7" x14ac:dyDescent="0.25">
      <c r="A150" s="69">
        <f t="shared" si="16"/>
        <v>49461</v>
      </c>
      <c r="B150" s="70">
        <f t="shared" si="17"/>
        <v>136</v>
      </c>
      <c r="C150" s="65">
        <f t="shared" si="18"/>
        <v>831007.52885016985</v>
      </c>
      <c r="D150" s="71">
        <f t="shared" si="19"/>
        <v>3878.0351346341263</v>
      </c>
      <c r="E150" s="71">
        <f t="shared" si="20"/>
        <v>2642.5158692833393</v>
      </c>
      <c r="F150" s="71">
        <f t="shared" si="14"/>
        <v>6520.551003917466</v>
      </c>
      <c r="G150" s="65">
        <f t="shared" si="15"/>
        <v>828365.0129808865</v>
      </c>
    </row>
    <row r="151" spans="1:7" x14ac:dyDescent="0.25">
      <c r="A151" s="69">
        <f t="shared" si="16"/>
        <v>49491</v>
      </c>
      <c r="B151" s="70">
        <f t="shared" si="17"/>
        <v>137</v>
      </c>
      <c r="C151" s="65">
        <f t="shared" si="18"/>
        <v>828365.0129808865</v>
      </c>
      <c r="D151" s="71">
        <f t="shared" si="19"/>
        <v>3865.7033939108032</v>
      </c>
      <c r="E151" s="71">
        <f t="shared" si="20"/>
        <v>2654.8476100066619</v>
      </c>
      <c r="F151" s="71">
        <f t="shared" si="14"/>
        <v>6520.5510039174651</v>
      </c>
      <c r="G151" s="65">
        <f t="shared" si="15"/>
        <v>825710.16537087981</v>
      </c>
    </row>
    <row r="152" spans="1:7" x14ac:dyDescent="0.25">
      <c r="A152" s="69">
        <f t="shared" si="16"/>
        <v>49522</v>
      </c>
      <c r="B152" s="70">
        <f t="shared" si="17"/>
        <v>138</v>
      </c>
      <c r="C152" s="65">
        <f t="shared" si="18"/>
        <v>825710.16537087981</v>
      </c>
      <c r="D152" s="71">
        <f t="shared" si="19"/>
        <v>3853.3141050641057</v>
      </c>
      <c r="E152" s="71">
        <f t="shared" si="20"/>
        <v>2667.2368988533594</v>
      </c>
      <c r="F152" s="71">
        <f t="shared" si="14"/>
        <v>6520.5510039174651</v>
      </c>
      <c r="G152" s="65">
        <f t="shared" si="15"/>
        <v>823042.92847202648</v>
      </c>
    </row>
    <row r="153" spans="1:7" x14ac:dyDescent="0.25">
      <c r="A153" s="69">
        <f t="shared" si="16"/>
        <v>49553</v>
      </c>
      <c r="B153" s="70">
        <f t="shared" si="17"/>
        <v>139</v>
      </c>
      <c r="C153" s="65">
        <f t="shared" si="18"/>
        <v>823042.92847202648</v>
      </c>
      <c r="D153" s="71">
        <f t="shared" si="19"/>
        <v>3840.8669995361238</v>
      </c>
      <c r="E153" s="71">
        <f t="shared" si="20"/>
        <v>2679.6840043813422</v>
      </c>
      <c r="F153" s="71">
        <f t="shared" si="14"/>
        <v>6520.551003917466</v>
      </c>
      <c r="G153" s="65">
        <f t="shared" si="15"/>
        <v>820363.24446764519</v>
      </c>
    </row>
    <row r="154" spans="1:7" x14ac:dyDescent="0.25">
      <c r="A154" s="69">
        <f t="shared" si="16"/>
        <v>49583</v>
      </c>
      <c r="B154" s="70">
        <f t="shared" si="17"/>
        <v>140</v>
      </c>
      <c r="C154" s="65">
        <f t="shared" si="18"/>
        <v>820363.24446764519</v>
      </c>
      <c r="D154" s="71">
        <f t="shared" si="19"/>
        <v>3828.3618075156778</v>
      </c>
      <c r="E154" s="71">
        <f t="shared" si="20"/>
        <v>2692.1891964017886</v>
      </c>
      <c r="F154" s="71">
        <f t="shared" si="14"/>
        <v>6520.551003917466</v>
      </c>
      <c r="G154" s="65">
        <f t="shared" si="15"/>
        <v>817671.05527124344</v>
      </c>
    </row>
    <row r="155" spans="1:7" x14ac:dyDescent="0.25">
      <c r="A155" s="69">
        <f t="shared" si="16"/>
        <v>49614</v>
      </c>
      <c r="B155" s="70">
        <f t="shared" si="17"/>
        <v>141</v>
      </c>
      <c r="C155" s="65">
        <f t="shared" si="18"/>
        <v>817671.05527124344</v>
      </c>
      <c r="D155" s="71">
        <f t="shared" si="19"/>
        <v>3815.7982579324694</v>
      </c>
      <c r="E155" s="71">
        <f t="shared" si="20"/>
        <v>2704.7527459849962</v>
      </c>
      <c r="F155" s="71">
        <f t="shared" si="14"/>
        <v>6520.551003917466</v>
      </c>
      <c r="G155" s="65">
        <f t="shared" si="15"/>
        <v>814966.30252525839</v>
      </c>
    </row>
    <row r="156" spans="1:7" x14ac:dyDescent="0.25">
      <c r="A156" s="69">
        <f t="shared" si="16"/>
        <v>49644</v>
      </c>
      <c r="B156" s="70">
        <f t="shared" si="17"/>
        <v>142</v>
      </c>
      <c r="C156" s="65">
        <f t="shared" si="18"/>
        <v>814966.30252525839</v>
      </c>
      <c r="D156" s="71">
        <f t="shared" si="19"/>
        <v>3803.1760784512048</v>
      </c>
      <c r="E156" s="71">
        <f t="shared" si="20"/>
        <v>2717.3749254662598</v>
      </c>
      <c r="F156" s="71">
        <f t="shared" si="14"/>
        <v>6520.5510039174642</v>
      </c>
      <c r="G156" s="65">
        <f t="shared" si="15"/>
        <v>812248.92759979214</v>
      </c>
    </row>
    <row r="157" spans="1:7" x14ac:dyDescent="0.25">
      <c r="A157" s="69">
        <f t="shared" si="16"/>
        <v>49675</v>
      </c>
      <c r="B157" s="70">
        <f t="shared" si="17"/>
        <v>143</v>
      </c>
      <c r="C157" s="65">
        <f t="shared" si="18"/>
        <v>812248.92759979214</v>
      </c>
      <c r="D157" s="71">
        <f t="shared" si="19"/>
        <v>3790.4949954656963</v>
      </c>
      <c r="E157" s="71">
        <f t="shared" si="20"/>
        <v>2730.0560084517688</v>
      </c>
      <c r="F157" s="71">
        <f t="shared" si="14"/>
        <v>6520.5510039174651</v>
      </c>
      <c r="G157" s="65">
        <f t="shared" si="15"/>
        <v>809518.8715913404</v>
      </c>
    </row>
    <row r="158" spans="1:7" x14ac:dyDescent="0.25">
      <c r="A158" s="69">
        <f t="shared" si="16"/>
        <v>49706</v>
      </c>
      <c r="B158" s="70">
        <f t="shared" si="17"/>
        <v>144</v>
      </c>
      <c r="C158" s="65">
        <f t="shared" si="18"/>
        <v>809518.8715913404</v>
      </c>
      <c r="D158" s="71">
        <f t="shared" si="19"/>
        <v>3777.7547340929218</v>
      </c>
      <c r="E158" s="71">
        <f t="shared" si="20"/>
        <v>2742.7962698245437</v>
      </c>
      <c r="F158" s="71">
        <f t="shared" si="14"/>
        <v>6520.551003917466</v>
      </c>
      <c r="G158" s="65">
        <f t="shared" si="15"/>
        <v>806776.07532151591</v>
      </c>
    </row>
    <row r="159" spans="1:7" x14ac:dyDescent="0.25">
      <c r="A159" s="69">
        <f t="shared" si="16"/>
        <v>49735</v>
      </c>
      <c r="B159" s="70">
        <f t="shared" si="17"/>
        <v>145</v>
      </c>
      <c r="C159" s="65">
        <f t="shared" si="18"/>
        <v>806776.07532151591</v>
      </c>
      <c r="D159" s="71">
        <f t="shared" si="19"/>
        <v>3764.9550181670738</v>
      </c>
      <c r="E159" s="71">
        <f t="shared" si="20"/>
        <v>2755.5959857503913</v>
      </c>
      <c r="F159" s="71">
        <f t="shared" si="14"/>
        <v>6520.5510039174651</v>
      </c>
      <c r="G159" s="65">
        <f t="shared" si="15"/>
        <v>804020.47933576547</v>
      </c>
    </row>
    <row r="160" spans="1:7" x14ac:dyDescent="0.25">
      <c r="A160" s="69">
        <f t="shared" si="16"/>
        <v>49766</v>
      </c>
      <c r="B160" s="70">
        <f t="shared" si="17"/>
        <v>146</v>
      </c>
      <c r="C160" s="65">
        <f t="shared" si="18"/>
        <v>804020.47933576547</v>
      </c>
      <c r="D160" s="71">
        <f t="shared" si="19"/>
        <v>3752.0955702335714</v>
      </c>
      <c r="E160" s="71">
        <f t="shared" si="20"/>
        <v>2768.4554336838933</v>
      </c>
      <c r="F160" s="71">
        <f t="shared" si="14"/>
        <v>6520.5510039174642</v>
      </c>
      <c r="G160" s="65">
        <f t="shared" si="15"/>
        <v>801252.02390208154</v>
      </c>
    </row>
    <row r="161" spans="1:7" x14ac:dyDescent="0.25">
      <c r="A161" s="69">
        <f t="shared" si="16"/>
        <v>49796</v>
      </c>
      <c r="B161" s="70">
        <f t="shared" si="17"/>
        <v>147</v>
      </c>
      <c r="C161" s="65">
        <f t="shared" si="18"/>
        <v>801252.02390208154</v>
      </c>
      <c r="D161" s="71">
        <f t="shared" si="19"/>
        <v>3739.1761115430468</v>
      </c>
      <c r="E161" s="71">
        <f t="shared" si="20"/>
        <v>2781.3748923744183</v>
      </c>
      <c r="F161" s="71">
        <f t="shared" si="14"/>
        <v>6520.5510039174651</v>
      </c>
      <c r="G161" s="65">
        <f t="shared" si="15"/>
        <v>798470.64900970715</v>
      </c>
    </row>
    <row r="162" spans="1:7" x14ac:dyDescent="0.25">
      <c r="A162" s="69">
        <f t="shared" si="16"/>
        <v>49827</v>
      </c>
      <c r="B162" s="70">
        <f t="shared" si="17"/>
        <v>148</v>
      </c>
      <c r="C162" s="65">
        <f t="shared" si="18"/>
        <v>798470.64900970715</v>
      </c>
      <c r="D162" s="71">
        <f t="shared" si="19"/>
        <v>3726.1963620452998</v>
      </c>
      <c r="E162" s="71">
        <f t="shared" si="20"/>
        <v>2794.3546418721658</v>
      </c>
      <c r="F162" s="71">
        <f t="shared" si="14"/>
        <v>6520.551003917466</v>
      </c>
      <c r="G162" s="65">
        <f t="shared" si="15"/>
        <v>795676.29436783504</v>
      </c>
    </row>
    <row r="163" spans="1:7" x14ac:dyDescent="0.25">
      <c r="A163" s="69">
        <f t="shared" si="16"/>
        <v>49857</v>
      </c>
      <c r="B163" s="70">
        <f t="shared" si="17"/>
        <v>149</v>
      </c>
      <c r="C163" s="65">
        <f t="shared" si="18"/>
        <v>795676.29436783504</v>
      </c>
      <c r="D163" s="71">
        <f t="shared" si="19"/>
        <v>3713.1560403832291</v>
      </c>
      <c r="E163" s="71">
        <f t="shared" si="20"/>
        <v>2807.394963534236</v>
      </c>
      <c r="F163" s="71">
        <f t="shared" si="14"/>
        <v>6520.5510039174651</v>
      </c>
      <c r="G163" s="65">
        <f t="shared" si="15"/>
        <v>792868.89940430084</v>
      </c>
    </row>
    <row r="164" spans="1:7" x14ac:dyDescent="0.25">
      <c r="A164" s="69">
        <f t="shared" si="16"/>
        <v>49888</v>
      </c>
      <c r="B164" s="70">
        <f t="shared" si="17"/>
        <v>150</v>
      </c>
      <c r="C164" s="65">
        <f t="shared" si="18"/>
        <v>792868.89940430084</v>
      </c>
      <c r="D164" s="71">
        <f t="shared" si="19"/>
        <v>3700.0548638867367</v>
      </c>
      <c r="E164" s="71">
        <f t="shared" si="20"/>
        <v>2820.4961400307288</v>
      </c>
      <c r="F164" s="71">
        <f t="shared" si="14"/>
        <v>6520.551003917466</v>
      </c>
      <c r="G164" s="65">
        <f t="shared" si="15"/>
        <v>790048.40326427016</v>
      </c>
    </row>
    <row r="165" spans="1:7" x14ac:dyDescent="0.25">
      <c r="A165" s="69">
        <f t="shared" si="16"/>
        <v>49919</v>
      </c>
      <c r="B165" s="70">
        <f t="shared" si="17"/>
        <v>151</v>
      </c>
      <c r="C165" s="65">
        <f t="shared" si="18"/>
        <v>790048.40326427016</v>
      </c>
      <c r="D165" s="71">
        <f t="shared" si="19"/>
        <v>3686.8925485665932</v>
      </c>
      <c r="E165" s="71">
        <f t="shared" si="20"/>
        <v>2833.6584553508719</v>
      </c>
      <c r="F165" s="71">
        <f t="shared" si="14"/>
        <v>6520.5510039174651</v>
      </c>
      <c r="G165" s="65">
        <f t="shared" si="15"/>
        <v>787214.74480891926</v>
      </c>
    </row>
    <row r="166" spans="1:7" x14ac:dyDescent="0.25">
      <c r="A166" s="69">
        <f t="shared" si="16"/>
        <v>49949</v>
      </c>
      <c r="B166" s="70">
        <f t="shared" si="17"/>
        <v>152</v>
      </c>
      <c r="C166" s="65">
        <f t="shared" si="18"/>
        <v>787214.74480891926</v>
      </c>
      <c r="D166" s="71">
        <f t="shared" si="19"/>
        <v>3673.6688091082892</v>
      </c>
      <c r="E166" s="71">
        <f t="shared" si="20"/>
        <v>2846.8821948091763</v>
      </c>
      <c r="F166" s="71">
        <f t="shared" si="14"/>
        <v>6520.551003917466</v>
      </c>
      <c r="G166" s="65">
        <f t="shared" si="15"/>
        <v>784367.86261411011</v>
      </c>
    </row>
    <row r="167" spans="1:7" x14ac:dyDescent="0.25">
      <c r="A167" s="69">
        <f t="shared" si="16"/>
        <v>49980</v>
      </c>
      <c r="B167" s="70">
        <f t="shared" si="17"/>
        <v>153</v>
      </c>
      <c r="C167" s="65">
        <f t="shared" si="18"/>
        <v>784367.86261411011</v>
      </c>
      <c r="D167" s="71">
        <f t="shared" si="19"/>
        <v>3660.3833588658463</v>
      </c>
      <c r="E167" s="71">
        <f t="shared" si="20"/>
        <v>2860.1676450516188</v>
      </c>
      <c r="F167" s="71">
        <f t="shared" si="14"/>
        <v>6520.5510039174651</v>
      </c>
      <c r="G167" s="65">
        <f t="shared" si="15"/>
        <v>781507.6949690585</v>
      </c>
    </row>
    <row r="168" spans="1:7" x14ac:dyDescent="0.25">
      <c r="A168" s="69">
        <f t="shared" si="16"/>
        <v>50010</v>
      </c>
      <c r="B168" s="70">
        <f t="shared" si="17"/>
        <v>154</v>
      </c>
      <c r="C168" s="65">
        <f t="shared" si="18"/>
        <v>781507.6949690585</v>
      </c>
      <c r="D168" s="71">
        <f t="shared" si="19"/>
        <v>3647.035909855605</v>
      </c>
      <c r="E168" s="71">
        <f t="shared" si="20"/>
        <v>2873.5150940618605</v>
      </c>
      <c r="F168" s="71">
        <f t="shared" si="14"/>
        <v>6520.551003917466</v>
      </c>
      <c r="G168" s="65">
        <f t="shared" si="15"/>
        <v>778634.17987499665</v>
      </c>
    </row>
    <row r="169" spans="1:7" x14ac:dyDescent="0.25">
      <c r="A169" s="69">
        <f t="shared" si="16"/>
        <v>50041</v>
      </c>
      <c r="B169" s="70">
        <f t="shared" si="17"/>
        <v>155</v>
      </c>
      <c r="C169" s="65">
        <f t="shared" si="18"/>
        <v>778634.17987499665</v>
      </c>
      <c r="D169" s="71">
        <f t="shared" si="19"/>
        <v>3633.6261727499832</v>
      </c>
      <c r="E169" s="71">
        <f t="shared" si="20"/>
        <v>2886.9248311674824</v>
      </c>
      <c r="F169" s="71">
        <f t="shared" si="14"/>
        <v>6520.551003917466</v>
      </c>
      <c r="G169" s="65">
        <f t="shared" si="15"/>
        <v>775747.25504382921</v>
      </c>
    </row>
    <row r="170" spans="1:7" x14ac:dyDescent="0.25">
      <c r="A170" s="69">
        <f t="shared" si="16"/>
        <v>50072</v>
      </c>
      <c r="B170" s="70">
        <f t="shared" si="17"/>
        <v>156</v>
      </c>
      <c r="C170" s="65">
        <f t="shared" si="18"/>
        <v>775747.25504382921</v>
      </c>
      <c r="D170" s="71">
        <f t="shared" si="19"/>
        <v>3620.1538568712017</v>
      </c>
      <c r="E170" s="71">
        <f t="shared" si="20"/>
        <v>2900.3971470462639</v>
      </c>
      <c r="F170" s="71">
        <f t="shared" si="14"/>
        <v>6520.551003917466</v>
      </c>
      <c r="G170" s="65">
        <f t="shared" si="15"/>
        <v>772846.85789678292</v>
      </c>
    </row>
    <row r="171" spans="1:7" x14ac:dyDescent="0.25">
      <c r="A171" s="69">
        <f t="shared" si="16"/>
        <v>50100</v>
      </c>
      <c r="B171" s="70">
        <f t="shared" si="17"/>
        <v>157</v>
      </c>
      <c r="C171" s="65">
        <f t="shared" si="18"/>
        <v>772846.85789678292</v>
      </c>
      <c r="D171" s="71">
        <f t="shared" si="19"/>
        <v>3606.6186701849856</v>
      </c>
      <c r="E171" s="71">
        <f t="shared" si="20"/>
        <v>2913.9323337324799</v>
      </c>
      <c r="F171" s="71">
        <f t="shared" si="14"/>
        <v>6520.551003917466</v>
      </c>
      <c r="G171" s="65">
        <f t="shared" si="15"/>
        <v>769932.92556305043</v>
      </c>
    </row>
    <row r="172" spans="1:7" x14ac:dyDescent="0.25">
      <c r="A172" s="69">
        <f t="shared" si="16"/>
        <v>50131</v>
      </c>
      <c r="B172" s="70">
        <f t="shared" si="17"/>
        <v>158</v>
      </c>
      <c r="C172" s="65">
        <f t="shared" si="18"/>
        <v>769932.92556305043</v>
      </c>
      <c r="D172" s="71">
        <f t="shared" si="19"/>
        <v>3593.020319294234</v>
      </c>
      <c r="E172" s="71">
        <f t="shared" si="20"/>
        <v>2927.5306846232315</v>
      </c>
      <c r="F172" s="71">
        <f t="shared" si="14"/>
        <v>6520.551003917466</v>
      </c>
      <c r="G172" s="65">
        <f t="shared" si="15"/>
        <v>767005.39487842715</v>
      </c>
    </row>
    <row r="173" spans="1:7" x14ac:dyDescent="0.25">
      <c r="A173" s="69">
        <f t="shared" si="16"/>
        <v>50161</v>
      </c>
      <c r="B173" s="70">
        <f t="shared" si="17"/>
        <v>159</v>
      </c>
      <c r="C173" s="65">
        <f t="shared" si="18"/>
        <v>767005.39487842715</v>
      </c>
      <c r="D173" s="71">
        <f t="shared" si="19"/>
        <v>3579.358509432659</v>
      </c>
      <c r="E173" s="71">
        <f t="shared" si="20"/>
        <v>2941.192494484806</v>
      </c>
      <c r="F173" s="71">
        <f t="shared" si="14"/>
        <v>6520.5510039174651</v>
      </c>
      <c r="G173" s="65">
        <f t="shared" si="15"/>
        <v>764064.20238394232</v>
      </c>
    </row>
    <row r="174" spans="1:7" x14ac:dyDescent="0.25">
      <c r="A174" s="69">
        <f t="shared" si="16"/>
        <v>50192</v>
      </c>
      <c r="B174" s="70">
        <f t="shared" si="17"/>
        <v>160</v>
      </c>
      <c r="C174" s="65">
        <f t="shared" si="18"/>
        <v>764064.20238394232</v>
      </c>
      <c r="D174" s="71">
        <f t="shared" si="19"/>
        <v>3565.6329444583962</v>
      </c>
      <c r="E174" s="71">
        <f t="shared" si="20"/>
        <v>2954.9180594590684</v>
      </c>
      <c r="F174" s="71">
        <f t="shared" si="14"/>
        <v>6520.5510039174642</v>
      </c>
      <c r="G174" s="65">
        <f t="shared" si="15"/>
        <v>761109.28432448325</v>
      </c>
    </row>
    <row r="175" spans="1:7" x14ac:dyDescent="0.25">
      <c r="A175" s="69">
        <f t="shared" si="16"/>
        <v>50222</v>
      </c>
      <c r="B175" s="70">
        <f t="shared" si="17"/>
        <v>161</v>
      </c>
      <c r="C175" s="65">
        <f t="shared" si="18"/>
        <v>761109.28432448325</v>
      </c>
      <c r="D175" s="71">
        <f t="shared" si="19"/>
        <v>3551.8433268475878</v>
      </c>
      <c r="E175" s="71">
        <f t="shared" si="20"/>
        <v>2968.7076770698777</v>
      </c>
      <c r="F175" s="71">
        <f t="shared" si="14"/>
        <v>6520.551003917466</v>
      </c>
      <c r="G175" s="65">
        <f t="shared" si="15"/>
        <v>758140.57664741331</v>
      </c>
    </row>
    <row r="176" spans="1:7" x14ac:dyDescent="0.25">
      <c r="A176" s="69">
        <f t="shared" si="16"/>
        <v>50253</v>
      </c>
      <c r="B176" s="70">
        <f t="shared" si="17"/>
        <v>162</v>
      </c>
      <c r="C176" s="65">
        <f t="shared" si="18"/>
        <v>758140.57664741331</v>
      </c>
      <c r="D176" s="71">
        <f t="shared" si="19"/>
        <v>3537.9893576879285</v>
      </c>
      <c r="E176" s="71">
        <f t="shared" si="20"/>
        <v>2982.5616462295375</v>
      </c>
      <c r="F176" s="71">
        <f t="shared" si="14"/>
        <v>6520.551003917466</v>
      </c>
      <c r="G176" s="65">
        <f t="shared" si="15"/>
        <v>755158.01500118372</v>
      </c>
    </row>
    <row r="177" spans="1:7" x14ac:dyDescent="0.25">
      <c r="A177" s="69">
        <f t="shared" si="16"/>
        <v>50284</v>
      </c>
      <c r="B177" s="70">
        <f t="shared" si="17"/>
        <v>163</v>
      </c>
      <c r="C177" s="65">
        <f t="shared" si="18"/>
        <v>755158.01500118372</v>
      </c>
      <c r="D177" s="71">
        <f t="shared" si="19"/>
        <v>3524.0707366721899</v>
      </c>
      <c r="E177" s="71">
        <f t="shared" si="20"/>
        <v>2996.4802672452747</v>
      </c>
      <c r="F177" s="71">
        <f t="shared" si="14"/>
        <v>6520.5510039174642</v>
      </c>
      <c r="G177" s="65">
        <f t="shared" si="15"/>
        <v>752161.5347339384</v>
      </c>
    </row>
    <row r="178" spans="1:7" x14ac:dyDescent="0.25">
      <c r="A178" s="69">
        <f t="shared" si="16"/>
        <v>50314</v>
      </c>
      <c r="B178" s="70">
        <f t="shared" si="17"/>
        <v>164</v>
      </c>
      <c r="C178" s="65">
        <f t="shared" si="18"/>
        <v>752161.5347339384</v>
      </c>
      <c r="D178" s="71">
        <f t="shared" si="19"/>
        <v>3510.0871620917123</v>
      </c>
      <c r="E178" s="71">
        <f t="shared" si="20"/>
        <v>3010.4638418257532</v>
      </c>
      <c r="F178" s="71">
        <f t="shared" si="14"/>
        <v>6520.551003917466</v>
      </c>
      <c r="G178" s="65">
        <f t="shared" si="15"/>
        <v>749151.07089211268</v>
      </c>
    </row>
    <row r="179" spans="1:7" x14ac:dyDescent="0.25">
      <c r="A179" s="69">
        <f t="shared" si="16"/>
        <v>50345</v>
      </c>
      <c r="B179" s="70">
        <f t="shared" si="17"/>
        <v>165</v>
      </c>
      <c r="C179" s="65">
        <f t="shared" si="18"/>
        <v>749151.07089211268</v>
      </c>
      <c r="D179" s="71">
        <f t="shared" si="19"/>
        <v>3496.0383308298588</v>
      </c>
      <c r="E179" s="71">
        <f t="shared" si="20"/>
        <v>3024.5126730876063</v>
      </c>
      <c r="F179" s="71">
        <f t="shared" si="14"/>
        <v>6520.5510039174651</v>
      </c>
      <c r="G179" s="65">
        <f t="shared" si="15"/>
        <v>746126.55821902503</v>
      </c>
    </row>
    <row r="180" spans="1:7" x14ac:dyDescent="0.25">
      <c r="A180" s="69">
        <f t="shared" si="16"/>
        <v>50375</v>
      </c>
      <c r="B180" s="70">
        <f t="shared" si="17"/>
        <v>166</v>
      </c>
      <c r="C180" s="65">
        <f t="shared" si="18"/>
        <v>746126.55821902503</v>
      </c>
      <c r="D180" s="71">
        <f t="shared" si="19"/>
        <v>3481.92393835545</v>
      </c>
      <c r="E180" s="71">
        <f t="shared" si="20"/>
        <v>3038.6270655620156</v>
      </c>
      <c r="F180" s="71">
        <f t="shared" si="14"/>
        <v>6520.551003917466</v>
      </c>
      <c r="G180" s="65">
        <f t="shared" si="15"/>
        <v>743087.93115346297</v>
      </c>
    </row>
    <row r="181" spans="1:7" x14ac:dyDescent="0.25">
      <c r="A181" s="69">
        <f t="shared" si="16"/>
        <v>50406</v>
      </c>
      <c r="B181" s="70">
        <f t="shared" si="17"/>
        <v>167</v>
      </c>
      <c r="C181" s="65">
        <f t="shared" si="18"/>
        <v>743087.93115346297</v>
      </c>
      <c r="D181" s="71">
        <f t="shared" si="19"/>
        <v>3467.743678716161</v>
      </c>
      <c r="E181" s="71">
        <f t="shared" si="20"/>
        <v>3052.8073252013046</v>
      </c>
      <c r="F181" s="71">
        <f t="shared" si="14"/>
        <v>6520.551003917466</v>
      </c>
      <c r="G181" s="65">
        <f t="shared" si="15"/>
        <v>740035.12382826163</v>
      </c>
    </row>
    <row r="182" spans="1:7" x14ac:dyDescent="0.25">
      <c r="A182" s="69">
        <f t="shared" si="16"/>
        <v>50437</v>
      </c>
      <c r="B182" s="70">
        <f t="shared" si="17"/>
        <v>168</v>
      </c>
      <c r="C182" s="65">
        <f t="shared" si="18"/>
        <v>740035.12382826163</v>
      </c>
      <c r="D182" s="71">
        <f t="shared" si="19"/>
        <v>3453.4972445318886</v>
      </c>
      <c r="E182" s="71">
        <f t="shared" si="20"/>
        <v>3067.0537593855775</v>
      </c>
      <c r="F182" s="71">
        <f t="shared" si="14"/>
        <v>6520.551003917466</v>
      </c>
      <c r="G182" s="65">
        <f t="shared" si="15"/>
        <v>736968.07006887603</v>
      </c>
    </row>
    <row r="183" spans="1:7" x14ac:dyDescent="0.25">
      <c r="A183" s="69">
        <f t="shared" si="16"/>
        <v>50465</v>
      </c>
      <c r="B183" s="70">
        <f t="shared" si="17"/>
        <v>169</v>
      </c>
      <c r="C183" s="65">
        <f t="shared" si="18"/>
        <v>736968.07006887603</v>
      </c>
      <c r="D183" s="71">
        <f t="shared" si="19"/>
        <v>3439.1843269880887</v>
      </c>
      <c r="E183" s="71">
        <f t="shared" si="20"/>
        <v>3081.3666769293768</v>
      </c>
      <c r="F183" s="71">
        <f t="shared" si="14"/>
        <v>6520.551003917466</v>
      </c>
      <c r="G183" s="65">
        <f t="shared" si="15"/>
        <v>733886.70339194662</v>
      </c>
    </row>
    <row r="184" spans="1:7" x14ac:dyDescent="0.25">
      <c r="A184" s="69">
        <f t="shared" si="16"/>
        <v>50496</v>
      </c>
      <c r="B184" s="70">
        <f t="shared" si="17"/>
        <v>170</v>
      </c>
      <c r="C184" s="65">
        <f t="shared" si="18"/>
        <v>733886.70339194662</v>
      </c>
      <c r="D184" s="71">
        <f t="shared" si="19"/>
        <v>3424.8046158290849</v>
      </c>
      <c r="E184" s="71">
        <f t="shared" si="20"/>
        <v>3095.7463880883802</v>
      </c>
      <c r="F184" s="71">
        <f t="shared" si="14"/>
        <v>6520.5510039174651</v>
      </c>
      <c r="G184" s="65">
        <f t="shared" si="15"/>
        <v>730790.95700385829</v>
      </c>
    </row>
    <row r="185" spans="1:7" x14ac:dyDescent="0.25">
      <c r="A185" s="69">
        <f t="shared" si="16"/>
        <v>50526</v>
      </c>
      <c r="B185" s="70">
        <f t="shared" si="17"/>
        <v>171</v>
      </c>
      <c r="C185" s="65">
        <f t="shared" si="18"/>
        <v>730790.95700385829</v>
      </c>
      <c r="D185" s="71">
        <f t="shared" si="19"/>
        <v>3410.3577993513395</v>
      </c>
      <c r="E185" s="71">
        <f t="shared" si="20"/>
        <v>3110.193204566126</v>
      </c>
      <c r="F185" s="71">
        <f t="shared" si="14"/>
        <v>6520.551003917466</v>
      </c>
      <c r="G185" s="65">
        <f t="shared" si="15"/>
        <v>727680.76379929215</v>
      </c>
    </row>
    <row r="186" spans="1:7" x14ac:dyDescent="0.25">
      <c r="A186" s="69">
        <f t="shared" si="16"/>
        <v>50557</v>
      </c>
      <c r="B186" s="70">
        <f t="shared" si="17"/>
        <v>172</v>
      </c>
      <c r="C186" s="65">
        <f t="shared" si="18"/>
        <v>727680.76379929215</v>
      </c>
      <c r="D186" s="71">
        <f t="shared" si="19"/>
        <v>3395.8435643966977</v>
      </c>
      <c r="E186" s="71">
        <f t="shared" si="20"/>
        <v>3124.7074395207683</v>
      </c>
      <c r="F186" s="71">
        <f t="shared" si="14"/>
        <v>6520.551003917466</v>
      </c>
      <c r="G186" s="65">
        <f t="shared" si="15"/>
        <v>724556.05635977141</v>
      </c>
    </row>
    <row r="187" spans="1:7" x14ac:dyDescent="0.25">
      <c r="A187" s="69">
        <f t="shared" si="16"/>
        <v>50587</v>
      </c>
      <c r="B187" s="70">
        <f t="shared" si="17"/>
        <v>173</v>
      </c>
      <c r="C187" s="65">
        <f t="shared" si="18"/>
        <v>724556.05635977141</v>
      </c>
      <c r="D187" s="71">
        <f t="shared" si="19"/>
        <v>3381.2615963456005</v>
      </c>
      <c r="E187" s="71">
        <f t="shared" si="20"/>
        <v>3139.289407571865</v>
      </c>
      <c r="F187" s="71">
        <f t="shared" si="14"/>
        <v>6520.551003917466</v>
      </c>
      <c r="G187" s="65">
        <f t="shared" si="15"/>
        <v>721416.76695219951</v>
      </c>
    </row>
    <row r="188" spans="1:7" x14ac:dyDescent="0.25">
      <c r="A188" s="69">
        <f t="shared" si="16"/>
        <v>50618</v>
      </c>
      <c r="B188" s="70">
        <f t="shared" si="17"/>
        <v>174</v>
      </c>
      <c r="C188" s="65">
        <f t="shared" si="18"/>
        <v>721416.76695219951</v>
      </c>
      <c r="D188" s="71">
        <f t="shared" si="19"/>
        <v>3366.6115791102652</v>
      </c>
      <c r="E188" s="71">
        <f t="shared" si="20"/>
        <v>3153.9394248072003</v>
      </c>
      <c r="F188" s="71">
        <f t="shared" si="14"/>
        <v>6520.551003917466</v>
      </c>
      <c r="G188" s="65">
        <f t="shared" si="15"/>
        <v>718262.82752739231</v>
      </c>
    </row>
    <row r="189" spans="1:7" x14ac:dyDescent="0.25">
      <c r="A189" s="69">
        <f t="shared" si="16"/>
        <v>50649</v>
      </c>
      <c r="B189" s="70">
        <f t="shared" si="17"/>
        <v>175</v>
      </c>
      <c r="C189" s="65">
        <f t="shared" si="18"/>
        <v>718262.82752739231</v>
      </c>
      <c r="D189" s="71">
        <f t="shared" si="19"/>
        <v>3351.8931951278309</v>
      </c>
      <c r="E189" s="71">
        <f t="shared" si="20"/>
        <v>3168.6578087896341</v>
      </c>
      <c r="F189" s="71">
        <f t="shared" si="14"/>
        <v>6520.5510039174651</v>
      </c>
      <c r="G189" s="65">
        <f t="shared" si="15"/>
        <v>715094.16971860267</v>
      </c>
    </row>
    <row r="190" spans="1:7" x14ac:dyDescent="0.25">
      <c r="A190" s="69">
        <f t="shared" si="16"/>
        <v>50679</v>
      </c>
      <c r="B190" s="70">
        <f t="shared" si="17"/>
        <v>176</v>
      </c>
      <c r="C190" s="65">
        <f t="shared" si="18"/>
        <v>715094.16971860267</v>
      </c>
      <c r="D190" s="71">
        <f t="shared" si="19"/>
        <v>3337.1061253534795</v>
      </c>
      <c r="E190" s="71">
        <f t="shared" si="20"/>
        <v>3183.4448785639861</v>
      </c>
      <c r="F190" s="71">
        <f t="shared" si="14"/>
        <v>6520.551003917466</v>
      </c>
      <c r="G190" s="65">
        <f t="shared" si="15"/>
        <v>711910.72484003869</v>
      </c>
    </row>
    <row r="191" spans="1:7" x14ac:dyDescent="0.25">
      <c r="A191" s="69">
        <f t="shared" si="16"/>
        <v>50710</v>
      </c>
      <c r="B191" s="70">
        <f t="shared" si="17"/>
        <v>177</v>
      </c>
      <c r="C191" s="65">
        <f t="shared" si="18"/>
        <v>711910.72484003869</v>
      </c>
      <c r="D191" s="71">
        <f t="shared" si="19"/>
        <v>3322.2500492535146</v>
      </c>
      <c r="E191" s="71">
        <f t="shared" si="20"/>
        <v>3198.3009546639505</v>
      </c>
      <c r="F191" s="71">
        <f t="shared" si="14"/>
        <v>6520.5510039174651</v>
      </c>
      <c r="G191" s="65">
        <f t="shared" si="15"/>
        <v>708712.4238853748</v>
      </c>
    </row>
    <row r="192" spans="1:7" x14ac:dyDescent="0.25">
      <c r="A192" s="69">
        <f t="shared" si="16"/>
        <v>50740</v>
      </c>
      <c r="B192" s="70">
        <f t="shared" si="17"/>
        <v>178</v>
      </c>
      <c r="C192" s="65">
        <f t="shared" si="18"/>
        <v>708712.4238853748</v>
      </c>
      <c r="D192" s="71">
        <f t="shared" si="19"/>
        <v>3307.3246447984161</v>
      </c>
      <c r="E192" s="71">
        <f t="shared" si="20"/>
        <v>3213.2263591190494</v>
      </c>
      <c r="F192" s="71">
        <f t="shared" si="14"/>
        <v>6520.551003917466</v>
      </c>
      <c r="G192" s="65">
        <f t="shared" si="15"/>
        <v>705499.19752625574</v>
      </c>
    </row>
    <row r="193" spans="1:7" x14ac:dyDescent="0.25">
      <c r="A193" s="69">
        <f t="shared" si="16"/>
        <v>50771</v>
      </c>
      <c r="B193" s="70">
        <f t="shared" si="17"/>
        <v>179</v>
      </c>
      <c r="C193" s="65">
        <f t="shared" si="18"/>
        <v>705499.19752625574</v>
      </c>
      <c r="D193" s="71">
        <f t="shared" si="19"/>
        <v>3292.3295884558602</v>
      </c>
      <c r="E193" s="71">
        <f t="shared" si="20"/>
        <v>3228.2214154616049</v>
      </c>
      <c r="F193" s="71">
        <f t="shared" si="14"/>
        <v>6520.5510039174651</v>
      </c>
      <c r="G193" s="65">
        <f t="shared" si="15"/>
        <v>702270.97611079412</v>
      </c>
    </row>
    <row r="194" spans="1:7" x14ac:dyDescent="0.25">
      <c r="A194" s="69">
        <f t="shared" si="16"/>
        <v>50802</v>
      </c>
      <c r="B194" s="70">
        <f t="shared" si="17"/>
        <v>180</v>
      </c>
      <c r="C194" s="65">
        <f t="shared" si="18"/>
        <v>702270.97611079412</v>
      </c>
      <c r="D194" s="71">
        <f t="shared" si="19"/>
        <v>3277.2645551837068</v>
      </c>
      <c r="E194" s="71">
        <f t="shared" si="20"/>
        <v>3243.2864487337592</v>
      </c>
      <c r="F194" s="71">
        <f t="shared" si="14"/>
        <v>6520.551003917466</v>
      </c>
      <c r="G194" s="65">
        <f t="shared" si="15"/>
        <v>699027.68966206035</v>
      </c>
    </row>
    <row r="195" spans="1:7" x14ac:dyDescent="0.25">
      <c r="A195" s="69">
        <f t="shared" si="16"/>
        <v>50830</v>
      </c>
      <c r="B195" s="70">
        <f t="shared" si="17"/>
        <v>181</v>
      </c>
      <c r="C195" s="65">
        <f t="shared" si="18"/>
        <v>699027.68966206035</v>
      </c>
      <c r="D195" s="71">
        <f t="shared" si="19"/>
        <v>3262.1292184229478</v>
      </c>
      <c r="E195" s="71">
        <f t="shared" si="20"/>
        <v>3258.4217854945168</v>
      </c>
      <c r="F195" s="71">
        <f t="shared" si="14"/>
        <v>6520.5510039174642</v>
      </c>
      <c r="G195" s="65">
        <f t="shared" si="15"/>
        <v>695769.26787656581</v>
      </c>
    </row>
    <row r="196" spans="1:7" x14ac:dyDescent="0.25">
      <c r="A196" s="69">
        <f t="shared" si="16"/>
        <v>50861</v>
      </c>
      <c r="B196" s="70">
        <f t="shared" si="17"/>
        <v>182</v>
      </c>
      <c r="C196" s="65">
        <f t="shared" si="18"/>
        <v>695769.26787656581</v>
      </c>
      <c r="D196" s="71">
        <f t="shared" si="19"/>
        <v>3246.9232500906414</v>
      </c>
      <c r="E196" s="71">
        <f t="shared" si="20"/>
        <v>3273.6277538268246</v>
      </c>
      <c r="F196" s="71">
        <f t="shared" si="14"/>
        <v>6520.551003917466</v>
      </c>
      <c r="G196" s="65">
        <f t="shared" si="15"/>
        <v>692495.64012273902</v>
      </c>
    </row>
    <row r="197" spans="1:7" x14ac:dyDescent="0.25">
      <c r="A197" s="69">
        <f t="shared" si="16"/>
        <v>50891</v>
      </c>
      <c r="B197" s="70">
        <f t="shared" si="17"/>
        <v>183</v>
      </c>
      <c r="C197" s="65">
        <f t="shared" si="18"/>
        <v>692495.64012273902</v>
      </c>
      <c r="D197" s="71">
        <f t="shared" si="19"/>
        <v>3231.6463205727819</v>
      </c>
      <c r="E197" s="71">
        <f t="shared" si="20"/>
        <v>3288.9046833446832</v>
      </c>
      <c r="F197" s="71">
        <f t="shared" si="14"/>
        <v>6520.5510039174651</v>
      </c>
      <c r="G197" s="65">
        <f t="shared" si="15"/>
        <v>689206.73543939437</v>
      </c>
    </row>
    <row r="198" spans="1:7" x14ac:dyDescent="0.25">
      <c r="A198" s="69">
        <f t="shared" si="16"/>
        <v>50922</v>
      </c>
      <c r="B198" s="70">
        <f t="shared" si="17"/>
        <v>184</v>
      </c>
      <c r="C198" s="65">
        <f t="shared" si="18"/>
        <v>689206.73543939437</v>
      </c>
      <c r="D198" s="71">
        <f t="shared" si="19"/>
        <v>3216.2980987171736</v>
      </c>
      <c r="E198" s="71">
        <f t="shared" si="20"/>
        <v>3304.2529052002919</v>
      </c>
      <c r="F198" s="71">
        <f t="shared" si="14"/>
        <v>6520.551003917466</v>
      </c>
      <c r="G198" s="65">
        <f t="shared" si="15"/>
        <v>685902.48253419413</v>
      </c>
    </row>
    <row r="199" spans="1:7" x14ac:dyDescent="0.25">
      <c r="A199" s="69">
        <f t="shared" si="16"/>
        <v>50952</v>
      </c>
      <c r="B199" s="70">
        <f t="shared" si="17"/>
        <v>185</v>
      </c>
      <c r="C199" s="65">
        <f t="shared" si="18"/>
        <v>685902.48253419413</v>
      </c>
      <c r="D199" s="71">
        <f t="shared" si="19"/>
        <v>3200.8782518262396</v>
      </c>
      <c r="E199" s="71">
        <f t="shared" si="20"/>
        <v>3319.6727520912264</v>
      </c>
      <c r="F199" s="71">
        <f t="shared" si="14"/>
        <v>6520.551003917466</v>
      </c>
      <c r="G199" s="65">
        <f t="shared" si="15"/>
        <v>682582.80978210294</v>
      </c>
    </row>
    <row r="200" spans="1:7" x14ac:dyDescent="0.25">
      <c r="A200" s="69">
        <f t="shared" si="16"/>
        <v>50983</v>
      </c>
      <c r="B200" s="70">
        <f t="shared" si="17"/>
        <v>186</v>
      </c>
      <c r="C200" s="65">
        <f t="shared" si="18"/>
        <v>682582.80978210294</v>
      </c>
      <c r="D200" s="71">
        <f t="shared" si="19"/>
        <v>3185.386445649814</v>
      </c>
      <c r="E200" s="71">
        <f t="shared" si="20"/>
        <v>3335.164558267652</v>
      </c>
      <c r="F200" s="71">
        <f t="shared" si="14"/>
        <v>6520.551003917466</v>
      </c>
      <c r="G200" s="65">
        <f t="shared" si="15"/>
        <v>679247.64522383525</v>
      </c>
    </row>
    <row r="201" spans="1:7" x14ac:dyDescent="0.25">
      <c r="A201" s="69">
        <f t="shared" si="16"/>
        <v>51014</v>
      </c>
      <c r="B201" s="70">
        <f t="shared" si="17"/>
        <v>187</v>
      </c>
      <c r="C201" s="65">
        <f t="shared" si="18"/>
        <v>679247.64522383525</v>
      </c>
      <c r="D201" s="71">
        <f t="shared" si="19"/>
        <v>3169.8223443778975</v>
      </c>
      <c r="E201" s="71">
        <f t="shared" si="20"/>
        <v>3350.7286595395676</v>
      </c>
      <c r="F201" s="71">
        <f t="shared" si="14"/>
        <v>6520.5510039174651</v>
      </c>
      <c r="G201" s="65">
        <f t="shared" si="15"/>
        <v>675896.91656429565</v>
      </c>
    </row>
    <row r="202" spans="1:7" x14ac:dyDescent="0.25">
      <c r="A202" s="69">
        <f t="shared" si="16"/>
        <v>51044</v>
      </c>
      <c r="B202" s="70">
        <f t="shared" si="17"/>
        <v>188</v>
      </c>
      <c r="C202" s="65">
        <f t="shared" si="18"/>
        <v>675896.91656429565</v>
      </c>
      <c r="D202" s="71">
        <f t="shared" si="19"/>
        <v>3154.1856106333798</v>
      </c>
      <c r="E202" s="71">
        <f t="shared" si="20"/>
        <v>3366.3653932840853</v>
      </c>
      <c r="F202" s="71">
        <f t="shared" si="14"/>
        <v>6520.5510039174651</v>
      </c>
      <c r="G202" s="65">
        <f t="shared" si="15"/>
        <v>672530.55117101152</v>
      </c>
    </row>
    <row r="203" spans="1:7" x14ac:dyDescent="0.25">
      <c r="A203" s="69">
        <f t="shared" si="16"/>
        <v>51075</v>
      </c>
      <c r="B203" s="70">
        <f t="shared" si="17"/>
        <v>189</v>
      </c>
      <c r="C203" s="65">
        <f t="shared" si="18"/>
        <v>672530.55117101152</v>
      </c>
      <c r="D203" s="71">
        <f t="shared" si="19"/>
        <v>3138.4759054647202</v>
      </c>
      <c r="E203" s="71">
        <f t="shared" si="20"/>
        <v>3382.0750984527444</v>
      </c>
      <c r="F203" s="71">
        <f t="shared" si="14"/>
        <v>6520.5510039174642</v>
      </c>
      <c r="G203" s="65">
        <f t="shared" si="15"/>
        <v>669148.47607255878</v>
      </c>
    </row>
    <row r="204" spans="1:7" x14ac:dyDescent="0.25">
      <c r="A204" s="69">
        <f t="shared" si="16"/>
        <v>51105</v>
      </c>
      <c r="B204" s="70">
        <f t="shared" si="17"/>
        <v>190</v>
      </c>
      <c r="C204" s="65">
        <f t="shared" si="18"/>
        <v>669148.47607255878</v>
      </c>
      <c r="D204" s="71">
        <f t="shared" si="19"/>
        <v>3122.6928883386086</v>
      </c>
      <c r="E204" s="71">
        <f t="shared" si="20"/>
        <v>3397.8581155788575</v>
      </c>
      <c r="F204" s="71">
        <f t="shared" si="14"/>
        <v>6520.551003917466</v>
      </c>
      <c r="G204" s="65">
        <f t="shared" si="15"/>
        <v>665750.6179569799</v>
      </c>
    </row>
    <row r="205" spans="1:7" x14ac:dyDescent="0.25">
      <c r="A205" s="69">
        <f t="shared" si="16"/>
        <v>51136</v>
      </c>
      <c r="B205" s="70">
        <f t="shared" si="17"/>
        <v>191</v>
      </c>
      <c r="C205" s="65">
        <f t="shared" si="18"/>
        <v>665750.6179569799</v>
      </c>
      <c r="D205" s="71">
        <f t="shared" si="19"/>
        <v>3106.836217132573</v>
      </c>
      <c r="E205" s="71">
        <f t="shared" si="20"/>
        <v>3413.7147867848921</v>
      </c>
      <c r="F205" s="71">
        <f t="shared" si="14"/>
        <v>6520.5510039174651</v>
      </c>
      <c r="G205" s="65">
        <f t="shared" si="15"/>
        <v>662336.90317019506</v>
      </c>
    </row>
    <row r="206" spans="1:7" x14ac:dyDescent="0.25">
      <c r="A206" s="69">
        <f t="shared" si="16"/>
        <v>51167</v>
      </c>
      <c r="B206" s="70">
        <f t="shared" si="17"/>
        <v>192</v>
      </c>
      <c r="C206" s="65">
        <f t="shared" si="18"/>
        <v>662336.90317019506</v>
      </c>
      <c r="D206" s="71">
        <f t="shared" si="19"/>
        <v>3090.9055481275768</v>
      </c>
      <c r="E206" s="71">
        <f t="shared" si="20"/>
        <v>3429.6454557898883</v>
      </c>
      <c r="F206" s="71">
        <f t="shared" si="14"/>
        <v>6520.5510039174651</v>
      </c>
      <c r="G206" s="65">
        <f t="shared" si="15"/>
        <v>658907.25771440519</v>
      </c>
    </row>
    <row r="207" spans="1:7" x14ac:dyDescent="0.25">
      <c r="A207" s="69">
        <f t="shared" si="16"/>
        <v>51196</v>
      </c>
      <c r="B207" s="70">
        <f t="shared" si="17"/>
        <v>193</v>
      </c>
      <c r="C207" s="65">
        <f t="shared" si="18"/>
        <v>658907.25771440519</v>
      </c>
      <c r="D207" s="71">
        <f t="shared" si="19"/>
        <v>3074.9005360005572</v>
      </c>
      <c r="E207" s="71">
        <f t="shared" si="20"/>
        <v>3445.6504679169075</v>
      </c>
      <c r="F207" s="71">
        <f t="shared" si="14"/>
        <v>6520.5510039174642</v>
      </c>
      <c r="G207" s="65">
        <f t="shared" si="15"/>
        <v>655461.60724648833</v>
      </c>
    </row>
    <row r="208" spans="1:7" x14ac:dyDescent="0.25">
      <c r="A208" s="69">
        <f t="shared" si="16"/>
        <v>51227</v>
      </c>
      <c r="B208" s="70">
        <f t="shared" si="17"/>
        <v>194</v>
      </c>
      <c r="C208" s="65">
        <f t="shared" si="18"/>
        <v>655461.60724648833</v>
      </c>
      <c r="D208" s="71">
        <f t="shared" si="19"/>
        <v>3058.8208338169452</v>
      </c>
      <c r="E208" s="71">
        <f t="shared" si="20"/>
        <v>3461.7301701005194</v>
      </c>
      <c r="F208" s="71">
        <f t="shared" ref="F208:F271" si="21">IF(B208="","",SUM(D208:E208))</f>
        <v>6520.5510039174642</v>
      </c>
      <c r="G208" s="65">
        <f t="shared" ref="G208:G271" si="22">IF(B208="","",SUM(C208)-SUM(E208))</f>
        <v>651999.87707638787</v>
      </c>
    </row>
    <row r="209" spans="1:7" x14ac:dyDescent="0.25">
      <c r="A209" s="69">
        <f t="shared" ref="A209:A272" si="23">IF(B209="","",EDATE(A208,1))</f>
        <v>51257</v>
      </c>
      <c r="B209" s="70">
        <f t="shared" ref="B209:B272" si="24">IF(B208="","",IF(SUM(B208)+1&lt;=$E$7,SUM(B208)+1,""))</f>
        <v>195</v>
      </c>
      <c r="C209" s="65">
        <f t="shared" ref="C209:C272" si="25">IF(B209="","",G208)</f>
        <v>651999.87707638787</v>
      </c>
      <c r="D209" s="71">
        <f t="shared" ref="D209:D272" si="26">IF(B209="","",IPMT($E$11/12,B209,$E$7,-$E$8,$E$9,0))</f>
        <v>3042.6660930231433</v>
      </c>
      <c r="E209" s="71">
        <f t="shared" ref="E209:E272" si="27">IF(B209="","",PPMT($E$11/12,B209,$E$7,-$E$8,$E$9,0))</f>
        <v>3477.8849108943227</v>
      </c>
      <c r="F209" s="71">
        <f t="shared" si="21"/>
        <v>6520.551003917466</v>
      </c>
      <c r="G209" s="65">
        <f t="shared" si="22"/>
        <v>648521.99216549355</v>
      </c>
    </row>
    <row r="210" spans="1:7" x14ac:dyDescent="0.25">
      <c r="A210" s="69">
        <f t="shared" si="23"/>
        <v>51288</v>
      </c>
      <c r="B210" s="70">
        <f t="shared" si="24"/>
        <v>196</v>
      </c>
      <c r="C210" s="65">
        <f t="shared" si="25"/>
        <v>648521.99216549355</v>
      </c>
      <c r="D210" s="71">
        <f t="shared" si="26"/>
        <v>3026.4359634389689</v>
      </c>
      <c r="E210" s="71">
        <f t="shared" si="27"/>
        <v>3494.1150404784958</v>
      </c>
      <c r="F210" s="71">
        <f t="shared" si="21"/>
        <v>6520.5510039174642</v>
      </c>
      <c r="G210" s="65">
        <f t="shared" si="22"/>
        <v>645027.87712501502</v>
      </c>
    </row>
    <row r="211" spans="1:7" x14ac:dyDescent="0.25">
      <c r="A211" s="69">
        <f t="shared" si="23"/>
        <v>51318</v>
      </c>
      <c r="B211" s="70">
        <f t="shared" si="24"/>
        <v>197</v>
      </c>
      <c r="C211" s="65">
        <f t="shared" si="25"/>
        <v>645027.87712501502</v>
      </c>
      <c r="D211" s="71">
        <f t="shared" si="26"/>
        <v>3010.1300932500699</v>
      </c>
      <c r="E211" s="71">
        <f t="shared" si="27"/>
        <v>3510.4209106673957</v>
      </c>
      <c r="F211" s="71">
        <f t="shared" si="21"/>
        <v>6520.551003917466</v>
      </c>
      <c r="G211" s="65">
        <f t="shared" si="22"/>
        <v>641517.45621434762</v>
      </c>
    </row>
    <row r="212" spans="1:7" x14ac:dyDescent="0.25">
      <c r="A212" s="69">
        <f t="shared" si="23"/>
        <v>51349</v>
      </c>
      <c r="B212" s="70">
        <f t="shared" si="24"/>
        <v>198</v>
      </c>
      <c r="C212" s="65">
        <f t="shared" si="25"/>
        <v>641517.45621434762</v>
      </c>
      <c r="D212" s="71">
        <f t="shared" si="26"/>
        <v>2993.7481290002879</v>
      </c>
      <c r="E212" s="71">
        <f t="shared" si="27"/>
        <v>3526.8028749171767</v>
      </c>
      <c r="F212" s="71">
        <f t="shared" si="21"/>
        <v>6520.5510039174642</v>
      </c>
      <c r="G212" s="65">
        <f t="shared" si="22"/>
        <v>637990.65333943046</v>
      </c>
    </row>
    <row r="213" spans="1:7" x14ac:dyDescent="0.25">
      <c r="A213" s="69">
        <f t="shared" si="23"/>
        <v>51380</v>
      </c>
      <c r="B213" s="70">
        <f t="shared" si="24"/>
        <v>199</v>
      </c>
      <c r="C213" s="65">
        <f t="shared" si="25"/>
        <v>637990.65333943046</v>
      </c>
      <c r="D213" s="71">
        <f t="shared" si="26"/>
        <v>2977.2897155840078</v>
      </c>
      <c r="E213" s="71">
        <f t="shared" si="27"/>
        <v>3543.2612883334568</v>
      </c>
      <c r="F213" s="71">
        <f t="shared" si="21"/>
        <v>6520.5510039174642</v>
      </c>
      <c r="G213" s="65">
        <f t="shared" si="22"/>
        <v>634447.39205109701</v>
      </c>
    </row>
    <row r="214" spans="1:7" x14ac:dyDescent="0.25">
      <c r="A214" s="69">
        <f t="shared" si="23"/>
        <v>51410</v>
      </c>
      <c r="B214" s="70">
        <f t="shared" si="24"/>
        <v>200</v>
      </c>
      <c r="C214" s="65">
        <f t="shared" si="25"/>
        <v>634447.39205109701</v>
      </c>
      <c r="D214" s="71">
        <f t="shared" si="26"/>
        <v>2960.7544962384522</v>
      </c>
      <c r="E214" s="71">
        <f t="shared" si="27"/>
        <v>3559.7965076790128</v>
      </c>
      <c r="F214" s="71">
        <f t="shared" si="21"/>
        <v>6520.5510039174651</v>
      </c>
      <c r="G214" s="65">
        <f t="shared" si="22"/>
        <v>630887.59554341796</v>
      </c>
    </row>
    <row r="215" spans="1:7" x14ac:dyDescent="0.25">
      <c r="A215" s="69">
        <f t="shared" si="23"/>
        <v>51441</v>
      </c>
      <c r="B215" s="70">
        <f t="shared" si="24"/>
        <v>201</v>
      </c>
      <c r="C215" s="65">
        <f t="shared" si="25"/>
        <v>630887.59554341796</v>
      </c>
      <c r="D215" s="71">
        <f t="shared" si="26"/>
        <v>2944.1421125359502</v>
      </c>
      <c r="E215" s="71">
        <f t="shared" si="27"/>
        <v>3576.4088913815153</v>
      </c>
      <c r="F215" s="71">
        <f t="shared" si="21"/>
        <v>6520.551003917466</v>
      </c>
      <c r="G215" s="65">
        <f t="shared" si="22"/>
        <v>627311.1866520365</v>
      </c>
    </row>
    <row r="216" spans="1:7" x14ac:dyDescent="0.25">
      <c r="A216" s="69">
        <f t="shared" si="23"/>
        <v>51471</v>
      </c>
      <c r="B216" s="70">
        <f t="shared" si="24"/>
        <v>202</v>
      </c>
      <c r="C216" s="65">
        <f t="shared" si="25"/>
        <v>627311.1866520365</v>
      </c>
      <c r="D216" s="71">
        <f t="shared" si="26"/>
        <v>2927.4522043761699</v>
      </c>
      <c r="E216" s="71">
        <f t="shared" si="27"/>
        <v>3593.0987995412961</v>
      </c>
      <c r="F216" s="71">
        <f t="shared" si="21"/>
        <v>6520.551003917466</v>
      </c>
      <c r="G216" s="65">
        <f t="shared" si="22"/>
        <v>623718.08785249526</v>
      </c>
    </row>
    <row r="217" spans="1:7" x14ac:dyDescent="0.25">
      <c r="A217" s="69">
        <f t="shared" si="23"/>
        <v>51502</v>
      </c>
      <c r="B217" s="70">
        <f t="shared" si="24"/>
        <v>203</v>
      </c>
      <c r="C217" s="65">
        <f t="shared" si="25"/>
        <v>623718.08785249526</v>
      </c>
      <c r="D217" s="71">
        <f t="shared" si="26"/>
        <v>2910.6844099783102</v>
      </c>
      <c r="E217" s="71">
        <f t="shared" si="27"/>
        <v>3609.8665939391544</v>
      </c>
      <c r="F217" s="71">
        <f t="shared" si="21"/>
        <v>6520.5510039174642</v>
      </c>
      <c r="G217" s="65">
        <f t="shared" si="22"/>
        <v>620108.22125855612</v>
      </c>
    </row>
    <row r="218" spans="1:7" x14ac:dyDescent="0.25">
      <c r="A218" s="69">
        <f t="shared" si="23"/>
        <v>51533</v>
      </c>
      <c r="B218" s="70">
        <f t="shared" si="24"/>
        <v>204</v>
      </c>
      <c r="C218" s="65">
        <f t="shared" si="25"/>
        <v>620108.22125855612</v>
      </c>
      <c r="D218" s="71">
        <f t="shared" si="26"/>
        <v>2893.838365873261</v>
      </c>
      <c r="E218" s="71">
        <f t="shared" si="27"/>
        <v>3626.7126380442051</v>
      </c>
      <c r="F218" s="71">
        <f t="shared" si="21"/>
        <v>6520.551003917466</v>
      </c>
      <c r="G218" s="65">
        <f t="shared" si="22"/>
        <v>616481.50862051197</v>
      </c>
    </row>
    <row r="219" spans="1:7" x14ac:dyDescent="0.25">
      <c r="A219" s="69">
        <f t="shared" si="23"/>
        <v>51561</v>
      </c>
      <c r="B219" s="70">
        <f t="shared" si="24"/>
        <v>205</v>
      </c>
      <c r="C219" s="65">
        <f t="shared" si="25"/>
        <v>616481.50862051197</v>
      </c>
      <c r="D219" s="71">
        <f t="shared" si="26"/>
        <v>2876.9137068957216</v>
      </c>
      <c r="E219" s="71">
        <f t="shared" si="27"/>
        <v>3643.6372970217444</v>
      </c>
      <c r="F219" s="71">
        <f t="shared" si="21"/>
        <v>6520.551003917466</v>
      </c>
      <c r="G219" s="65">
        <f t="shared" si="22"/>
        <v>612837.87132349028</v>
      </c>
    </row>
    <row r="220" spans="1:7" x14ac:dyDescent="0.25">
      <c r="A220" s="69">
        <f t="shared" si="23"/>
        <v>51592</v>
      </c>
      <c r="B220" s="70">
        <f t="shared" si="24"/>
        <v>206</v>
      </c>
      <c r="C220" s="65">
        <f t="shared" si="25"/>
        <v>612837.87132349028</v>
      </c>
      <c r="D220" s="71">
        <f t="shared" si="26"/>
        <v>2859.9100661762873</v>
      </c>
      <c r="E220" s="71">
        <f t="shared" si="27"/>
        <v>3660.6409377411787</v>
      </c>
      <c r="F220" s="71">
        <f t="shared" si="21"/>
        <v>6520.551003917466</v>
      </c>
      <c r="G220" s="65">
        <f t="shared" si="22"/>
        <v>609177.23038574914</v>
      </c>
    </row>
    <row r="221" spans="1:7" x14ac:dyDescent="0.25">
      <c r="A221" s="69">
        <f t="shared" si="23"/>
        <v>51622</v>
      </c>
      <c r="B221" s="70">
        <f t="shared" si="24"/>
        <v>207</v>
      </c>
      <c r="C221" s="65">
        <f t="shared" si="25"/>
        <v>609177.23038574914</v>
      </c>
      <c r="D221" s="71">
        <f t="shared" si="26"/>
        <v>2842.827075133494</v>
      </c>
      <c r="E221" s="71">
        <f t="shared" si="27"/>
        <v>3677.7239287839707</v>
      </c>
      <c r="F221" s="71">
        <f t="shared" si="21"/>
        <v>6520.5510039174642</v>
      </c>
      <c r="G221" s="65">
        <f t="shared" si="22"/>
        <v>605499.50645696511</v>
      </c>
    </row>
    <row r="222" spans="1:7" x14ac:dyDescent="0.25">
      <c r="A222" s="69">
        <f t="shared" si="23"/>
        <v>51653</v>
      </c>
      <c r="B222" s="70">
        <f t="shared" si="24"/>
        <v>208</v>
      </c>
      <c r="C222" s="65">
        <f t="shared" si="25"/>
        <v>605499.50645696511</v>
      </c>
      <c r="D222" s="71">
        <f t="shared" si="26"/>
        <v>2825.6643634658358</v>
      </c>
      <c r="E222" s="71">
        <f t="shared" si="27"/>
        <v>3694.8866404516298</v>
      </c>
      <c r="F222" s="71">
        <f t="shared" si="21"/>
        <v>6520.551003917466</v>
      </c>
      <c r="G222" s="65">
        <f t="shared" si="22"/>
        <v>601804.6198165135</v>
      </c>
    </row>
    <row r="223" spans="1:7" x14ac:dyDescent="0.25">
      <c r="A223" s="69">
        <f t="shared" si="23"/>
        <v>51683</v>
      </c>
      <c r="B223" s="70">
        <f t="shared" si="24"/>
        <v>209</v>
      </c>
      <c r="C223" s="65">
        <f t="shared" si="25"/>
        <v>601804.6198165135</v>
      </c>
      <c r="D223" s="71">
        <f t="shared" si="26"/>
        <v>2808.4215591437282</v>
      </c>
      <c r="E223" s="71">
        <f t="shared" si="27"/>
        <v>3712.1294447737373</v>
      </c>
      <c r="F223" s="71">
        <f t="shared" si="21"/>
        <v>6520.551003917466</v>
      </c>
      <c r="G223" s="65">
        <f t="shared" si="22"/>
        <v>598092.49037173972</v>
      </c>
    </row>
    <row r="224" spans="1:7" x14ac:dyDescent="0.25">
      <c r="A224" s="69">
        <f t="shared" si="23"/>
        <v>51714</v>
      </c>
      <c r="B224" s="70">
        <f t="shared" si="24"/>
        <v>210</v>
      </c>
      <c r="C224" s="65">
        <f t="shared" si="25"/>
        <v>598092.49037173972</v>
      </c>
      <c r="D224" s="71">
        <f t="shared" si="26"/>
        <v>2791.0982884014506</v>
      </c>
      <c r="E224" s="71">
        <f t="shared" si="27"/>
        <v>3729.4527155160149</v>
      </c>
      <c r="F224" s="71">
        <f t="shared" si="21"/>
        <v>6520.551003917466</v>
      </c>
      <c r="G224" s="65">
        <f t="shared" si="22"/>
        <v>594363.03765622375</v>
      </c>
    </row>
    <row r="225" spans="1:7" x14ac:dyDescent="0.25">
      <c r="A225" s="69">
        <f t="shared" si="23"/>
        <v>51745</v>
      </c>
      <c r="B225" s="70">
        <f t="shared" si="24"/>
        <v>211</v>
      </c>
      <c r="C225" s="65">
        <f t="shared" si="25"/>
        <v>594363.03765622375</v>
      </c>
      <c r="D225" s="71">
        <f t="shared" si="26"/>
        <v>2773.6941757290429</v>
      </c>
      <c r="E225" s="71">
        <f t="shared" si="27"/>
        <v>3746.8568281884232</v>
      </c>
      <c r="F225" s="71">
        <f t="shared" si="21"/>
        <v>6520.551003917466</v>
      </c>
      <c r="G225" s="65">
        <f t="shared" si="22"/>
        <v>590616.18082803534</v>
      </c>
    </row>
    <row r="226" spans="1:7" x14ac:dyDescent="0.25">
      <c r="A226" s="69">
        <f t="shared" si="23"/>
        <v>51775</v>
      </c>
      <c r="B226" s="70">
        <f t="shared" si="24"/>
        <v>212</v>
      </c>
      <c r="C226" s="65">
        <f t="shared" si="25"/>
        <v>590616.18082803534</v>
      </c>
      <c r="D226" s="71">
        <f t="shared" si="26"/>
        <v>2756.2088438641636</v>
      </c>
      <c r="E226" s="71">
        <f t="shared" si="27"/>
        <v>3764.342160053302</v>
      </c>
      <c r="F226" s="71">
        <f t="shared" si="21"/>
        <v>6520.551003917466</v>
      </c>
      <c r="G226" s="65">
        <f t="shared" si="22"/>
        <v>586851.83866798203</v>
      </c>
    </row>
    <row r="227" spans="1:7" x14ac:dyDescent="0.25">
      <c r="A227" s="69">
        <f t="shared" si="23"/>
        <v>51806</v>
      </c>
      <c r="B227" s="70">
        <f t="shared" si="24"/>
        <v>213</v>
      </c>
      <c r="C227" s="65">
        <f t="shared" si="25"/>
        <v>586851.83866798203</v>
      </c>
      <c r="D227" s="71">
        <f t="shared" si="26"/>
        <v>2738.6419137839148</v>
      </c>
      <c r="E227" s="71">
        <f t="shared" si="27"/>
        <v>3781.9090901335508</v>
      </c>
      <c r="F227" s="71">
        <f t="shared" si="21"/>
        <v>6520.551003917466</v>
      </c>
      <c r="G227" s="65">
        <f t="shared" si="22"/>
        <v>583069.92957784852</v>
      </c>
    </row>
    <row r="228" spans="1:7" x14ac:dyDescent="0.25">
      <c r="A228" s="69">
        <f t="shared" si="23"/>
        <v>51836</v>
      </c>
      <c r="B228" s="70">
        <f t="shared" si="24"/>
        <v>214</v>
      </c>
      <c r="C228" s="65">
        <f t="shared" si="25"/>
        <v>583069.92957784852</v>
      </c>
      <c r="D228" s="71">
        <f t="shared" si="26"/>
        <v>2720.9930046966247</v>
      </c>
      <c r="E228" s="71">
        <f t="shared" si="27"/>
        <v>3799.5579992208409</v>
      </c>
      <c r="F228" s="71">
        <f t="shared" si="21"/>
        <v>6520.551003917466</v>
      </c>
      <c r="G228" s="65">
        <f t="shared" si="22"/>
        <v>579270.37157862773</v>
      </c>
    </row>
    <row r="229" spans="1:7" x14ac:dyDescent="0.25">
      <c r="A229" s="69">
        <f t="shared" si="23"/>
        <v>51867</v>
      </c>
      <c r="B229" s="70">
        <f t="shared" si="24"/>
        <v>215</v>
      </c>
      <c r="C229" s="65">
        <f t="shared" si="25"/>
        <v>579270.37157862773</v>
      </c>
      <c r="D229" s="71">
        <f t="shared" si="26"/>
        <v>2703.2617340335942</v>
      </c>
      <c r="E229" s="71">
        <f t="shared" si="27"/>
        <v>3817.2892698838714</v>
      </c>
      <c r="F229" s="71">
        <f t="shared" si="21"/>
        <v>6520.551003917466</v>
      </c>
      <c r="G229" s="65">
        <f t="shared" si="22"/>
        <v>575453.08230874385</v>
      </c>
    </row>
    <row r="230" spans="1:7" x14ac:dyDescent="0.25">
      <c r="A230" s="69">
        <f t="shared" si="23"/>
        <v>51898</v>
      </c>
      <c r="B230" s="70">
        <f t="shared" si="24"/>
        <v>216</v>
      </c>
      <c r="C230" s="65">
        <f t="shared" si="25"/>
        <v>575453.08230874385</v>
      </c>
      <c r="D230" s="71">
        <f t="shared" si="26"/>
        <v>2685.447717440803</v>
      </c>
      <c r="E230" s="71">
        <f t="shared" si="27"/>
        <v>3835.1032864766626</v>
      </c>
      <c r="F230" s="71">
        <f t="shared" si="21"/>
        <v>6520.551003917466</v>
      </c>
      <c r="G230" s="65">
        <f t="shared" si="22"/>
        <v>571617.97902226716</v>
      </c>
    </row>
    <row r="231" spans="1:7" x14ac:dyDescent="0.25">
      <c r="A231" s="69">
        <f t="shared" si="23"/>
        <v>51926</v>
      </c>
      <c r="B231" s="70">
        <f t="shared" si="24"/>
        <v>217</v>
      </c>
      <c r="C231" s="65">
        <f t="shared" si="25"/>
        <v>571617.97902226716</v>
      </c>
      <c r="D231" s="71">
        <f t="shared" si="26"/>
        <v>2667.5505687705781</v>
      </c>
      <c r="E231" s="71">
        <f t="shared" si="27"/>
        <v>3853.0004351468865</v>
      </c>
      <c r="F231" s="71">
        <f t="shared" si="21"/>
        <v>6520.5510039174642</v>
      </c>
      <c r="G231" s="65">
        <f t="shared" si="22"/>
        <v>567764.97858712031</v>
      </c>
    </row>
    <row r="232" spans="1:7" x14ac:dyDescent="0.25">
      <c r="A232" s="69">
        <f t="shared" si="23"/>
        <v>51957</v>
      </c>
      <c r="B232" s="70">
        <f t="shared" si="24"/>
        <v>218</v>
      </c>
      <c r="C232" s="65">
        <f t="shared" si="25"/>
        <v>567764.97858712031</v>
      </c>
      <c r="D232" s="71">
        <f t="shared" si="26"/>
        <v>2649.5699000732261</v>
      </c>
      <c r="E232" s="71">
        <f t="shared" si="27"/>
        <v>3870.9811038442394</v>
      </c>
      <c r="F232" s="71">
        <f t="shared" si="21"/>
        <v>6520.551003917466</v>
      </c>
      <c r="G232" s="65">
        <f t="shared" si="22"/>
        <v>563893.99748327606</v>
      </c>
    </row>
    <row r="233" spans="1:7" x14ac:dyDescent="0.25">
      <c r="A233" s="69">
        <f t="shared" si="23"/>
        <v>51987</v>
      </c>
      <c r="B233" s="70">
        <f t="shared" si="24"/>
        <v>219</v>
      </c>
      <c r="C233" s="65">
        <f t="shared" si="25"/>
        <v>563893.99748327606</v>
      </c>
      <c r="D233" s="71">
        <f t="shared" si="26"/>
        <v>2631.5053215886196</v>
      </c>
      <c r="E233" s="71">
        <f t="shared" si="27"/>
        <v>3889.0456823288455</v>
      </c>
      <c r="F233" s="71">
        <f t="shared" si="21"/>
        <v>6520.5510039174651</v>
      </c>
      <c r="G233" s="65">
        <f t="shared" si="22"/>
        <v>560004.95180094719</v>
      </c>
    </row>
    <row r="234" spans="1:7" x14ac:dyDescent="0.25">
      <c r="A234" s="69">
        <f t="shared" si="23"/>
        <v>52018</v>
      </c>
      <c r="B234" s="70">
        <f t="shared" si="24"/>
        <v>220</v>
      </c>
      <c r="C234" s="65">
        <f t="shared" si="25"/>
        <v>560004.95180094719</v>
      </c>
      <c r="D234" s="71">
        <f t="shared" si="26"/>
        <v>2613.3564417377515</v>
      </c>
      <c r="E234" s="71">
        <f t="shared" si="27"/>
        <v>3907.1945621797136</v>
      </c>
      <c r="F234" s="71">
        <f t="shared" si="21"/>
        <v>6520.5510039174651</v>
      </c>
      <c r="G234" s="65">
        <f t="shared" si="22"/>
        <v>556097.75723876746</v>
      </c>
    </row>
    <row r="235" spans="1:7" x14ac:dyDescent="0.25">
      <c r="A235" s="69">
        <f t="shared" si="23"/>
        <v>52048</v>
      </c>
      <c r="B235" s="70">
        <f t="shared" si="24"/>
        <v>221</v>
      </c>
      <c r="C235" s="65">
        <f t="shared" si="25"/>
        <v>556097.75723876746</v>
      </c>
      <c r="D235" s="71">
        <f t="shared" si="26"/>
        <v>2595.1228671142462</v>
      </c>
      <c r="E235" s="71">
        <f t="shared" si="27"/>
        <v>3925.4281368032184</v>
      </c>
      <c r="F235" s="71">
        <f t="shared" si="21"/>
        <v>6520.5510039174642</v>
      </c>
      <c r="G235" s="65">
        <f t="shared" si="22"/>
        <v>552172.32910196425</v>
      </c>
    </row>
    <row r="236" spans="1:7" x14ac:dyDescent="0.25">
      <c r="A236" s="69">
        <f t="shared" si="23"/>
        <v>52079</v>
      </c>
      <c r="B236" s="70">
        <f t="shared" si="24"/>
        <v>222</v>
      </c>
      <c r="C236" s="65">
        <f t="shared" si="25"/>
        <v>552172.32910196425</v>
      </c>
      <c r="D236" s="71">
        <f t="shared" si="26"/>
        <v>2576.8042024758311</v>
      </c>
      <c r="E236" s="71">
        <f t="shared" si="27"/>
        <v>3943.746801441634</v>
      </c>
      <c r="F236" s="71">
        <f t="shared" si="21"/>
        <v>6520.5510039174651</v>
      </c>
      <c r="G236" s="65">
        <f t="shared" si="22"/>
        <v>548228.5823005226</v>
      </c>
    </row>
    <row r="237" spans="1:7" x14ac:dyDescent="0.25">
      <c r="A237" s="69">
        <f t="shared" si="23"/>
        <v>52110</v>
      </c>
      <c r="B237" s="70">
        <f t="shared" si="24"/>
        <v>223</v>
      </c>
      <c r="C237" s="65">
        <f t="shared" si="25"/>
        <v>548228.5823005226</v>
      </c>
      <c r="D237" s="71">
        <f t="shared" si="26"/>
        <v>2558.4000507357705</v>
      </c>
      <c r="E237" s="71">
        <f t="shared" si="27"/>
        <v>3962.1509531816946</v>
      </c>
      <c r="F237" s="71">
        <f t="shared" si="21"/>
        <v>6520.5510039174651</v>
      </c>
      <c r="G237" s="65">
        <f t="shared" si="22"/>
        <v>544266.43134734093</v>
      </c>
    </row>
    <row r="238" spans="1:7" x14ac:dyDescent="0.25">
      <c r="A238" s="69">
        <f t="shared" si="23"/>
        <v>52140</v>
      </c>
      <c r="B238" s="70">
        <f t="shared" si="24"/>
        <v>224</v>
      </c>
      <c r="C238" s="65">
        <f t="shared" si="25"/>
        <v>544266.43134734093</v>
      </c>
      <c r="D238" s="71">
        <f t="shared" si="26"/>
        <v>2539.9100129542562</v>
      </c>
      <c r="E238" s="71">
        <f t="shared" si="27"/>
        <v>3980.6409909632093</v>
      </c>
      <c r="F238" s="71">
        <f t="shared" si="21"/>
        <v>6520.551003917466</v>
      </c>
      <c r="G238" s="65">
        <f t="shared" si="22"/>
        <v>540285.79035637772</v>
      </c>
    </row>
    <row r="239" spans="1:7" x14ac:dyDescent="0.25">
      <c r="A239" s="69">
        <f t="shared" si="23"/>
        <v>52171</v>
      </c>
      <c r="B239" s="70">
        <f t="shared" si="24"/>
        <v>225</v>
      </c>
      <c r="C239" s="65">
        <f t="shared" si="25"/>
        <v>540285.79035637772</v>
      </c>
      <c r="D239" s="71">
        <f t="shared" si="26"/>
        <v>2521.3336883297607</v>
      </c>
      <c r="E239" s="71">
        <f t="shared" si="27"/>
        <v>3999.2173155877044</v>
      </c>
      <c r="F239" s="71">
        <f t="shared" si="21"/>
        <v>6520.5510039174651</v>
      </c>
      <c r="G239" s="65">
        <f t="shared" si="22"/>
        <v>536286.57304079004</v>
      </c>
    </row>
    <row r="240" spans="1:7" x14ac:dyDescent="0.25">
      <c r="A240" s="69">
        <f t="shared" si="23"/>
        <v>52201</v>
      </c>
      <c r="B240" s="70">
        <f t="shared" si="24"/>
        <v>226</v>
      </c>
      <c r="C240" s="65">
        <f t="shared" si="25"/>
        <v>536286.57304079004</v>
      </c>
      <c r="D240" s="71">
        <f t="shared" si="26"/>
        <v>2502.6706741903517</v>
      </c>
      <c r="E240" s="71">
        <f t="shared" si="27"/>
        <v>4017.8803297271138</v>
      </c>
      <c r="F240" s="71">
        <f t="shared" si="21"/>
        <v>6520.551003917466</v>
      </c>
      <c r="G240" s="65">
        <f t="shared" si="22"/>
        <v>532268.69271106296</v>
      </c>
    </row>
    <row r="241" spans="1:7" x14ac:dyDescent="0.25">
      <c r="A241" s="69">
        <f t="shared" si="23"/>
        <v>52232</v>
      </c>
      <c r="B241" s="70">
        <f t="shared" si="24"/>
        <v>227</v>
      </c>
      <c r="C241" s="65">
        <f t="shared" si="25"/>
        <v>532268.69271106296</v>
      </c>
      <c r="D241" s="71">
        <f t="shared" si="26"/>
        <v>2483.9205659849586</v>
      </c>
      <c r="E241" s="71">
        <f t="shared" si="27"/>
        <v>4036.630437932507</v>
      </c>
      <c r="F241" s="71">
        <f t="shared" si="21"/>
        <v>6520.551003917466</v>
      </c>
      <c r="G241" s="65">
        <f t="shared" si="22"/>
        <v>528232.0622731304</v>
      </c>
    </row>
    <row r="242" spans="1:7" x14ac:dyDescent="0.25">
      <c r="A242" s="69">
        <f t="shared" si="23"/>
        <v>52263</v>
      </c>
      <c r="B242" s="70">
        <f t="shared" si="24"/>
        <v>228</v>
      </c>
      <c r="C242" s="65">
        <f t="shared" si="25"/>
        <v>528232.0622731304</v>
      </c>
      <c r="D242" s="71">
        <f t="shared" si="26"/>
        <v>2465.0829572746065</v>
      </c>
      <c r="E242" s="71">
        <f t="shared" si="27"/>
        <v>4055.4680466428581</v>
      </c>
      <c r="F242" s="71">
        <f t="shared" si="21"/>
        <v>6520.5510039174642</v>
      </c>
      <c r="G242" s="65">
        <f t="shared" si="22"/>
        <v>524176.59422648756</v>
      </c>
    </row>
    <row r="243" spans="1:7" x14ac:dyDescent="0.25">
      <c r="A243" s="69">
        <f t="shared" si="23"/>
        <v>52291</v>
      </c>
      <c r="B243" s="70">
        <f t="shared" si="24"/>
        <v>229</v>
      </c>
      <c r="C243" s="65">
        <f t="shared" si="25"/>
        <v>524176.59422648756</v>
      </c>
      <c r="D243" s="71">
        <f t="shared" si="26"/>
        <v>2446.1574397236063</v>
      </c>
      <c r="E243" s="71">
        <f t="shared" si="27"/>
        <v>4074.3935641938588</v>
      </c>
      <c r="F243" s="71">
        <f t="shared" si="21"/>
        <v>6520.5510039174651</v>
      </c>
      <c r="G243" s="65">
        <f t="shared" si="22"/>
        <v>520102.2006622937</v>
      </c>
    </row>
    <row r="244" spans="1:7" x14ac:dyDescent="0.25">
      <c r="A244" s="69">
        <f t="shared" si="23"/>
        <v>52322</v>
      </c>
      <c r="B244" s="70">
        <f t="shared" si="24"/>
        <v>230</v>
      </c>
      <c r="C244" s="65">
        <f t="shared" si="25"/>
        <v>520102.2006622937</v>
      </c>
      <c r="D244" s="71">
        <f t="shared" si="26"/>
        <v>2427.1436030907021</v>
      </c>
      <c r="E244" s="71">
        <f t="shared" si="27"/>
        <v>4093.4074008267635</v>
      </c>
      <c r="F244" s="71">
        <f t="shared" si="21"/>
        <v>6520.551003917466</v>
      </c>
      <c r="G244" s="65">
        <f t="shared" si="22"/>
        <v>516008.79326146696</v>
      </c>
    </row>
    <row r="245" spans="1:7" x14ac:dyDescent="0.25">
      <c r="A245" s="69">
        <f t="shared" si="23"/>
        <v>52352</v>
      </c>
      <c r="B245" s="70">
        <f t="shared" si="24"/>
        <v>231</v>
      </c>
      <c r="C245" s="65">
        <f t="shared" si="25"/>
        <v>516008.79326146696</v>
      </c>
      <c r="D245" s="71">
        <f t="shared" si="26"/>
        <v>2408.041035220177</v>
      </c>
      <c r="E245" s="71">
        <f t="shared" si="27"/>
        <v>4112.5099686972881</v>
      </c>
      <c r="F245" s="71">
        <f t="shared" si="21"/>
        <v>6520.5510039174651</v>
      </c>
      <c r="G245" s="65">
        <f t="shared" si="22"/>
        <v>511896.28329276969</v>
      </c>
    </row>
    <row r="246" spans="1:7" x14ac:dyDescent="0.25">
      <c r="A246" s="69">
        <f t="shared" si="23"/>
        <v>52383</v>
      </c>
      <c r="B246" s="70">
        <f t="shared" si="24"/>
        <v>232</v>
      </c>
      <c r="C246" s="65">
        <f t="shared" si="25"/>
        <v>511896.28329276969</v>
      </c>
      <c r="D246" s="71">
        <f t="shared" si="26"/>
        <v>2388.8493220329228</v>
      </c>
      <c r="E246" s="71">
        <f t="shared" si="27"/>
        <v>4131.7016818845423</v>
      </c>
      <c r="F246" s="71">
        <f t="shared" si="21"/>
        <v>6520.5510039174651</v>
      </c>
      <c r="G246" s="65">
        <f t="shared" si="22"/>
        <v>507764.58161088516</v>
      </c>
    </row>
    <row r="247" spans="1:7" x14ac:dyDescent="0.25">
      <c r="A247" s="69">
        <f t="shared" si="23"/>
        <v>52413</v>
      </c>
      <c r="B247" s="70">
        <f t="shared" si="24"/>
        <v>233</v>
      </c>
      <c r="C247" s="65">
        <f t="shared" si="25"/>
        <v>507764.58161088516</v>
      </c>
      <c r="D247" s="71">
        <f t="shared" si="26"/>
        <v>2369.5680475174618</v>
      </c>
      <c r="E247" s="71">
        <f t="shared" si="27"/>
        <v>4150.9829564000029</v>
      </c>
      <c r="F247" s="71">
        <f t="shared" si="21"/>
        <v>6520.5510039174642</v>
      </c>
      <c r="G247" s="65">
        <f t="shared" si="22"/>
        <v>503613.59865448513</v>
      </c>
    </row>
    <row r="248" spans="1:7" x14ac:dyDescent="0.25">
      <c r="A248" s="69">
        <f t="shared" si="23"/>
        <v>52444</v>
      </c>
      <c r="B248" s="70">
        <f t="shared" si="24"/>
        <v>234</v>
      </c>
      <c r="C248" s="65">
        <f t="shared" si="25"/>
        <v>503613.59865448513</v>
      </c>
      <c r="D248" s="71">
        <f t="shared" si="26"/>
        <v>2350.1967937209288</v>
      </c>
      <c r="E248" s="71">
        <f t="shared" si="27"/>
        <v>4170.3542101965368</v>
      </c>
      <c r="F248" s="71">
        <f t="shared" si="21"/>
        <v>6520.551003917466</v>
      </c>
      <c r="G248" s="65">
        <f t="shared" si="22"/>
        <v>499443.2444442886</v>
      </c>
    </row>
    <row r="249" spans="1:7" x14ac:dyDescent="0.25">
      <c r="A249" s="69">
        <f t="shared" si="23"/>
        <v>52475</v>
      </c>
      <c r="B249" s="70">
        <f t="shared" si="24"/>
        <v>235</v>
      </c>
      <c r="C249" s="65">
        <f t="shared" si="25"/>
        <v>499443.2444442886</v>
      </c>
      <c r="D249" s="71">
        <f t="shared" si="26"/>
        <v>2330.7351407400115</v>
      </c>
      <c r="E249" s="71">
        <f t="shared" si="27"/>
        <v>4189.8158631774531</v>
      </c>
      <c r="F249" s="71">
        <f t="shared" si="21"/>
        <v>6520.5510039174642</v>
      </c>
      <c r="G249" s="65">
        <f t="shared" si="22"/>
        <v>495253.42858111113</v>
      </c>
    </row>
    <row r="250" spans="1:7" x14ac:dyDescent="0.25">
      <c r="A250" s="69">
        <f t="shared" si="23"/>
        <v>52505</v>
      </c>
      <c r="B250" s="70">
        <f t="shared" si="24"/>
        <v>236</v>
      </c>
      <c r="C250" s="65">
        <f t="shared" si="25"/>
        <v>495253.42858111113</v>
      </c>
      <c r="D250" s="71">
        <f t="shared" si="26"/>
        <v>2311.1826667118498</v>
      </c>
      <c r="E250" s="71">
        <f t="shared" si="27"/>
        <v>4209.3683372056157</v>
      </c>
      <c r="F250" s="71">
        <f t="shared" si="21"/>
        <v>6520.551003917466</v>
      </c>
      <c r="G250" s="65">
        <f t="shared" si="22"/>
        <v>491044.06024390552</v>
      </c>
    </row>
    <row r="251" spans="1:7" x14ac:dyDescent="0.25">
      <c r="A251" s="69">
        <f t="shared" si="23"/>
        <v>52536</v>
      </c>
      <c r="B251" s="70">
        <f t="shared" si="24"/>
        <v>237</v>
      </c>
      <c r="C251" s="65">
        <f t="shared" si="25"/>
        <v>491044.06024390552</v>
      </c>
      <c r="D251" s="71">
        <f t="shared" si="26"/>
        <v>2291.5389478048905</v>
      </c>
      <c r="E251" s="71">
        <f t="shared" si="27"/>
        <v>4229.012056112575</v>
      </c>
      <c r="F251" s="71">
        <f t="shared" si="21"/>
        <v>6520.551003917466</v>
      </c>
      <c r="G251" s="65">
        <f t="shared" si="22"/>
        <v>486815.04818779294</v>
      </c>
    </row>
    <row r="252" spans="1:7" x14ac:dyDescent="0.25">
      <c r="A252" s="69">
        <f t="shared" si="23"/>
        <v>52566</v>
      </c>
      <c r="B252" s="70">
        <f t="shared" si="24"/>
        <v>238</v>
      </c>
      <c r="C252" s="65">
        <f t="shared" si="25"/>
        <v>486815.04818779294</v>
      </c>
      <c r="D252" s="71">
        <f t="shared" si="26"/>
        <v>2271.8035582096982</v>
      </c>
      <c r="E252" s="71">
        <f t="shared" si="27"/>
        <v>4248.7474457077669</v>
      </c>
      <c r="F252" s="71">
        <f t="shared" si="21"/>
        <v>6520.5510039174651</v>
      </c>
      <c r="G252" s="65">
        <f t="shared" si="22"/>
        <v>482566.30074208515</v>
      </c>
    </row>
    <row r="253" spans="1:7" x14ac:dyDescent="0.25">
      <c r="A253" s="69">
        <f t="shared" si="23"/>
        <v>52597</v>
      </c>
      <c r="B253" s="70">
        <f t="shared" si="24"/>
        <v>239</v>
      </c>
      <c r="C253" s="65">
        <f t="shared" si="25"/>
        <v>482566.30074208515</v>
      </c>
      <c r="D253" s="71">
        <f t="shared" si="26"/>
        <v>2251.9760701297291</v>
      </c>
      <c r="E253" s="71">
        <f t="shared" si="27"/>
        <v>4268.574933787736</v>
      </c>
      <c r="F253" s="71">
        <f t="shared" si="21"/>
        <v>6520.5510039174651</v>
      </c>
      <c r="G253" s="65">
        <f t="shared" si="22"/>
        <v>478297.7258082974</v>
      </c>
    </row>
    <row r="254" spans="1:7" x14ac:dyDescent="0.25">
      <c r="A254" s="69">
        <f t="shared" si="23"/>
        <v>52628</v>
      </c>
      <c r="B254" s="70">
        <f t="shared" si="24"/>
        <v>240</v>
      </c>
      <c r="C254" s="65">
        <f t="shared" si="25"/>
        <v>478297.7258082974</v>
      </c>
      <c r="D254" s="71">
        <f t="shared" si="26"/>
        <v>2232.056053772053</v>
      </c>
      <c r="E254" s="71">
        <f t="shared" si="27"/>
        <v>4288.494950145413</v>
      </c>
      <c r="F254" s="71">
        <f t="shared" si="21"/>
        <v>6520.551003917466</v>
      </c>
      <c r="G254" s="65">
        <f t="shared" si="22"/>
        <v>474009.23085815198</v>
      </c>
    </row>
    <row r="255" spans="1:7" x14ac:dyDescent="0.25">
      <c r="A255" s="69">
        <f t="shared" si="23"/>
        <v>52657</v>
      </c>
      <c r="B255" s="70">
        <f t="shared" si="24"/>
        <v>241</v>
      </c>
      <c r="C255" s="65">
        <f t="shared" si="25"/>
        <v>474009.23085815198</v>
      </c>
      <c r="D255" s="71">
        <f t="shared" si="26"/>
        <v>2212.0430773380403</v>
      </c>
      <c r="E255" s="71">
        <f t="shared" si="27"/>
        <v>4308.5079265794247</v>
      </c>
      <c r="F255" s="71">
        <f t="shared" si="21"/>
        <v>6520.5510039174651</v>
      </c>
      <c r="G255" s="65">
        <f t="shared" si="22"/>
        <v>469700.72293157253</v>
      </c>
    </row>
    <row r="256" spans="1:7" x14ac:dyDescent="0.25">
      <c r="A256" s="69">
        <f t="shared" si="23"/>
        <v>52688</v>
      </c>
      <c r="B256" s="70">
        <f t="shared" si="24"/>
        <v>242</v>
      </c>
      <c r="C256" s="65">
        <f t="shared" si="25"/>
        <v>469700.72293157253</v>
      </c>
      <c r="D256" s="71">
        <f t="shared" si="26"/>
        <v>2191.9367070140038</v>
      </c>
      <c r="E256" s="71">
        <f t="shared" si="27"/>
        <v>4328.6142969034618</v>
      </c>
      <c r="F256" s="71">
        <f t="shared" si="21"/>
        <v>6520.551003917466</v>
      </c>
      <c r="G256" s="65">
        <f t="shared" si="22"/>
        <v>465372.10863466904</v>
      </c>
    </row>
    <row r="257" spans="1:7" x14ac:dyDescent="0.25">
      <c r="A257" s="69">
        <f t="shared" si="23"/>
        <v>52718</v>
      </c>
      <c r="B257" s="70">
        <f t="shared" si="24"/>
        <v>243</v>
      </c>
      <c r="C257" s="65">
        <f t="shared" si="25"/>
        <v>465372.10863466904</v>
      </c>
      <c r="D257" s="71">
        <f t="shared" si="26"/>
        <v>2171.7365069617872</v>
      </c>
      <c r="E257" s="71">
        <f t="shared" si="27"/>
        <v>4348.8144969556779</v>
      </c>
      <c r="F257" s="71">
        <f t="shared" si="21"/>
        <v>6520.5510039174651</v>
      </c>
      <c r="G257" s="65">
        <f t="shared" si="22"/>
        <v>461023.29413771338</v>
      </c>
    </row>
    <row r="258" spans="1:7" x14ac:dyDescent="0.25">
      <c r="A258" s="69">
        <f t="shared" si="23"/>
        <v>52749</v>
      </c>
      <c r="B258" s="70">
        <f t="shared" si="24"/>
        <v>244</v>
      </c>
      <c r="C258" s="65">
        <f t="shared" si="25"/>
        <v>461023.29413771338</v>
      </c>
      <c r="D258" s="71">
        <f t="shared" si="26"/>
        <v>2151.4420393093274</v>
      </c>
      <c r="E258" s="71">
        <f t="shared" si="27"/>
        <v>4369.1089646081382</v>
      </c>
      <c r="F258" s="71">
        <f t="shared" si="21"/>
        <v>6520.551003917466</v>
      </c>
      <c r="G258" s="65">
        <f t="shared" si="22"/>
        <v>456654.18517310522</v>
      </c>
    </row>
    <row r="259" spans="1:7" x14ac:dyDescent="0.25">
      <c r="A259" s="69">
        <f t="shared" si="23"/>
        <v>52779</v>
      </c>
      <c r="B259" s="70">
        <f t="shared" si="24"/>
        <v>245</v>
      </c>
      <c r="C259" s="65">
        <f t="shared" si="25"/>
        <v>456654.18517310522</v>
      </c>
      <c r="D259" s="71">
        <f t="shared" si="26"/>
        <v>2131.0528641411556</v>
      </c>
      <c r="E259" s="71">
        <f t="shared" si="27"/>
        <v>4389.4981397763095</v>
      </c>
      <c r="F259" s="71">
        <f t="shared" si="21"/>
        <v>6520.5510039174651</v>
      </c>
      <c r="G259" s="65">
        <f t="shared" si="22"/>
        <v>452264.68703332893</v>
      </c>
    </row>
    <row r="260" spans="1:7" x14ac:dyDescent="0.25">
      <c r="A260" s="69">
        <f t="shared" si="23"/>
        <v>52810</v>
      </c>
      <c r="B260" s="70">
        <f t="shared" si="24"/>
        <v>246</v>
      </c>
      <c r="C260" s="65">
        <f t="shared" si="25"/>
        <v>452264.68703332893</v>
      </c>
      <c r="D260" s="71">
        <f t="shared" si="26"/>
        <v>2110.5685394888669</v>
      </c>
      <c r="E260" s="71">
        <f t="shared" si="27"/>
        <v>4409.9824644285982</v>
      </c>
      <c r="F260" s="71">
        <f t="shared" si="21"/>
        <v>6520.5510039174651</v>
      </c>
      <c r="G260" s="65">
        <f t="shared" si="22"/>
        <v>447854.70456890034</v>
      </c>
    </row>
    <row r="261" spans="1:7" x14ac:dyDescent="0.25">
      <c r="A261" s="69">
        <f t="shared" si="23"/>
        <v>52841</v>
      </c>
      <c r="B261" s="70">
        <f t="shared" si="24"/>
        <v>247</v>
      </c>
      <c r="C261" s="65">
        <f t="shared" si="25"/>
        <v>447854.70456890034</v>
      </c>
      <c r="D261" s="71">
        <f t="shared" si="26"/>
        <v>2089.9886213215332</v>
      </c>
      <c r="E261" s="71">
        <f t="shared" si="27"/>
        <v>4430.5623825959319</v>
      </c>
      <c r="F261" s="71">
        <f t="shared" si="21"/>
        <v>6520.5510039174651</v>
      </c>
      <c r="G261" s="65">
        <f t="shared" si="22"/>
        <v>443424.14218630444</v>
      </c>
    </row>
    <row r="262" spans="1:7" x14ac:dyDescent="0.25">
      <c r="A262" s="69">
        <f t="shared" si="23"/>
        <v>52871</v>
      </c>
      <c r="B262" s="70">
        <f t="shared" si="24"/>
        <v>248</v>
      </c>
      <c r="C262" s="65">
        <f t="shared" si="25"/>
        <v>443424.14218630444</v>
      </c>
      <c r="D262" s="71">
        <f t="shared" si="26"/>
        <v>2069.3126635360854</v>
      </c>
      <c r="E262" s="71">
        <f t="shared" si="27"/>
        <v>4451.2383403813792</v>
      </c>
      <c r="F262" s="71">
        <f t="shared" si="21"/>
        <v>6520.5510039174642</v>
      </c>
      <c r="G262" s="65">
        <f t="shared" si="22"/>
        <v>438972.90384592308</v>
      </c>
    </row>
    <row r="263" spans="1:7" x14ac:dyDescent="0.25">
      <c r="A263" s="69">
        <f t="shared" si="23"/>
        <v>52902</v>
      </c>
      <c r="B263" s="70">
        <f t="shared" si="24"/>
        <v>249</v>
      </c>
      <c r="C263" s="65">
        <f t="shared" si="25"/>
        <v>438972.90384592308</v>
      </c>
      <c r="D263" s="71">
        <f t="shared" si="26"/>
        <v>2048.5402179476391</v>
      </c>
      <c r="E263" s="71">
        <f t="shared" si="27"/>
        <v>4472.0107859698264</v>
      </c>
      <c r="F263" s="71">
        <f t="shared" si="21"/>
        <v>6520.551003917466</v>
      </c>
      <c r="G263" s="65">
        <f t="shared" si="22"/>
        <v>434500.89305995323</v>
      </c>
    </row>
    <row r="264" spans="1:7" x14ac:dyDescent="0.25">
      <c r="A264" s="69">
        <f t="shared" si="23"/>
        <v>52932</v>
      </c>
      <c r="B264" s="70">
        <f t="shared" si="24"/>
        <v>250</v>
      </c>
      <c r="C264" s="65">
        <f t="shared" si="25"/>
        <v>434500.89305995323</v>
      </c>
      <c r="D264" s="71">
        <f t="shared" si="26"/>
        <v>2027.6708342797804</v>
      </c>
      <c r="E264" s="71">
        <f t="shared" si="27"/>
        <v>4492.8801696376859</v>
      </c>
      <c r="F264" s="71">
        <f t="shared" si="21"/>
        <v>6520.551003917466</v>
      </c>
      <c r="G264" s="65">
        <f t="shared" si="22"/>
        <v>430008.01289031556</v>
      </c>
    </row>
    <row r="265" spans="1:7" x14ac:dyDescent="0.25">
      <c r="A265" s="69">
        <f t="shared" si="23"/>
        <v>52963</v>
      </c>
      <c r="B265" s="70">
        <f t="shared" si="24"/>
        <v>251</v>
      </c>
      <c r="C265" s="65">
        <f t="shared" si="25"/>
        <v>430008.01289031556</v>
      </c>
      <c r="D265" s="71">
        <f t="shared" si="26"/>
        <v>2006.7040601548042</v>
      </c>
      <c r="E265" s="71">
        <f t="shared" si="27"/>
        <v>4513.8469437626618</v>
      </c>
      <c r="F265" s="71">
        <f t="shared" si="21"/>
        <v>6520.551003917466</v>
      </c>
      <c r="G265" s="65">
        <f t="shared" si="22"/>
        <v>425494.16594655288</v>
      </c>
    </row>
    <row r="266" spans="1:7" x14ac:dyDescent="0.25">
      <c r="A266" s="69">
        <f t="shared" si="23"/>
        <v>52994</v>
      </c>
      <c r="B266" s="70">
        <f t="shared" si="24"/>
        <v>252</v>
      </c>
      <c r="C266" s="65">
        <f t="shared" si="25"/>
        <v>425494.16594655288</v>
      </c>
      <c r="D266" s="71">
        <f t="shared" si="26"/>
        <v>1985.6394410839116</v>
      </c>
      <c r="E266" s="71">
        <f t="shared" si="27"/>
        <v>4534.9115628335539</v>
      </c>
      <c r="F266" s="71">
        <f t="shared" si="21"/>
        <v>6520.551003917466</v>
      </c>
      <c r="G266" s="65">
        <f t="shared" si="22"/>
        <v>420959.25438371935</v>
      </c>
    </row>
    <row r="267" spans="1:7" x14ac:dyDescent="0.25">
      <c r="A267" s="69">
        <f t="shared" si="23"/>
        <v>53022</v>
      </c>
      <c r="B267" s="70">
        <f t="shared" si="24"/>
        <v>253</v>
      </c>
      <c r="C267" s="65">
        <f t="shared" si="25"/>
        <v>420959.25438371935</v>
      </c>
      <c r="D267" s="71">
        <f t="shared" si="26"/>
        <v>1964.476520457355</v>
      </c>
      <c r="E267" s="71">
        <f t="shared" si="27"/>
        <v>4556.074483460111</v>
      </c>
      <c r="F267" s="71">
        <f t="shared" si="21"/>
        <v>6520.551003917466</v>
      </c>
      <c r="G267" s="65">
        <f t="shared" si="22"/>
        <v>416403.17990025925</v>
      </c>
    </row>
    <row r="268" spans="1:7" x14ac:dyDescent="0.25">
      <c r="A268" s="69">
        <f t="shared" si="23"/>
        <v>53053</v>
      </c>
      <c r="B268" s="70">
        <f t="shared" si="24"/>
        <v>254</v>
      </c>
      <c r="C268" s="65">
        <f t="shared" si="25"/>
        <v>416403.17990025925</v>
      </c>
      <c r="D268" s="71">
        <f t="shared" si="26"/>
        <v>1943.2148395345409</v>
      </c>
      <c r="E268" s="71">
        <f t="shared" si="27"/>
        <v>4577.3361643829239</v>
      </c>
      <c r="F268" s="71">
        <f t="shared" si="21"/>
        <v>6520.5510039174651</v>
      </c>
      <c r="G268" s="65">
        <f t="shared" si="22"/>
        <v>411825.84373587632</v>
      </c>
    </row>
    <row r="269" spans="1:7" x14ac:dyDescent="0.25">
      <c r="A269" s="69">
        <f t="shared" si="23"/>
        <v>53083</v>
      </c>
      <c r="B269" s="70">
        <f t="shared" si="24"/>
        <v>255</v>
      </c>
      <c r="C269" s="65">
        <f t="shared" si="25"/>
        <v>411825.84373587632</v>
      </c>
      <c r="D269" s="71">
        <f t="shared" si="26"/>
        <v>1921.8539374340876</v>
      </c>
      <c r="E269" s="71">
        <f t="shared" si="27"/>
        <v>4598.697066483378</v>
      </c>
      <c r="F269" s="71">
        <f t="shared" si="21"/>
        <v>6520.551003917466</v>
      </c>
      <c r="G269" s="65">
        <f t="shared" si="22"/>
        <v>407227.14666939294</v>
      </c>
    </row>
    <row r="270" spans="1:7" x14ac:dyDescent="0.25">
      <c r="A270" s="69">
        <f t="shared" si="23"/>
        <v>53114</v>
      </c>
      <c r="B270" s="70">
        <f t="shared" si="24"/>
        <v>256</v>
      </c>
      <c r="C270" s="65">
        <f t="shared" si="25"/>
        <v>407227.14666939294</v>
      </c>
      <c r="D270" s="71">
        <f t="shared" si="26"/>
        <v>1900.3933511238317</v>
      </c>
      <c r="E270" s="71">
        <f t="shared" si="27"/>
        <v>4620.1576527936331</v>
      </c>
      <c r="F270" s="71">
        <f t="shared" si="21"/>
        <v>6520.5510039174651</v>
      </c>
      <c r="G270" s="65">
        <f t="shared" si="22"/>
        <v>402606.98901659931</v>
      </c>
    </row>
    <row r="271" spans="1:7" x14ac:dyDescent="0.25">
      <c r="A271" s="69">
        <f t="shared" si="23"/>
        <v>53144</v>
      </c>
      <c r="B271" s="70">
        <f t="shared" si="24"/>
        <v>257</v>
      </c>
      <c r="C271" s="65">
        <f t="shared" si="25"/>
        <v>402606.98901659931</v>
      </c>
      <c r="D271" s="71">
        <f t="shared" si="26"/>
        <v>1878.8326154107947</v>
      </c>
      <c r="E271" s="71">
        <f t="shared" si="27"/>
        <v>4641.7183885066706</v>
      </c>
      <c r="F271" s="71">
        <f t="shared" si="21"/>
        <v>6520.5510039174651</v>
      </c>
      <c r="G271" s="65">
        <f t="shared" si="22"/>
        <v>397965.27062809264</v>
      </c>
    </row>
    <row r="272" spans="1:7" x14ac:dyDescent="0.25">
      <c r="A272" s="69">
        <f t="shared" si="23"/>
        <v>53175</v>
      </c>
      <c r="B272" s="70">
        <f t="shared" si="24"/>
        <v>258</v>
      </c>
      <c r="C272" s="65">
        <f t="shared" si="25"/>
        <v>397965.27062809264</v>
      </c>
      <c r="D272" s="71">
        <f t="shared" si="26"/>
        <v>1857.1712629310973</v>
      </c>
      <c r="E272" s="71">
        <f t="shared" si="27"/>
        <v>4663.3797409863682</v>
      </c>
      <c r="F272" s="71">
        <f t="shared" ref="F272:F335" si="28">IF(B272="","",SUM(D272:E272))</f>
        <v>6520.551003917466</v>
      </c>
      <c r="G272" s="65">
        <f t="shared" ref="G272:G335" si="29">IF(B272="","",SUM(C272)-SUM(E272))</f>
        <v>393301.89088710624</v>
      </c>
    </row>
    <row r="273" spans="1:7" x14ac:dyDescent="0.25">
      <c r="A273" s="69">
        <f t="shared" ref="A273:A336" si="30">IF(B273="","",EDATE(A272,1))</f>
        <v>53206</v>
      </c>
      <c r="B273" s="70">
        <f t="shared" ref="B273:B336" si="31">IF(B272="","",IF(SUM(B272)+1&lt;=$E$7,SUM(B272)+1,""))</f>
        <v>259</v>
      </c>
      <c r="C273" s="65">
        <f t="shared" ref="C273:C336" si="32">IF(B273="","",G272)</f>
        <v>393301.89088710624</v>
      </c>
      <c r="D273" s="71">
        <f t="shared" ref="D273:D336" si="33">IF(B273="","",IPMT($E$11/12,B273,$E$7,-$E$8,$E$9,0))</f>
        <v>1835.4088241398274</v>
      </c>
      <c r="E273" s="71">
        <f t="shared" ref="E273:E336" si="34">IF(B273="","",PPMT($E$11/12,B273,$E$7,-$E$8,$E$9,0))</f>
        <v>4685.1421797776384</v>
      </c>
      <c r="F273" s="71">
        <f t="shared" si="28"/>
        <v>6520.551003917466</v>
      </c>
      <c r="G273" s="65">
        <f t="shared" si="29"/>
        <v>388616.74870732863</v>
      </c>
    </row>
    <row r="274" spans="1:7" x14ac:dyDescent="0.25">
      <c r="A274" s="69">
        <f t="shared" si="30"/>
        <v>53236</v>
      </c>
      <c r="B274" s="70">
        <f t="shared" si="31"/>
        <v>260</v>
      </c>
      <c r="C274" s="65">
        <f t="shared" si="32"/>
        <v>388616.74870732863</v>
      </c>
      <c r="D274" s="71">
        <f t="shared" si="33"/>
        <v>1813.5448273008649</v>
      </c>
      <c r="E274" s="71">
        <f t="shared" si="34"/>
        <v>4707.0061766166</v>
      </c>
      <c r="F274" s="71">
        <f t="shared" si="28"/>
        <v>6520.5510039174651</v>
      </c>
      <c r="G274" s="65">
        <f t="shared" si="29"/>
        <v>383909.74253071204</v>
      </c>
    </row>
    <row r="275" spans="1:7" x14ac:dyDescent="0.25">
      <c r="A275" s="69">
        <f t="shared" si="30"/>
        <v>53267</v>
      </c>
      <c r="B275" s="70">
        <f t="shared" si="31"/>
        <v>261</v>
      </c>
      <c r="C275" s="65">
        <f t="shared" si="32"/>
        <v>383909.74253071204</v>
      </c>
      <c r="D275" s="71">
        <f t="shared" si="33"/>
        <v>1791.5787984766539</v>
      </c>
      <c r="E275" s="71">
        <f t="shared" si="34"/>
        <v>4728.9722054408112</v>
      </c>
      <c r="F275" s="71">
        <f t="shared" si="28"/>
        <v>6520.5510039174651</v>
      </c>
      <c r="G275" s="65">
        <f t="shared" si="29"/>
        <v>379180.77032527124</v>
      </c>
    </row>
    <row r="276" spans="1:7" x14ac:dyDescent="0.25">
      <c r="A276" s="69">
        <f t="shared" si="30"/>
        <v>53297</v>
      </c>
      <c r="B276" s="70">
        <f t="shared" si="31"/>
        <v>262</v>
      </c>
      <c r="C276" s="65">
        <f t="shared" si="32"/>
        <v>379180.77032527124</v>
      </c>
      <c r="D276" s="71">
        <f t="shared" si="33"/>
        <v>1769.5102615179308</v>
      </c>
      <c r="E276" s="71">
        <f t="shared" si="34"/>
        <v>4751.0407423995348</v>
      </c>
      <c r="F276" s="71">
        <f t="shared" si="28"/>
        <v>6520.551003917466</v>
      </c>
      <c r="G276" s="65">
        <f t="shared" si="29"/>
        <v>374429.72958287172</v>
      </c>
    </row>
    <row r="277" spans="1:7" x14ac:dyDescent="0.25">
      <c r="A277" s="69">
        <f t="shared" si="30"/>
        <v>53328</v>
      </c>
      <c r="B277" s="70">
        <f t="shared" si="31"/>
        <v>263</v>
      </c>
      <c r="C277" s="65">
        <f t="shared" si="32"/>
        <v>374429.72958287172</v>
      </c>
      <c r="D277" s="71">
        <f t="shared" si="33"/>
        <v>1747.3387380533993</v>
      </c>
      <c r="E277" s="71">
        <f t="shared" si="34"/>
        <v>4773.2122658640665</v>
      </c>
      <c r="F277" s="71">
        <f t="shared" si="28"/>
        <v>6520.551003917466</v>
      </c>
      <c r="G277" s="65">
        <f t="shared" si="29"/>
        <v>369656.51731700765</v>
      </c>
    </row>
    <row r="278" spans="1:7" x14ac:dyDescent="0.25">
      <c r="A278" s="69">
        <f t="shared" si="30"/>
        <v>53359</v>
      </c>
      <c r="B278" s="70">
        <f t="shared" si="31"/>
        <v>264</v>
      </c>
      <c r="C278" s="65">
        <f t="shared" si="32"/>
        <v>369656.51731700765</v>
      </c>
      <c r="D278" s="71">
        <f t="shared" si="33"/>
        <v>1725.0637474793666</v>
      </c>
      <c r="E278" s="71">
        <f t="shared" si="34"/>
        <v>4795.4872564380985</v>
      </c>
      <c r="F278" s="71">
        <f t="shared" si="28"/>
        <v>6520.5510039174651</v>
      </c>
      <c r="G278" s="65">
        <f t="shared" si="29"/>
        <v>364861.03006056952</v>
      </c>
    </row>
    <row r="279" spans="1:7" x14ac:dyDescent="0.25">
      <c r="A279" s="69">
        <f t="shared" si="30"/>
        <v>53387</v>
      </c>
      <c r="B279" s="70">
        <f t="shared" si="31"/>
        <v>265</v>
      </c>
      <c r="C279" s="65">
        <f t="shared" si="32"/>
        <v>364861.03006056952</v>
      </c>
      <c r="D279" s="71">
        <f t="shared" si="33"/>
        <v>1702.6848069493226</v>
      </c>
      <c r="E279" s="71">
        <f t="shared" si="34"/>
        <v>4817.8661969681434</v>
      </c>
      <c r="F279" s="71">
        <f t="shared" si="28"/>
        <v>6520.551003917466</v>
      </c>
      <c r="G279" s="65">
        <f t="shared" si="29"/>
        <v>360043.1638636014</v>
      </c>
    </row>
    <row r="280" spans="1:7" x14ac:dyDescent="0.25">
      <c r="A280" s="69">
        <f t="shared" si="30"/>
        <v>53418</v>
      </c>
      <c r="B280" s="70">
        <f t="shared" si="31"/>
        <v>266</v>
      </c>
      <c r="C280" s="65">
        <f t="shared" si="32"/>
        <v>360043.1638636014</v>
      </c>
      <c r="D280" s="71">
        <f t="shared" si="33"/>
        <v>1680.2014313634711</v>
      </c>
      <c r="E280" s="71">
        <f t="shared" si="34"/>
        <v>4840.3495725539942</v>
      </c>
      <c r="F280" s="71">
        <f t="shared" si="28"/>
        <v>6520.5510039174651</v>
      </c>
      <c r="G280" s="65">
        <f t="shared" si="29"/>
        <v>355202.8142910474</v>
      </c>
    </row>
    <row r="281" spans="1:7" x14ac:dyDescent="0.25">
      <c r="A281" s="69">
        <f t="shared" si="30"/>
        <v>53448</v>
      </c>
      <c r="B281" s="70">
        <f t="shared" si="31"/>
        <v>267</v>
      </c>
      <c r="C281" s="65">
        <f t="shared" si="32"/>
        <v>355202.8142910474</v>
      </c>
      <c r="D281" s="71">
        <f t="shared" si="33"/>
        <v>1657.6131333582191</v>
      </c>
      <c r="E281" s="71">
        <f t="shared" si="34"/>
        <v>4862.9378705592471</v>
      </c>
      <c r="F281" s="71">
        <f t="shared" si="28"/>
        <v>6520.551003917466</v>
      </c>
      <c r="G281" s="65">
        <f t="shared" si="29"/>
        <v>350339.87642048817</v>
      </c>
    </row>
    <row r="282" spans="1:7" x14ac:dyDescent="0.25">
      <c r="A282" s="69">
        <f t="shared" si="30"/>
        <v>53479</v>
      </c>
      <c r="B282" s="70">
        <f t="shared" si="31"/>
        <v>268</v>
      </c>
      <c r="C282" s="65">
        <f t="shared" si="32"/>
        <v>350339.87642048817</v>
      </c>
      <c r="D282" s="71">
        <f t="shared" si="33"/>
        <v>1634.9194232956095</v>
      </c>
      <c r="E282" s="71">
        <f t="shared" si="34"/>
        <v>4885.6315806218563</v>
      </c>
      <c r="F282" s="71">
        <f t="shared" si="28"/>
        <v>6520.551003917466</v>
      </c>
      <c r="G282" s="65">
        <f t="shared" si="29"/>
        <v>345454.2448398663</v>
      </c>
    </row>
    <row r="283" spans="1:7" x14ac:dyDescent="0.25">
      <c r="A283" s="69">
        <f t="shared" si="30"/>
        <v>53509</v>
      </c>
      <c r="B283" s="70">
        <f t="shared" si="31"/>
        <v>269</v>
      </c>
      <c r="C283" s="65">
        <f t="shared" si="32"/>
        <v>345454.2448398663</v>
      </c>
      <c r="D283" s="71">
        <f t="shared" si="33"/>
        <v>1612.1198092527077</v>
      </c>
      <c r="E283" s="71">
        <f t="shared" si="34"/>
        <v>4908.4311946647576</v>
      </c>
      <c r="F283" s="71">
        <f t="shared" si="28"/>
        <v>6520.5510039174651</v>
      </c>
      <c r="G283" s="65">
        <f t="shared" si="29"/>
        <v>340545.81364520156</v>
      </c>
    </row>
    <row r="284" spans="1:7" x14ac:dyDescent="0.25">
      <c r="A284" s="69">
        <f t="shared" si="30"/>
        <v>53540</v>
      </c>
      <c r="B284" s="70">
        <f t="shared" si="31"/>
        <v>270</v>
      </c>
      <c r="C284" s="65">
        <f t="shared" si="32"/>
        <v>340545.81364520156</v>
      </c>
      <c r="D284" s="71">
        <f t="shared" si="33"/>
        <v>1589.2137970109384</v>
      </c>
      <c r="E284" s="71">
        <f t="shared" si="34"/>
        <v>4931.3372069065272</v>
      </c>
      <c r="F284" s="71">
        <f t="shared" si="28"/>
        <v>6520.551003917466</v>
      </c>
      <c r="G284" s="65">
        <f t="shared" si="29"/>
        <v>335614.47643829504</v>
      </c>
    </row>
    <row r="285" spans="1:7" x14ac:dyDescent="0.25">
      <c r="A285" s="69">
        <f t="shared" si="30"/>
        <v>53571</v>
      </c>
      <c r="B285" s="70">
        <f t="shared" si="31"/>
        <v>271</v>
      </c>
      <c r="C285" s="65">
        <f t="shared" si="32"/>
        <v>335614.47643829504</v>
      </c>
      <c r="D285" s="71">
        <f t="shared" si="33"/>
        <v>1566.2008900453748</v>
      </c>
      <c r="E285" s="71">
        <f t="shared" si="34"/>
        <v>4954.3501138720903</v>
      </c>
      <c r="F285" s="71">
        <f t="shared" si="28"/>
        <v>6520.5510039174651</v>
      </c>
      <c r="G285" s="65">
        <f t="shared" si="29"/>
        <v>330660.12632442295</v>
      </c>
    </row>
    <row r="286" spans="1:7" x14ac:dyDescent="0.25">
      <c r="A286" s="69">
        <f t="shared" si="30"/>
        <v>53601</v>
      </c>
      <c r="B286" s="70">
        <f t="shared" si="31"/>
        <v>272</v>
      </c>
      <c r="C286" s="65">
        <f t="shared" si="32"/>
        <v>330660.12632442295</v>
      </c>
      <c r="D286" s="71">
        <f t="shared" si="33"/>
        <v>1543.0805895139717</v>
      </c>
      <c r="E286" s="71">
        <f t="shared" si="34"/>
        <v>4977.470414403494</v>
      </c>
      <c r="F286" s="71">
        <f t="shared" si="28"/>
        <v>6520.551003917466</v>
      </c>
      <c r="G286" s="65">
        <f t="shared" si="29"/>
        <v>325682.65591001947</v>
      </c>
    </row>
    <row r="287" spans="1:7" x14ac:dyDescent="0.25">
      <c r="A287" s="69">
        <f t="shared" si="30"/>
        <v>53632</v>
      </c>
      <c r="B287" s="70">
        <f t="shared" si="31"/>
        <v>273</v>
      </c>
      <c r="C287" s="65">
        <f t="shared" si="32"/>
        <v>325682.65591001947</v>
      </c>
      <c r="D287" s="71">
        <f t="shared" si="33"/>
        <v>1519.8523942467552</v>
      </c>
      <c r="E287" s="71">
        <f t="shared" si="34"/>
        <v>5000.6986096707105</v>
      </c>
      <c r="F287" s="71">
        <f t="shared" si="28"/>
        <v>6520.551003917466</v>
      </c>
      <c r="G287" s="65">
        <f t="shared" si="29"/>
        <v>320681.95730034879</v>
      </c>
    </row>
    <row r="288" spans="1:7" x14ac:dyDescent="0.25">
      <c r="A288" s="69">
        <f t="shared" si="30"/>
        <v>53662</v>
      </c>
      <c r="B288" s="70">
        <f t="shared" si="31"/>
        <v>274</v>
      </c>
      <c r="C288" s="65">
        <f t="shared" si="32"/>
        <v>320681.95730034879</v>
      </c>
      <c r="D288" s="71">
        <f t="shared" si="33"/>
        <v>1496.5158007349587</v>
      </c>
      <c r="E288" s="71">
        <f t="shared" si="34"/>
        <v>5024.0352031825068</v>
      </c>
      <c r="F288" s="71">
        <f t="shared" si="28"/>
        <v>6520.551003917466</v>
      </c>
      <c r="G288" s="65">
        <f t="shared" si="29"/>
        <v>315657.9220971663</v>
      </c>
    </row>
    <row r="289" spans="1:7" x14ac:dyDescent="0.25">
      <c r="A289" s="69">
        <f t="shared" si="30"/>
        <v>53693</v>
      </c>
      <c r="B289" s="70">
        <f t="shared" si="31"/>
        <v>275</v>
      </c>
      <c r="C289" s="65">
        <f t="shared" si="32"/>
        <v>315657.9220971663</v>
      </c>
      <c r="D289" s="71">
        <f t="shared" si="33"/>
        <v>1473.0703031201072</v>
      </c>
      <c r="E289" s="71">
        <f t="shared" si="34"/>
        <v>5047.4807007973577</v>
      </c>
      <c r="F289" s="71">
        <f t="shared" si="28"/>
        <v>6520.5510039174651</v>
      </c>
      <c r="G289" s="65">
        <f t="shared" si="29"/>
        <v>310610.44139636896</v>
      </c>
    </row>
    <row r="290" spans="1:7" x14ac:dyDescent="0.25">
      <c r="A290" s="69">
        <f t="shared" si="30"/>
        <v>53724</v>
      </c>
      <c r="B290" s="70">
        <f t="shared" si="31"/>
        <v>276</v>
      </c>
      <c r="C290" s="65">
        <f t="shared" si="32"/>
        <v>310610.44139636896</v>
      </c>
      <c r="D290" s="71">
        <f t="shared" si="33"/>
        <v>1449.5153931830525</v>
      </c>
      <c r="E290" s="71">
        <f t="shared" si="34"/>
        <v>5071.0356107344123</v>
      </c>
      <c r="F290" s="71">
        <f t="shared" si="28"/>
        <v>6520.5510039174651</v>
      </c>
      <c r="G290" s="65">
        <f t="shared" si="29"/>
        <v>305539.40578563453</v>
      </c>
    </row>
    <row r="291" spans="1:7" x14ac:dyDescent="0.25">
      <c r="A291" s="69">
        <f t="shared" si="30"/>
        <v>53752</v>
      </c>
      <c r="B291" s="70">
        <f t="shared" si="31"/>
        <v>277</v>
      </c>
      <c r="C291" s="65">
        <f t="shared" si="32"/>
        <v>305539.40578563453</v>
      </c>
      <c r="D291" s="71">
        <f t="shared" si="33"/>
        <v>1425.8505603329588</v>
      </c>
      <c r="E291" s="71">
        <f t="shared" si="34"/>
        <v>5094.7004435845065</v>
      </c>
      <c r="F291" s="71">
        <f t="shared" si="28"/>
        <v>6520.5510039174651</v>
      </c>
      <c r="G291" s="65">
        <f t="shared" si="29"/>
        <v>300444.70534205</v>
      </c>
    </row>
    <row r="292" spans="1:7" x14ac:dyDescent="0.25">
      <c r="A292" s="69">
        <f t="shared" si="30"/>
        <v>53783</v>
      </c>
      <c r="B292" s="70">
        <f t="shared" si="31"/>
        <v>278</v>
      </c>
      <c r="C292" s="65">
        <f t="shared" si="32"/>
        <v>300444.70534205</v>
      </c>
      <c r="D292" s="71">
        <f t="shared" si="33"/>
        <v>1402.075291596231</v>
      </c>
      <c r="E292" s="71">
        <f t="shared" si="34"/>
        <v>5118.4757123212339</v>
      </c>
      <c r="F292" s="71">
        <f t="shared" si="28"/>
        <v>6520.5510039174651</v>
      </c>
      <c r="G292" s="65">
        <f t="shared" si="29"/>
        <v>295326.22962972877</v>
      </c>
    </row>
    <row r="293" spans="1:7" x14ac:dyDescent="0.25">
      <c r="A293" s="69">
        <f t="shared" si="30"/>
        <v>53813</v>
      </c>
      <c r="B293" s="70">
        <f t="shared" si="31"/>
        <v>279</v>
      </c>
      <c r="C293" s="65">
        <f t="shared" si="32"/>
        <v>295326.22962972877</v>
      </c>
      <c r="D293" s="71">
        <f t="shared" si="33"/>
        <v>1378.1890716053986</v>
      </c>
      <c r="E293" s="71">
        <f t="shared" si="34"/>
        <v>5142.3619323120665</v>
      </c>
      <c r="F293" s="71">
        <f t="shared" si="28"/>
        <v>6520.5510039174651</v>
      </c>
      <c r="G293" s="65">
        <f t="shared" si="29"/>
        <v>290183.86769741669</v>
      </c>
    </row>
    <row r="294" spans="1:7" x14ac:dyDescent="0.25">
      <c r="A294" s="69">
        <f t="shared" si="30"/>
        <v>53844</v>
      </c>
      <c r="B294" s="70">
        <f t="shared" si="31"/>
        <v>280</v>
      </c>
      <c r="C294" s="65">
        <f t="shared" si="32"/>
        <v>290183.86769741669</v>
      </c>
      <c r="D294" s="71">
        <f t="shared" si="33"/>
        <v>1354.1913825879421</v>
      </c>
      <c r="E294" s="71">
        <f t="shared" si="34"/>
        <v>5166.3596213295232</v>
      </c>
      <c r="F294" s="71">
        <f t="shared" si="28"/>
        <v>6520.5510039174651</v>
      </c>
      <c r="G294" s="65">
        <f t="shared" si="29"/>
        <v>285017.50807608716</v>
      </c>
    </row>
    <row r="295" spans="1:7" x14ac:dyDescent="0.25">
      <c r="A295" s="69">
        <f t="shared" si="30"/>
        <v>53874</v>
      </c>
      <c r="B295" s="70">
        <f t="shared" si="31"/>
        <v>281</v>
      </c>
      <c r="C295" s="65">
        <f t="shared" si="32"/>
        <v>285017.50807608716</v>
      </c>
      <c r="D295" s="71">
        <f t="shared" si="33"/>
        <v>1330.081704355071</v>
      </c>
      <c r="E295" s="71">
        <f t="shared" si="34"/>
        <v>5190.4692995623946</v>
      </c>
      <c r="F295" s="71">
        <f t="shared" si="28"/>
        <v>6520.551003917466</v>
      </c>
      <c r="G295" s="65">
        <f t="shared" si="29"/>
        <v>279827.03877652477</v>
      </c>
    </row>
    <row r="296" spans="1:7" x14ac:dyDescent="0.25">
      <c r="A296" s="69">
        <f t="shared" si="30"/>
        <v>53905</v>
      </c>
      <c r="B296" s="70">
        <f t="shared" si="31"/>
        <v>282</v>
      </c>
      <c r="C296" s="65">
        <f t="shared" si="32"/>
        <v>279827.03877652477</v>
      </c>
      <c r="D296" s="71">
        <f t="shared" si="33"/>
        <v>1305.8595142904467</v>
      </c>
      <c r="E296" s="71">
        <f t="shared" si="34"/>
        <v>5214.6914896270182</v>
      </c>
      <c r="F296" s="71">
        <f t="shared" si="28"/>
        <v>6520.5510039174651</v>
      </c>
      <c r="G296" s="65">
        <f t="shared" si="29"/>
        <v>274612.34728689777</v>
      </c>
    </row>
    <row r="297" spans="1:7" x14ac:dyDescent="0.25">
      <c r="A297" s="69">
        <f t="shared" si="30"/>
        <v>53936</v>
      </c>
      <c r="B297" s="70">
        <f t="shared" si="31"/>
        <v>283</v>
      </c>
      <c r="C297" s="65">
        <f t="shared" si="32"/>
        <v>274612.34728689777</v>
      </c>
      <c r="D297" s="71">
        <f t="shared" si="33"/>
        <v>1281.5242873388538</v>
      </c>
      <c r="E297" s="71">
        <f t="shared" si="34"/>
        <v>5239.0267165786117</v>
      </c>
      <c r="F297" s="71">
        <f t="shared" si="28"/>
        <v>6520.551003917466</v>
      </c>
      <c r="G297" s="65">
        <f t="shared" si="29"/>
        <v>269373.32057031913</v>
      </c>
    </row>
    <row r="298" spans="1:7" x14ac:dyDescent="0.25">
      <c r="A298" s="69">
        <f t="shared" si="30"/>
        <v>53966</v>
      </c>
      <c r="B298" s="70">
        <f t="shared" si="31"/>
        <v>284</v>
      </c>
      <c r="C298" s="65">
        <f t="shared" si="32"/>
        <v>269373.32057031913</v>
      </c>
      <c r="D298" s="71">
        <f t="shared" si="33"/>
        <v>1257.0754959948204</v>
      </c>
      <c r="E298" s="71">
        <f t="shared" si="34"/>
        <v>5263.4755079226452</v>
      </c>
      <c r="F298" s="71">
        <f t="shared" si="28"/>
        <v>6520.551003917466</v>
      </c>
      <c r="G298" s="65">
        <f t="shared" si="29"/>
        <v>264109.84506239649</v>
      </c>
    </row>
    <row r="299" spans="1:7" x14ac:dyDescent="0.25">
      <c r="A299" s="69">
        <f t="shared" si="30"/>
        <v>53997</v>
      </c>
      <c r="B299" s="70">
        <f t="shared" si="31"/>
        <v>285</v>
      </c>
      <c r="C299" s="65">
        <f t="shared" si="32"/>
        <v>264109.84506239649</v>
      </c>
      <c r="D299" s="71">
        <f t="shared" si="33"/>
        <v>1232.5126102911813</v>
      </c>
      <c r="E299" s="71">
        <f t="shared" si="34"/>
        <v>5288.0383936262842</v>
      </c>
      <c r="F299" s="71">
        <f t="shared" si="28"/>
        <v>6520.551003917466</v>
      </c>
      <c r="G299" s="65">
        <f t="shared" si="29"/>
        <v>258821.80666877021</v>
      </c>
    </row>
    <row r="300" spans="1:7" x14ac:dyDescent="0.25">
      <c r="A300" s="69">
        <f t="shared" si="30"/>
        <v>54027</v>
      </c>
      <c r="B300" s="70">
        <f t="shared" si="31"/>
        <v>286</v>
      </c>
      <c r="C300" s="65">
        <f t="shared" si="32"/>
        <v>258821.80666877021</v>
      </c>
      <c r="D300" s="71">
        <f t="shared" si="33"/>
        <v>1207.8350977875918</v>
      </c>
      <c r="E300" s="71">
        <f t="shared" si="34"/>
        <v>5312.7159061298726</v>
      </c>
      <c r="F300" s="71">
        <f t="shared" si="28"/>
        <v>6520.5510039174642</v>
      </c>
      <c r="G300" s="65">
        <f t="shared" si="29"/>
        <v>253509.09076264035</v>
      </c>
    </row>
    <row r="301" spans="1:7" x14ac:dyDescent="0.25">
      <c r="A301" s="69">
        <f t="shared" si="30"/>
        <v>54058</v>
      </c>
      <c r="B301" s="70">
        <f t="shared" si="31"/>
        <v>287</v>
      </c>
      <c r="C301" s="65">
        <f t="shared" si="32"/>
        <v>253509.09076264035</v>
      </c>
      <c r="D301" s="71">
        <f t="shared" si="33"/>
        <v>1183.042423558986</v>
      </c>
      <c r="E301" s="71">
        <f t="shared" si="34"/>
        <v>5337.5085803584789</v>
      </c>
      <c r="F301" s="71">
        <f t="shared" si="28"/>
        <v>6520.5510039174651</v>
      </c>
      <c r="G301" s="65">
        <f t="shared" si="29"/>
        <v>248171.58218228188</v>
      </c>
    </row>
    <row r="302" spans="1:7" x14ac:dyDescent="0.25">
      <c r="A302" s="69">
        <f t="shared" si="30"/>
        <v>54089</v>
      </c>
      <c r="B302" s="70">
        <f t="shared" si="31"/>
        <v>288</v>
      </c>
      <c r="C302" s="65">
        <f t="shared" si="32"/>
        <v>248171.58218228188</v>
      </c>
      <c r="D302" s="71">
        <f t="shared" si="33"/>
        <v>1158.1340501839798</v>
      </c>
      <c r="E302" s="71">
        <f t="shared" si="34"/>
        <v>5362.4169537334856</v>
      </c>
      <c r="F302" s="71">
        <f t="shared" si="28"/>
        <v>6520.5510039174651</v>
      </c>
      <c r="G302" s="65">
        <f t="shared" si="29"/>
        <v>242809.1652285484</v>
      </c>
    </row>
    <row r="303" spans="1:7" x14ac:dyDescent="0.25">
      <c r="A303" s="69">
        <f t="shared" si="30"/>
        <v>54118</v>
      </c>
      <c r="B303" s="70">
        <f t="shared" si="31"/>
        <v>289</v>
      </c>
      <c r="C303" s="65">
        <f t="shared" si="32"/>
        <v>242809.1652285484</v>
      </c>
      <c r="D303" s="71">
        <f t="shared" si="33"/>
        <v>1133.1094377332236</v>
      </c>
      <c r="E303" s="71">
        <f t="shared" si="34"/>
        <v>5387.4415661842422</v>
      </c>
      <c r="F303" s="71">
        <f t="shared" si="28"/>
        <v>6520.551003917466</v>
      </c>
      <c r="G303" s="65">
        <f t="shared" si="29"/>
        <v>237421.72366236415</v>
      </c>
    </row>
    <row r="304" spans="1:7" x14ac:dyDescent="0.25">
      <c r="A304" s="69">
        <f t="shared" si="30"/>
        <v>54149</v>
      </c>
      <c r="B304" s="70">
        <f t="shared" si="31"/>
        <v>290</v>
      </c>
      <c r="C304" s="65">
        <f t="shared" si="32"/>
        <v>237421.72366236415</v>
      </c>
      <c r="D304" s="71">
        <f t="shared" si="33"/>
        <v>1107.9680437576969</v>
      </c>
      <c r="E304" s="71">
        <f t="shared" si="34"/>
        <v>5412.5829601597688</v>
      </c>
      <c r="F304" s="71">
        <f t="shared" si="28"/>
        <v>6520.551003917466</v>
      </c>
      <c r="G304" s="65">
        <f t="shared" si="29"/>
        <v>232009.14070220437</v>
      </c>
    </row>
    <row r="305" spans="1:7" x14ac:dyDescent="0.25">
      <c r="A305" s="69">
        <f t="shared" si="30"/>
        <v>54179</v>
      </c>
      <c r="B305" s="70">
        <f t="shared" si="31"/>
        <v>291</v>
      </c>
      <c r="C305" s="65">
        <f t="shared" si="32"/>
        <v>232009.14070220437</v>
      </c>
      <c r="D305" s="71">
        <f t="shared" si="33"/>
        <v>1082.7093232769512</v>
      </c>
      <c r="E305" s="71">
        <f t="shared" si="34"/>
        <v>5437.8416806405139</v>
      </c>
      <c r="F305" s="71">
        <f t="shared" si="28"/>
        <v>6520.5510039174651</v>
      </c>
      <c r="G305" s="65">
        <f t="shared" si="29"/>
        <v>226571.29902156387</v>
      </c>
    </row>
    <row r="306" spans="1:7" x14ac:dyDescent="0.25">
      <c r="A306" s="69">
        <f t="shared" si="30"/>
        <v>54210</v>
      </c>
      <c r="B306" s="70">
        <f t="shared" si="31"/>
        <v>292</v>
      </c>
      <c r="C306" s="65">
        <f t="shared" si="32"/>
        <v>226571.29902156387</v>
      </c>
      <c r="D306" s="71">
        <f t="shared" si="33"/>
        <v>1057.3327287672955</v>
      </c>
      <c r="E306" s="71">
        <f t="shared" si="34"/>
        <v>5463.2182751501705</v>
      </c>
      <c r="F306" s="71">
        <f t="shared" si="28"/>
        <v>6520.551003917466</v>
      </c>
      <c r="G306" s="65">
        <f t="shared" si="29"/>
        <v>221108.0807464137</v>
      </c>
    </row>
    <row r="307" spans="1:7" x14ac:dyDescent="0.25">
      <c r="A307" s="69">
        <f t="shared" si="30"/>
        <v>54240</v>
      </c>
      <c r="B307" s="70">
        <f t="shared" si="31"/>
        <v>293</v>
      </c>
      <c r="C307" s="65">
        <f t="shared" si="32"/>
        <v>221108.0807464137</v>
      </c>
      <c r="D307" s="71">
        <f t="shared" si="33"/>
        <v>1031.8377101499282</v>
      </c>
      <c r="E307" s="71">
        <f t="shared" si="34"/>
        <v>5488.7132937675369</v>
      </c>
      <c r="F307" s="71">
        <f t="shared" si="28"/>
        <v>6520.5510039174651</v>
      </c>
      <c r="G307" s="65">
        <f t="shared" si="29"/>
        <v>215619.36745264617</v>
      </c>
    </row>
    <row r="308" spans="1:7" x14ac:dyDescent="0.25">
      <c r="A308" s="69">
        <f t="shared" si="30"/>
        <v>54271</v>
      </c>
      <c r="B308" s="70">
        <f t="shared" si="31"/>
        <v>294</v>
      </c>
      <c r="C308" s="65">
        <f t="shared" si="32"/>
        <v>215619.36745264617</v>
      </c>
      <c r="D308" s="71">
        <f t="shared" si="33"/>
        <v>1006.223714779013</v>
      </c>
      <c r="E308" s="71">
        <f t="shared" si="34"/>
        <v>5514.3272891384522</v>
      </c>
      <c r="F308" s="71">
        <f t="shared" si="28"/>
        <v>6520.5510039174651</v>
      </c>
      <c r="G308" s="65">
        <f t="shared" si="29"/>
        <v>210105.04016350771</v>
      </c>
    </row>
    <row r="309" spans="1:7" x14ac:dyDescent="0.25">
      <c r="A309" s="69">
        <f t="shared" si="30"/>
        <v>54302</v>
      </c>
      <c r="B309" s="70">
        <f t="shared" si="31"/>
        <v>295</v>
      </c>
      <c r="C309" s="65">
        <f t="shared" si="32"/>
        <v>210105.04016350771</v>
      </c>
      <c r="D309" s="71">
        <f t="shared" si="33"/>
        <v>980.49018742970009</v>
      </c>
      <c r="E309" s="71">
        <f t="shared" si="34"/>
        <v>5540.0608164877649</v>
      </c>
      <c r="F309" s="71">
        <f t="shared" si="28"/>
        <v>6520.5510039174651</v>
      </c>
      <c r="G309" s="65">
        <f t="shared" si="29"/>
        <v>204564.97934701995</v>
      </c>
    </row>
    <row r="310" spans="1:7" x14ac:dyDescent="0.25">
      <c r="A310" s="69">
        <f t="shared" si="30"/>
        <v>54332</v>
      </c>
      <c r="B310" s="70">
        <f t="shared" si="31"/>
        <v>296</v>
      </c>
      <c r="C310" s="65">
        <f t="shared" si="32"/>
        <v>204564.97934701995</v>
      </c>
      <c r="D310" s="71">
        <f t="shared" si="33"/>
        <v>954.63657028609066</v>
      </c>
      <c r="E310" s="71">
        <f t="shared" si="34"/>
        <v>5565.9144336313748</v>
      </c>
      <c r="F310" s="71">
        <f t="shared" si="28"/>
        <v>6520.5510039174651</v>
      </c>
      <c r="G310" s="65">
        <f t="shared" si="29"/>
        <v>198999.06491338857</v>
      </c>
    </row>
    <row r="311" spans="1:7" x14ac:dyDescent="0.25">
      <c r="A311" s="69">
        <f t="shared" si="30"/>
        <v>54363</v>
      </c>
      <c r="B311" s="70">
        <f t="shared" si="31"/>
        <v>297</v>
      </c>
      <c r="C311" s="65">
        <f t="shared" si="32"/>
        <v>198999.06491338857</v>
      </c>
      <c r="D311" s="71">
        <f t="shared" si="33"/>
        <v>928.66230292914406</v>
      </c>
      <c r="E311" s="71">
        <f t="shared" si="34"/>
        <v>5591.888700988321</v>
      </c>
      <c r="F311" s="71">
        <f t="shared" si="28"/>
        <v>6520.5510039174651</v>
      </c>
      <c r="G311" s="65">
        <f t="shared" si="29"/>
        <v>193407.17621240026</v>
      </c>
    </row>
    <row r="312" spans="1:7" x14ac:dyDescent="0.25">
      <c r="A312" s="69">
        <f t="shared" si="30"/>
        <v>54393</v>
      </c>
      <c r="B312" s="70">
        <f t="shared" si="31"/>
        <v>298</v>
      </c>
      <c r="C312" s="65">
        <f t="shared" si="32"/>
        <v>193407.17621240026</v>
      </c>
      <c r="D312" s="71">
        <f t="shared" si="33"/>
        <v>902.56682232453204</v>
      </c>
      <c r="E312" s="71">
        <f t="shared" si="34"/>
        <v>5617.9841815929331</v>
      </c>
      <c r="F312" s="71">
        <f t="shared" si="28"/>
        <v>6520.5510039174651</v>
      </c>
      <c r="G312" s="65">
        <f t="shared" si="29"/>
        <v>187789.19203080732</v>
      </c>
    </row>
    <row r="313" spans="1:7" x14ac:dyDescent="0.25">
      <c r="A313" s="69">
        <f t="shared" si="30"/>
        <v>54424</v>
      </c>
      <c r="B313" s="70">
        <f t="shared" si="31"/>
        <v>299</v>
      </c>
      <c r="C313" s="65">
        <f t="shared" si="32"/>
        <v>187789.19203080732</v>
      </c>
      <c r="D313" s="71">
        <f t="shared" si="33"/>
        <v>876.34956281043162</v>
      </c>
      <c r="E313" s="71">
        <f t="shared" si="34"/>
        <v>5644.201441107034</v>
      </c>
      <c r="F313" s="71">
        <f t="shared" si="28"/>
        <v>6520.551003917466</v>
      </c>
      <c r="G313" s="65">
        <f t="shared" si="29"/>
        <v>182144.99058970029</v>
      </c>
    </row>
    <row r="314" spans="1:7" x14ac:dyDescent="0.25">
      <c r="A314" s="69">
        <f t="shared" si="30"/>
        <v>54455</v>
      </c>
      <c r="B314" s="70">
        <f t="shared" si="31"/>
        <v>300</v>
      </c>
      <c r="C314" s="65">
        <f t="shared" si="32"/>
        <v>182144.99058970029</v>
      </c>
      <c r="D314" s="71">
        <f t="shared" si="33"/>
        <v>850.00995608526546</v>
      </c>
      <c r="E314" s="71">
        <f t="shared" si="34"/>
        <v>5670.5410478322001</v>
      </c>
      <c r="F314" s="71">
        <f t="shared" si="28"/>
        <v>6520.551003917466</v>
      </c>
      <c r="G314" s="65">
        <f t="shared" si="29"/>
        <v>176474.44954186809</v>
      </c>
    </row>
    <row r="315" spans="1:7" x14ac:dyDescent="0.25">
      <c r="A315" s="69">
        <f t="shared" si="30"/>
        <v>54483</v>
      </c>
      <c r="B315" s="70">
        <f t="shared" si="31"/>
        <v>301</v>
      </c>
      <c r="C315" s="65">
        <f t="shared" si="32"/>
        <v>176474.44954186809</v>
      </c>
      <c r="D315" s="71">
        <f t="shared" si="33"/>
        <v>823.54743119538193</v>
      </c>
      <c r="E315" s="71">
        <f t="shared" si="34"/>
        <v>5697.0035727220838</v>
      </c>
      <c r="F315" s="71">
        <f t="shared" si="28"/>
        <v>6520.551003917466</v>
      </c>
      <c r="G315" s="65">
        <f t="shared" si="29"/>
        <v>170777.44596914601</v>
      </c>
    </row>
    <row r="316" spans="1:7" x14ac:dyDescent="0.25">
      <c r="A316" s="69">
        <f t="shared" si="30"/>
        <v>54514</v>
      </c>
      <c r="B316" s="70">
        <f t="shared" si="31"/>
        <v>302</v>
      </c>
      <c r="C316" s="65">
        <f t="shared" si="32"/>
        <v>170777.44596914601</v>
      </c>
      <c r="D316" s="71">
        <f t="shared" si="33"/>
        <v>796.96141452267875</v>
      </c>
      <c r="E316" s="71">
        <f t="shared" si="34"/>
        <v>5723.5895893947873</v>
      </c>
      <c r="F316" s="71">
        <f t="shared" si="28"/>
        <v>6520.551003917466</v>
      </c>
      <c r="G316" s="65">
        <f t="shared" si="29"/>
        <v>165053.85637975123</v>
      </c>
    </row>
    <row r="317" spans="1:7" x14ac:dyDescent="0.25">
      <c r="A317" s="69">
        <f t="shared" si="30"/>
        <v>54544</v>
      </c>
      <c r="B317" s="70">
        <f t="shared" si="31"/>
        <v>303</v>
      </c>
      <c r="C317" s="65">
        <f t="shared" si="32"/>
        <v>165053.85637975123</v>
      </c>
      <c r="D317" s="71">
        <f t="shared" si="33"/>
        <v>770.25132977216981</v>
      </c>
      <c r="E317" s="71">
        <f t="shared" si="34"/>
        <v>5750.2996741452953</v>
      </c>
      <c r="F317" s="71">
        <f t="shared" si="28"/>
        <v>6520.5510039174651</v>
      </c>
      <c r="G317" s="65">
        <f t="shared" si="29"/>
        <v>159303.55670560594</v>
      </c>
    </row>
    <row r="318" spans="1:7" x14ac:dyDescent="0.25">
      <c r="A318" s="69">
        <f t="shared" si="30"/>
        <v>54575</v>
      </c>
      <c r="B318" s="70">
        <f t="shared" si="31"/>
        <v>304</v>
      </c>
      <c r="C318" s="65">
        <f t="shared" si="32"/>
        <v>159303.55670560594</v>
      </c>
      <c r="D318" s="71">
        <f t="shared" si="33"/>
        <v>743.41659795949181</v>
      </c>
      <c r="E318" s="71">
        <f t="shared" si="34"/>
        <v>5777.1344059579733</v>
      </c>
      <c r="F318" s="71">
        <f t="shared" si="28"/>
        <v>6520.5510039174651</v>
      </c>
      <c r="G318" s="65">
        <f t="shared" si="29"/>
        <v>153526.42229964797</v>
      </c>
    </row>
    <row r="319" spans="1:7" x14ac:dyDescent="0.25">
      <c r="A319" s="69">
        <f t="shared" si="30"/>
        <v>54605</v>
      </c>
      <c r="B319" s="70">
        <f t="shared" si="31"/>
        <v>305</v>
      </c>
      <c r="C319" s="65">
        <f t="shared" si="32"/>
        <v>153526.42229964797</v>
      </c>
      <c r="D319" s="71">
        <f t="shared" si="33"/>
        <v>716.45663739835447</v>
      </c>
      <c r="E319" s="71">
        <f t="shared" si="34"/>
        <v>5804.0943665191107</v>
      </c>
      <c r="F319" s="71">
        <f t="shared" si="28"/>
        <v>6520.5510039174651</v>
      </c>
      <c r="G319" s="65">
        <f t="shared" si="29"/>
        <v>147722.32793312886</v>
      </c>
    </row>
    <row r="320" spans="1:7" x14ac:dyDescent="0.25">
      <c r="A320" s="69">
        <f t="shared" si="30"/>
        <v>54636</v>
      </c>
      <c r="B320" s="70">
        <f t="shared" si="31"/>
        <v>306</v>
      </c>
      <c r="C320" s="65">
        <f t="shared" si="32"/>
        <v>147722.32793312886</v>
      </c>
      <c r="D320" s="71">
        <f t="shared" si="33"/>
        <v>689.370863687932</v>
      </c>
      <c r="E320" s="71">
        <f t="shared" si="34"/>
        <v>5831.1801402295332</v>
      </c>
      <c r="F320" s="71">
        <f t="shared" si="28"/>
        <v>6520.5510039174651</v>
      </c>
      <c r="G320" s="65">
        <f t="shared" si="29"/>
        <v>141891.14779289934</v>
      </c>
    </row>
    <row r="321" spans="1:7" x14ac:dyDescent="0.25">
      <c r="A321" s="69">
        <f t="shared" si="30"/>
        <v>54667</v>
      </c>
      <c r="B321" s="70">
        <f t="shared" si="31"/>
        <v>307</v>
      </c>
      <c r="C321" s="65">
        <f t="shared" si="32"/>
        <v>141891.14779289934</v>
      </c>
      <c r="D321" s="71">
        <f t="shared" si="33"/>
        <v>662.15868970019426</v>
      </c>
      <c r="E321" s="71">
        <f t="shared" si="34"/>
        <v>5858.3923142172707</v>
      </c>
      <c r="F321" s="71">
        <f t="shared" si="28"/>
        <v>6520.5510039174651</v>
      </c>
      <c r="G321" s="65">
        <f t="shared" si="29"/>
        <v>136032.75547868208</v>
      </c>
    </row>
    <row r="322" spans="1:7" x14ac:dyDescent="0.25">
      <c r="A322" s="69">
        <f t="shared" si="30"/>
        <v>54697</v>
      </c>
      <c r="B322" s="70">
        <f t="shared" si="31"/>
        <v>308</v>
      </c>
      <c r="C322" s="65">
        <f t="shared" si="32"/>
        <v>136032.75547868208</v>
      </c>
      <c r="D322" s="71">
        <f t="shared" si="33"/>
        <v>634.81952556718022</v>
      </c>
      <c r="E322" s="71">
        <f t="shared" si="34"/>
        <v>5885.7314783502852</v>
      </c>
      <c r="F322" s="71">
        <f t="shared" si="28"/>
        <v>6520.5510039174651</v>
      </c>
      <c r="G322" s="65">
        <f t="shared" si="29"/>
        <v>130147.0240003318</v>
      </c>
    </row>
    <row r="323" spans="1:7" x14ac:dyDescent="0.25">
      <c r="A323" s="69">
        <f t="shared" si="30"/>
        <v>54728</v>
      </c>
      <c r="B323" s="70">
        <f t="shared" si="31"/>
        <v>309</v>
      </c>
      <c r="C323" s="65">
        <f t="shared" si="32"/>
        <v>130147.0240003318</v>
      </c>
      <c r="D323" s="71">
        <f t="shared" si="33"/>
        <v>607.35277866821218</v>
      </c>
      <c r="E323" s="71">
        <f t="shared" si="34"/>
        <v>5913.1982252492535</v>
      </c>
      <c r="F323" s="71">
        <f t="shared" si="28"/>
        <v>6520.551003917466</v>
      </c>
      <c r="G323" s="65">
        <f t="shared" si="29"/>
        <v>124233.82577508254</v>
      </c>
    </row>
    <row r="324" spans="1:7" x14ac:dyDescent="0.25">
      <c r="A324" s="69">
        <f t="shared" si="30"/>
        <v>54758</v>
      </c>
      <c r="B324" s="70">
        <f t="shared" si="31"/>
        <v>310</v>
      </c>
      <c r="C324" s="65">
        <f t="shared" si="32"/>
        <v>124233.82577508254</v>
      </c>
      <c r="D324" s="71">
        <f t="shared" si="33"/>
        <v>579.75785361704902</v>
      </c>
      <c r="E324" s="71">
        <f t="shared" si="34"/>
        <v>5940.7931503004156</v>
      </c>
      <c r="F324" s="71">
        <f t="shared" si="28"/>
        <v>6520.5510039174642</v>
      </c>
      <c r="G324" s="65">
        <f t="shared" si="29"/>
        <v>118293.03262478212</v>
      </c>
    </row>
    <row r="325" spans="1:7" x14ac:dyDescent="0.25">
      <c r="A325" s="69">
        <f t="shared" si="30"/>
        <v>54789</v>
      </c>
      <c r="B325" s="70">
        <f t="shared" si="31"/>
        <v>311</v>
      </c>
      <c r="C325" s="65">
        <f t="shared" si="32"/>
        <v>118293.03262478212</v>
      </c>
      <c r="D325" s="71">
        <f t="shared" si="33"/>
        <v>552.03415224898038</v>
      </c>
      <c r="E325" s="71">
        <f t="shared" si="34"/>
        <v>5968.5168516684844</v>
      </c>
      <c r="F325" s="71">
        <f t="shared" si="28"/>
        <v>6520.5510039174651</v>
      </c>
      <c r="G325" s="65">
        <f t="shared" si="29"/>
        <v>112324.51577311364</v>
      </c>
    </row>
    <row r="326" spans="1:7" x14ac:dyDescent="0.25">
      <c r="A326" s="69">
        <f t="shared" si="30"/>
        <v>54820</v>
      </c>
      <c r="B326" s="70">
        <f t="shared" si="31"/>
        <v>312</v>
      </c>
      <c r="C326" s="65">
        <f t="shared" si="32"/>
        <v>112324.51577311364</v>
      </c>
      <c r="D326" s="71">
        <f t="shared" si="33"/>
        <v>524.18107360786087</v>
      </c>
      <c r="E326" s="71">
        <f t="shared" si="34"/>
        <v>5996.3699303096037</v>
      </c>
      <c r="F326" s="71">
        <f t="shared" si="28"/>
        <v>6520.5510039174642</v>
      </c>
      <c r="G326" s="65">
        <f t="shared" si="29"/>
        <v>106328.14584280404</v>
      </c>
    </row>
    <row r="327" spans="1:7" x14ac:dyDescent="0.25">
      <c r="A327" s="69">
        <f t="shared" si="30"/>
        <v>54848</v>
      </c>
      <c r="B327" s="70">
        <f t="shared" si="31"/>
        <v>313</v>
      </c>
      <c r="C327" s="65">
        <f t="shared" si="32"/>
        <v>106328.14584280404</v>
      </c>
      <c r="D327" s="71">
        <f t="shared" si="33"/>
        <v>496.19801393308273</v>
      </c>
      <c r="E327" s="71">
        <f t="shared" si="34"/>
        <v>6024.3529899843825</v>
      </c>
      <c r="F327" s="71">
        <f t="shared" si="28"/>
        <v>6520.5510039174651</v>
      </c>
      <c r="G327" s="65">
        <f t="shared" si="29"/>
        <v>100303.79285281965</v>
      </c>
    </row>
    <row r="328" spans="1:7" x14ac:dyDescent="0.25">
      <c r="A328" s="69">
        <f t="shared" si="30"/>
        <v>54879</v>
      </c>
      <c r="B328" s="70">
        <f t="shared" si="31"/>
        <v>314</v>
      </c>
      <c r="C328" s="65">
        <f t="shared" si="32"/>
        <v>100303.79285281965</v>
      </c>
      <c r="D328" s="71">
        <f t="shared" si="33"/>
        <v>468.08436664648895</v>
      </c>
      <c r="E328" s="71">
        <f t="shared" si="34"/>
        <v>6052.4666372709771</v>
      </c>
      <c r="F328" s="71">
        <f t="shared" si="28"/>
        <v>6520.551003917466</v>
      </c>
      <c r="G328" s="65">
        <f t="shared" si="29"/>
        <v>94251.326215548674</v>
      </c>
    </row>
    <row r="329" spans="1:7" x14ac:dyDescent="0.25">
      <c r="A329" s="69">
        <f t="shared" si="30"/>
        <v>54909</v>
      </c>
      <c r="B329" s="70">
        <f t="shared" si="31"/>
        <v>315</v>
      </c>
      <c r="C329" s="65">
        <f t="shared" si="32"/>
        <v>94251.326215548674</v>
      </c>
      <c r="D329" s="71">
        <f t="shared" si="33"/>
        <v>439.83952233922429</v>
      </c>
      <c r="E329" s="71">
        <f t="shared" si="34"/>
        <v>6080.7114815782415</v>
      </c>
      <c r="F329" s="71">
        <f t="shared" si="28"/>
        <v>6520.551003917466</v>
      </c>
      <c r="G329" s="65">
        <f t="shared" si="29"/>
        <v>88170.614733970433</v>
      </c>
    </row>
    <row r="330" spans="1:7" x14ac:dyDescent="0.25">
      <c r="A330" s="69">
        <f t="shared" si="30"/>
        <v>54940</v>
      </c>
      <c r="B330" s="70">
        <f t="shared" si="31"/>
        <v>316</v>
      </c>
      <c r="C330" s="65">
        <f t="shared" si="32"/>
        <v>88170.614733970433</v>
      </c>
      <c r="D330" s="71">
        <f t="shared" si="33"/>
        <v>411.46286875852581</v>
      </c>
      <c r="E330" s="71">
        <f t="shared" si="34"/>
        <v>6109.0881351589396</v>
      </c>
      <c r="F330" s="71">
        <f t="shared" si="28"/>
        <v>6520.5510039174651</v>
      </c>
      <c r="G330" s="65">
        <f t="shared" si="29"/>
        <v>82061.526598811499</v>
      </c>
    </row>
    <row r="331" spans="1:7" x14ac:dyDescent="0.25">
      <c r="A331" s="69">
        <f t="shared" si="30"/>
        <v>54970</v>
      </c>
      <c r="B331" s="70">
        <f t="shared" si="31"/>
        <v>317</v>
      </c>
      <c r="C331" s="65">
        <f t="shared" si="32"/>
        <v>82061.526598811499</v>
      </c>
      <c r="D331" s="71">
        <f t="shared" si="33"/>
        <v>382.95379079445087</v>
      </c>
      <c r="E331" s="71">
        <f t="shared" si="34"/>
        <v>6137.5972131230146</v>
      </c>
      <c r="F331" s="71">
        <f t="shared" si="28"/>
        <v>6520.5510039174651</v>
      </c>
      <c r="G331" s="65">
        <f t="shared" si="29"/>
        <v>75923.929385688491</v>
      </c>
    </row>
    <row r="332" spans="1:7" x14ac:dyDescent="0.25">
      <c r="A332" s="69">
        <f t="shared" si="30"/>
        <v>55001</v>
      </c>
      <c r="B332" s="70">
        <f t="shared" si="31"/>
        <v>318</v>
      </c>
      <c r="C332" s="65">
        <f t="shared" si="32"/>
        <v>75923.929385688491</v>
      </c>
      <c r="D332" s="71">
        <f t="shared" si="33"/>
        <v>354.31167046654338</v>
      </c>
      <c r="E332" s="71">
        <f t="shared" si="34"/>
        <v>6166.2393334509215</v>
      </c>
      <c r="F332" s="71">
        <f t="shared" si="28"/>
        <v>6520.5510039174651</v>
      </c>
      <c r="G332" s="65">
        <f t="shared" si="29"/>
        <v>69757.690052237565</v>
      </c>
    </row>
    <row r="333" spans="1:7" x14ac:dyDescent="0.25">
      <c r="A333" s="69">
        <f t="shared" si="30"/>
        <v>55032</v>
      </c>
      <c r="B333" s="70">
        <f t="shared" si="31"/>
        <v>319</v>
      </c>
      <c r="C333" s="65">
        <f t="shared" si="32"/>
        <v>69757.690052237565</v>
      </c>
      <c r="D333" s="71">
        <f t="shared" si="33"/>
        <v>325.5358869104391</v>
      </c>
      <c r="E333" s="71">
        <f t="shared" si="34"/>
        <v>6195.0151170070267</v>
      </c>
      <c r="F333" s="71">
        <f t="shared" si="28"/>
        <v>6520.551003917466</v>
      </c>
      <c r="G333" s="65">
        <f t="shared" si="29"/>
        <v>63562.674935230541</v>
      </c>
    </row>
    <row r="334" spans="1:7" x14ac:dyDescent="0.25">
      <c r="A334" s="69">
        <f t="shared" si="30"/>
        <v>55062</v>
      </c>
      <c r="B334" s="70">
        <f t="shared" si="31"/>
        <v>320</v>
      </c>
      <c r="C334" s="65">
        <f t="shared" si="32"/>
        <v>63562.674935230541</v>
      </c>
      <c r="D334" s="71">
        <f t="shared" si="33"/>
        <v>296.62581636440632</v>
      </c>
      <c r="E334" s="71">
        <f t="shared" si="34"/>
        <v>6223.9251875530581</v>
      </c>
      <c r="F334" s="71">
        <f t="shared" si="28"/>
        <v>6520.5510039174642</v>
      </c>
      <c r="G334" s="65">
        <f t="shared" si="29"/>
        <v>57338.749747677481</v>
      </c>
    </row>
    <row r="335" spans="1:7" x14ac:dyDescent="0.25">
      <c r="A335" s="69">
        <f t="shared" si="30"/>
        <v>55093</v>
      </c>
      <c r="B335" s="70">
        <f t="shared" si="31"/>
        <v>321</v>
      </c>
      <c r="C335" s="65">
        <f t="shared" si="32"/>
        <v>57338.749747677481</v>
      </c>
      <c r="D335" s="71">
        <f t="shared" si="33"/>
        <v>267.58083215582542</v>
      </c>
      <c r="E335" s="71">
        <f t="shared" si="34"/>
        <v>6252.970171761639</v>
      </c>
      <c r="F335" s="71">
        <f t="shared" si="28"/>
        <v>6520.5510039174642</v>
      </c>
      <c r="G335" s="65">
        <f t="shared" si="29"/>
        <v>51085.77957591584</v>
      </c>
    </row>
    <row r="336" spans="1:7" x14ac:dyDescent="0.25">
      <c r="A336" s="69">
        <f t="shared" si="30"/>
        <v>55123</v>
      </c>
      <c r="B336" s="70">
        <f t="shared" si="31"/>
        <v>322</v>
      </c>
      <c r="C336" s="65">
        <f t="shared" si="32"/>
        <v>51085.77957591584</v>
      </c>
      <c r="D336" s="71">
        <f t="shared" si="33"/>
        <v>238.40030468760435</v>
      </c>
      <c r="E336" s="71">
        <f t="shared" si="34"/>
        <v>6282.1506992298609</v>
      </c>
      <c r="F336" s="71">
        <f t="shared" ref="F336:F399" si="35">IF(B336="","",SUM(D336:E336))</f>
        <v>6520.5510039174651</v>
      </c>
      <c r="G336" s="65">
        <f t="shared" ref="G336:G399" si="36">IF(B336="","",SUM(C336)-SUM(E336))</f>
        <v>44803.62887668598</v>
      </c>
    </row>
    <row r="337" spans="1:7" x14ac:dyDescent="0.25">
      <c r="A337" s="69">
        <f t="shared" ref="A337:A400" si="37">IF(B337="","",EDATE(A336,1))</f>
        <v>55154</v>
      </c>
      <c r="B337" s="70">
        <f t="shared" ref="B337:B400" si="38">IF(B336="","",IF(SUM(B336)+1&lt;=$E$7,SUM(B336)+1,""))</f>
        <v>323</v>
      </c>
      <c r="C337" s="65">
        <f t="shared" ref="C337:C400" si="39">IF(B337="","",G336)</f>
        <v>44803.62887668598</v>
      </c>
      <c r="D337" s="71">
        <f t="shared" ref="D337:D400" si="40">IF(B337="","",IPMT($E$11/12,B337,$E$7,-$E$8,$E$9,0))</f>
        <v>209.08360142453168</v>
      </c>
      <c r="E337" s="71">
        <f t="shared" ref="E337:E400" si="41">IF(B337="","",PPMT($E$11/12,B337,$E$7,-$E$8,$E$9,0))</f>
        <v>6311.4674024929336</v>
      </c>
      <c r="F337" s="71">
        <f t="shared" si="35"/>
        <v>6520.5510039174651</v>
      </c>
      <c r="G337" s="65">
        <f t="shared" si="36"/>
        <v>38492.161474193046</v>
      </c>
    </row>
    <row r="338" spans="1:7" x14ac:dyDescent="0.25">
      <c r="A338" s="69">
        <f t="shared" si="37"/>
        <v>55185</v>
      </c>
      <c r="B338" s="70">
        <f t="shared" si="38"/>
        <v>324</v>
      </c>
      <c r="C338" s="65">
        <f t="shared" si="39"/>
        <v>38492.161474193046</v>
      </c>
      <c r="D338" s="71">
        <f t="shared" si="40"/>
        <v>179.63008687956463</v>
      </c>
      <c r="E338" s="71">
        <f t="shared" si="41"/>
        <v>6340.9209170378999</v>
      </c>
      <c r="F338" s="71">
        <f t="shared" si="35"/>
        <v>6520.5510039174642</v>
      </c>
      <c r="G338" s="65">
        <f t="shared" si="36"/>
        <v>32151.240557155146</v>
      </c>
    </row>
    <row r="339" spans="1:7" x14ac:dyDescent="0.25">
      <c r="A339" s="69">
        <f t="shared" si="37"/>
        <v>55213</v>
      </c>
      <c r="B339" s="70">
        <f t="shared" si="38"/>
        <v>325</v>
      </c>
      <c r="C339" s="65">
        <f t="shared" si="39"/>
        <v>32151.240557155146</v>
      </c>
      <c r="D339" s="71">
        <f t="shared" si="40"/>
        <v>150.03912260005447</v>
      </c>
      <c r="E339" s="71">
        <f t="shared" si="41"/>
        <v>6370.5118813174104</v>
      </c>
      <c r="F339" s="71">
        <f t="shared" si="35"/>
        <v>6520.5510039174651</v>
      </c>
      <c r="G339" s="65">
        <f t="shared" si="36"/>
        <v>25780.728675837738</v>
      </c>
    </row>
    <row r="340" spans="1:7" x14ac:dyDescent="0.25">
      <c r="A340" s="69">
        <f t="shared" si="37"/>
        <v>55244</v>
      </c>
      <c r="B340" s="70">
        <f t="shared" si="38"/>
        <v>326</v>
      </c>
      <c r="C340" s="65">
        <f t="shared" si="39"/>
        <v>25780.728675837738</v>
      </c>
      <c r="D340" s="71">
        <f t="shared" si="40"/>
        <v>120.31006715390654</v>
      </c>
      <c r="E340" s="71">
        <f t="shared" si="41"/>
        <v>6400.2409367635582</v>
      </c>
      <c r="F340" s="71">
        <f t="shared" si="35"/>
        <v>6520.5510039174651</v>
      </c>
      <c r="G340" s="65">
        <f t="shared" si="36"/>
        <v>19380.487739074179</v>
      </c>
    </row>
    <row r="341" spans="1:7" x14ac:dyDescent="0.25">
      <c r="A341" s="69">
        <f t="shared" si="37"/>
        <v>55274</v>
      </c>
      <c r="B341" s="70">
        <f t="shared" si="38"/>
        <v>327</v>
      </c>
      <c r="C341" s="65">
        <f t="shared" si="39"/>
        <v>19380.487739074179</v>
      </c>
      <c r="D341" s="71">
        <f t="shared" si="40"/>
        <v>90.442276115676592</v>
      </c>
      <c r="E341" s="71">
        <f t="shared" si="41"/>
        <v>6430.1087278017885</v>
      </c>
      <c r="F341" s="71">
        <f t="shared" si="35"/>
        <v>6520.5510039174651</v>
      </c>
      <c r="G341" s="65">
        <f t="shared" si="36"/>
        <v>12950.379011272391</v>
      </c>
    </row>
    <row r="342" spans="1:7" x14ac:dyDescent="0.25">
      <c r="A342" s="69">
        <f t="shared" si="37"/>
        <v>55305</v>
      </c>
      <c r="B342" s="70">
        <f t="shared" si="38"/>
        <v>328</v>
      </c>
      <c r="C342" s="65">
        <f t="shared" si="39"/>
        <v>12950.379011272391</v>
      </c>
      <c r="D342" s="71">
        <f t="shared" si="40"/>
        <v>60.435102052601565</v>
      </c>
      <c r="E342" s="71">
        <f t="shared" si="41"/>
        <v>6460.1159018648641</v>
      </c>
      <c r="F342" s="71">
        <f t="shared" si="35"/>
        <v>6520.551003917466</v>
      </c>
      <c r="G342" s="65">
        <f t="shared" si="36"/>
        <v>6490.2631094075268</v>
      </c>
    </row>
    <row r="343" spans="1:7" x14ac:dyDescent="0.25">
      <c r="A343" s="69">
        <f t="shared" si="37"/>
        <v>55335</v>
      </c>
      <c r="B343" s="70">
        <f t="shared" si="38"/>
        <v>329</v>
      </c>
      <c r="C343" s="65">
        <f t="shared" si="39"/>
        <v>6490.2631094075268</v>
      </c>
      <c r="D343" s="71">
        <f t="shared" si="40"/>
        <v>30.287894510565536</v>
      </c>
      <c r="E343" s="71">
        <f t="shared" si="41"/>
        <v>6490.2631094069002</v>
      </c>
      <c r="F343" s="71">
        <f t="shared" si="35"/>
        <v>6520.551003917466</v>
      </c>
      <c r="G343" s="65">
        <f t="shared" si="36"/>
        <v>6.2664184952154756E-10</v>
      </c>
    </row>
    <row r="344" spans="1:7" x14ac:dyDescent="0.25">
      <c r="A344" s="69" t="str">
        <f t="shared" si="37"/>
        <v/>
      </c>
      <c r="B344" s="70" t="str">
        <f t="shared" si="38"/>
        <v/>
      </c>
      <c r="C344" s="65" t="str">
        <f t="shared" si="39"/>
        <v/>
      </c>
      <c r="D344" s="71" t="str">
        <f t="shared" si="40"/>
        <v/>
      </c>
      <c r="E344" s="71" t="str">
        <f t="shared" si="41"/>
        <v/>
      </c>
      <c r="F344" s="71" t="str">
        <f t="shared" si="35"/>
        <v/>
      </c>
      <c r="G344" s="65" t="str">
        <f t="shared" si="36"/>
        <v/>
      </c>
    </row>
    <row r="345" spans="1:7" x14ac:dyDescent="0.25">
      <c r="A345" s="69" t="str">
        <f t="shared" si="37"/>
        <v/>
      </c>
      <c r="B345" s="70" t="str">
        <f t="shared" si="38"/>
        <v/>
      </c>
      <c r="C345" s="65" t="str">
        <f t="shared" si="39"/>
        <v/>
      </c>
      <c r="D345" s="71" t="str">
        <f t="shared" si="40"/>
        <v/>
      </c>
      <c r="E345" s="71" t="str">
        <f t="shared" si="41"/>
        <v/>
      </c>
      <c r="F345" s="71" t="str">
        <f t="shared" si="35"/>
        <v/>
      </c>
      <c r="G345" s="65" t="str">
        <f t="shared" si="36"/>
        <v/>
      </c>
    </row>
    <row r="346" spans="1:7" x14ac:dyDescent="0.25">
      <c r="A346" s="69" t="str">
        <f t="shared" si="37"/>
        <v/>
      </c>
      <c r="B346" s="70" t="str">
        <f t="shared" si="38"/>
        <v/>
      </c>
      <c r="C346" s="65" t="str">
        <f t="shared" si="39"/>
        <v/>
      </c>
      <c r="D346" s="71" t="str">
        <f t="shared" si="40"/>
        <v/>
      </c>
      <c r="E346" s="71" t="str">
        <f t="shared" si="41"/>
        <v/>
      </c>
      <c r="F346" s="71" t="str">
        <f t="shared" si="35"/>
        <v/>
      </c>
      <c r="G346" s="65" t="str">
        <f t="shared" si="36"/>
        <v/>
      </c>
    </row>
    <row r="347" spans="1:7" x14ac:dyDescent="0.25">
      <c r="A347" s="69" t="str">
        <f t="shared" si="37"/>
        <v/>
      </c>
      <c r="B347" s="70" t="str">
        <f t="shared" si="38"/>
        <v/>
      </c>
      <c r="C347" s="65" t="str">
        <f t="shared" si="39"/>
        <v/>
      </c>
      <c r="D347" s="71" t="str">
        <f t="shared" si="40"/>
        <v/>
      </c>
      <c r="E347" s="71" t="str">
        <f t="shared" si="41"/>
        <v/>
      </c>
      <c r="F347" s="71" t="str">
        <f t="shared" si="35"/>
        <v/>
      </c>
      <c r="G347" s="65" t="str">
        <f t="shared" si="36"/>
        <v/>
      </c>
    </row>
    <row r="348" spans="1:7" x14ac:dyDescent="0.25">
      <c r="A348" s="69" t="str">
        <f t="shared" si="37"/>
        <v/>
      </c>
      <c r="B348" s="70" t="str">
        <f t="shared" si="38"/>
        <v/>
      </c>
      <c r="C348" s="65" t="str">
        <f t="shared" si="39"/>
        <v/>
      </c>
      <c r="D348" s="71" t="str">
        <f t="shared" si="40"/>
        <v/>
      </c>
      <c r="E348" s="71" t="str">
        <f t="shared" si="41"/>
        <v/>
      </c>
      <c r="F348" s="71" t="str">
        <f t="shared" si="35"/>
        <v/>
      </c>
      <c r="G348" s="65" t="str">
        <f t="shared" si="36"/>
        <v/>
      </c>
    </row>
    <row r="349" spans="1:7" x14ac:dyDescent="0.25">
      <c r="A349" s="69" t="str">
        <f t="shared" si="37"/>
        <v/>
      </c>
      <c r="B349" s="70" t="str">
        <f t="shared" si="38"/>
        <v/>
      </c>
      <c r="C349" s="65" t="str">
        <f t="shared" si="39"/>
        <v/>
      </c>
      <c r="D349" s="71" t="str">
        <f t="shared" si="40"/>
        <v/>
      </c>
      <c r="E349" s="71" t="str">
        <f t="shared" si="41"/>
        <v/>
      </c>
      <c r="F349" s="71" t="str">
        <f t="shared" si="35"/>
        <v/>
      </c>
      <c r="G349" s="65" t="str">
        <f t="shared" si="36"/>
        <v/>
      </c>
    </row>
    <row r="350" spans="1:7" x14ac:dyDescent="0.25">
      <c r="A350" s="69" t="str">
        <f t="shared" si="37"/>
        <v/>
      </c>
      <c r="B350" s="70" t="str">
        <f t="shared" si="38"/>
        <v/>
      </c>
      <c r="C350" s="65" t="str">
        <f t="shared" si="39"/>
        <v/>
      </c>
      <c r="D350" s="71" t="str">
        <f t="shared" si="40"/>
        <v/>
      </c>
      <c r="E350" s="71" t="str">
        <f t="shared" si="41"/>
        <v/>
      </c>
      <c r="F350" s="71" t="str">
        <f t="shared" si="35"/>
        <v/>
      </c>
      <c r="G350" s="65" t="str">
        <f t="shared" si="36"/>
        <v/>
      </c>
    </row>
    <row r="351" spans="1:7" x14ac:dyDescent="0.25">
      <c r="A351" s="69" t="str">
        <f t="shared" si="37"/>
        <v/>
      </c>
      <c r="B351" s="70" t="str">
        <f t="shared" si="38"/>
        <v/>
      </c>
      <c r="C351" s="65" t="str">
        <f t="shared" si="39"/>
        <v/>
      </c>
      <c r="D351" s="71" t="str">
        <f t="shared" si="40"/>
        <v/>
      </c>
      <c r="E351" s="71" t="str">
        <f t="shared" si="41"/>
        <v/>
      </c>
      <c r="F351" s="71" t="str">
        <f t="shared" si="35"/>
        <v/>
      </c>
      <c r="G351" s="65" t="str">
        <f t="shared" si="36"/>
        <v/>
      </c>
    </row>
    <row r="352" spans="1:7" x14ac:dyDescent="0.25">
      <c r="A352" s="69" t="str">
        <f t="shared" si="37"/>
        <v/>
      </c>
      <c r="B352" s="70" t="str">
        <f t="shared" si="38"/>
        <v/>
      </c>
      <c r="C352" s="65" t="str">
        <f t="shared" si="39"/>
        <v/>
      </c>
      <c r="D352" s="71" t="str">
        <f t="shared" si="40"/>
        <v/>
      </c>
      <c r="E352" s="71" t="str">
        <f t="shared" si="41"/>
        <v/>
      </c>
      <c r="F352" s="71" t="str">
        <f t="shared" si="35"/>
        <v/>
      </c>
      <c r="G352" s="65" t="str">
        <f t="shared" si="36"/>
        <v/>
      </c>
    </row>
    <row r="353" spans="1:7" x14ac:dyDescent="0.25">
      <c r="A353" s="69" t="str">
        <f t="shared" si="37"/>
        <v/>
      </c>
      <c r="B353" s="70" t="str">
        <f t="shared" si="38"/>
        <v/>
      </c>
      <c r="C353" s="65" t="str">
        <f t="shared" si="39"/>
        <v/>
      </c>
      <c r="D353" s="71" t="str">
        <f t="shared" si="40"/>
        <v/>
      </c>
      <c r="E353" s="71" t="str">
        <f t="shared" si="41"/>
        <v/>
      </c>
      <c r="F353" s="71" t="str">
        <f t="shared" si="35"/>
        <v/>
      </c>
      <c r="G353" s="65" t="str">
        <f t="shared" si="36"/>
        <v/>
      </c>
    </row>
    <row r="354" spans="1:7" x14ac:dyDescent="0.25">
      <c r="A354" s="69" t="str">
        <f t="shared" si="37"/>
        <v/>
      </c>
      <c r="B354" s="70" t="str">
        <f t="shared" si="38"/>
        <v/>
      </c>
      <c r="C354" s="65" t="str">
        <f t="shared" si="39"/>
        <v/>
      </c>
      <c r="D354" s="71" t="str">
        <f t="shared" si="40"/>
        <v/>
      </c>
      <c r="E354" s="71" t="str">
        <f t="shared" si="41"/>
        <v/>
      </c>
      <c r="F354" s="71" t="str">
        <f t="shared" si="35"/>
        <v/>
      </c>
      <c r="G354" s="65" t="str">
        <f t="shared" si="36"/>
        <v/>
      </c>
    </row>
    <row r="355" spans="1:7" x14ac:dyDescent="0.25">
      <c r="A355" s="69" t="str">
        <f t="shared" si="37"/>
        <v/>
      </c>
      <c r="B355" s="70" t="str">
        <f t="shared" si="38"/>
        <v/>
      </c>
      <c r="C355" s="65" t="str">
        <f t="shared" si="39"/>
        <v/>
      </c>
      <c r="D355" s="71" t="str">
        <f t="shared" si="40"/>
        <v/>
      </c>
      <c r="E355" s="71" t="str">
        <f t="shared" si="41"/>
        <v/>
      </c>
      <c r="F355" s="71" t="str">
        <f t="shared" si="35"/>
        <v/>
      </c>
      <c r="G355" s="65" t="str">
        <f t="shared" si="36"/>
        <v/>
      </c>
    </row>
    <row r="356" spans="1:7" x14ac:dyDescent="0.25">
      <c r="A356" s="69" t="str">
        <f t="shared" si="37"/>
        <v/>
      </c>
      <c r="B356" s="70" t="str">
        <f t="shared" si="38"/>
        <v/>
      </c>
      <c r="C356" s="65" t="str">
        <f t="shared" si="39"/>
        <v/>
      </c>
      <c r="D356" s="71" t="str">
        <f t="shared" si="40"/>
        <v/>
      </c>
      <c r="E356" s="71" t="str">
        <f t="shared" si="41"/>
        <v/>
      </c>
      <c r="F356" s="71" t="str">
        <f t="shared" si="35"/>
        <v/>
      </c>
      <c r="G356" s="65" t="str">
        <f t="shared" si="36"/>
        <v/>
      </c>
    </row>
    <row r="357" spans="1:7" x14ac:dyDescent="0.25">
      <c r="A357" s="69" t="str">
        <f t="shared" si="37"/>
        <v/>
      </c>
      <c r="B357" s="70" t="str">
        <f t="shared" si="38"/>
        <v/>
      </c>
      <c r="C357" s="65" t="str">
        <f t="shared" si="39"/>
        <v/>
      </c>
      <c r="D357" s="71" t="str">
        <f t="shared" si="40"/>
        <v/>
      </c>
      <c r="E357" s="71" t="str">
        <f t="shared" si="41"/>
        <v/>
      </c>
      <c r="F357" s="71" t="str">
        <f t="shared" si="35"/>
        <v/>
      </c>
      <c r="G357" s="65" t="str">
        <f t="shared" si="36"/>
        <v/>
      </c>
    </row>
    <row r="358" spans="1:7" x14ac:dyDescent="0.25">
      <c r="A358" s="69" t="str">
        <f t="shared" si="37"/>
        <v/>
      </c>
      <c r="B358" s="70" t="str">
        <f t="shared" si="38"/>
        <v/>
      </c>
      <c r="C358" s="65" t="str">
        <f t="shared" si="39"/>
        <v/>
      </c>
      <c r="D358" s="71" t="str">
        <f t="shared" si="40"/>
        <v/>
      </c>
      <c r="E358" s="71" t="str">
        <f t="shared" si="41"/>
        <v/>
      </c>
      <c r="F358" s="71" t="str">
        <f t="shared" si="35"/>
        <v/>
      </c>
      <c r="G358" s="65" t="str">
        <f t="shared" si="36"/>
        <v/>
      </c>
    </row>
    <row r="359" spans="1:7" x14ac:dyDescent="0.25">
      <c r="A359" s="69" t="str">
        <f t="shared" si="37"/>
        <v/>
      </c>
      <c r="B359" s="70" t="str">
        <f t="shared" si="38"/>
        <v/>
      </c>
      <c r="C359" s="65" t="str">
        <f t="shared" si="39"/>
        <v/>
      </c>
      <c r="D359" s="71" t="str">
        <f t="shared" si="40"/>
        <v/>
      </c>
      <c r="E359" s="71" t="str">
        <f t="shared" si="41"/>
        <v/>
      </c>
      <c r="F359" s="71" t="str">
        <f t="shared" si="35"/>
        <v/>
      </c>
      <c r="G359" s="65" t="str">
        <f t="shared" si="36"/>
        <v/>
      </c>
    </row>
    <row r="360" spans="1:7" x14ac:dyDescent="0.25">
      <c r="A360" s="69" t="str">
        <f t="shared" si="37"/>
        <v/>
      </c>
      <c r="B360" s="70" t="str">
        <f t="shared" si="38"/>
        <v/>
      </c>
      <c r="C360" s="65" t="str">
        <f t="shared" si="39"/>
        <v/>
      </c>
      <c r="D360" s="71" t="str">
        <f t="shared" si="40"/>
        <v/>
      </c>
      <c r="E360" s="71" t="str">
        <f t="shared" si="41"/>
        <v/>
      </c>
      <c r="F360" s="71" t="str">
        <f t="shared" si="35"/>
        <v/>
      </c>
      <c r="G360" s="65" t="str">
        <f t="shared" si="36"/>
        <v/>
      </c>
    </row>
    <row r="361" spans="1:7" x14ac:dyDescent="0.25">
      <c r="A361" s="69" t="str">
        <f t="shared" si="37"/>
        <v/>
      </c>
      <c r="B361" s="70" t="str">
        <f t="shared" si="38"/>
        <v/>
      </c>
      <c r="C361" s="65" t="str">
        <f t="shared" si="39"/>
        <v/>
      </c>
      <c r="D361" s="71" t="str">
        <f t="shared" si="40"/>
        <v/>
      </c>
      <c r="E361" s="71" t="str">
        <f t="shared" si="41"/>
        <v/>
      </c>
      <c r="F361" s="71" t="str">
        <f t="shared" si="35"/>
        <v/>
      </c>
      <c r="G361" s="65" t="str">
        <f t="shared" si="36"/>
        <v/>
      </c>
    </row>
    <row r="362" spans="1:7" x14ac:dyDescent="0.25">
      <c r="A362" s="69" t="str">
        <f t="shared" si="37"/>
        <v/>
      </c>
      <c r="B362" s="70" t="str">
        <f t="shared" si="38"/>
        <v/>
      </c>
      <c r="C362" s="65" t="str">
        <f t="shared" si="39"/>
        <v/>
      </c>
      <c r="D362" s="71" t="str">
        <f t="shared" si="40"/>
        <v/>
      </c>
      <c r="E362" s="71" t="str">
        <f t="shared" si="41"/>
        <v/>
      </c>
      <c r="F362" s="71" t="str">
        <f t="shared" si="35"/>
        <v/>
      </c>
      <c r="G362" s="65" t="str">
        <f t="shared" si="36"/>
        <v/>
      </c>
    </row>
    <row r="363" spans="1:7" x14ac:dyDescent="0.25">
      <c r="A363" s="69" t="str">
        <f t="shared" si="37"/>
        <v/>
      </c>
      <c r="B363" s="70" t="str">
        <f t="shared" si="38"/>
        <v/>
      </c>
      <c r="C363" s="65" t="str">
        <f t="shared" si="39"/>
        <v/>
      </c>
      <c r="D363" s="71" t="str">
        <f t="shared" si="40"/>
        <v/>
      </c>
      <c r="E363" s="71" t="str">
        <f t="shared" si="41"/>
        <v/>
      </c>
      <c r="F363" s="71" t="str">
        <f t="shared" si="35"/>
        <v/>
      </c>
      <c r="G363" s="65" t="str">
        <f t="shared" si="36"/>
        <v/>
      </c>
    </row>
    <row r="364" spans="1:7" x14ac:dyDescent="0.25">
      <c r="A364" s="69" t="str">
        <f t="shared" si="37"/>
        <v/>
      </c>
      <c r="B364" s="70" t="str">
        <f t="shared" si="38"/>
        <v/>
      </c>
      <c r="C364" s="65" t="str">
        <f t="shared" si="39"/>
        <v/>
      </c>
      <c r="D364" s="71" t="str">
        <f t="shared" si="40"/>
        <v/>
      </c>
      <c r="E364" s="71" t="str">
        <f t="shared" si="41"/>
        <v/>
      </c>
      <c r="F364" s="71" t="str">
        <f t="shared" si="35"/>
        <v/>
      </c>
      <c r="G364" s="65" t="str">
        <f t="shared" si="36"/>
        <v/>
      </c>
    </row>
    <row r="365" spans="1:7" x14ac:dyDescent="0.25">
      <c r="A365" s="69" t="str">
        <f t="shared" si="37"/>
        <v/>
      </c>
      <c r="B365" s="70" t="str">
        <f t="shared" si="38"/>
        <v/>
      </c>
      <c r="C365" s="65" t="str">
        <f t="shared" si="39"/>
        <v/>
      </c>
      <c r="D365" s="71" t="str">
        <f t="shared" si="40"/>
        <v/>
      </c>
      <c r="E365" s="71" t="str">
        <f t="shared" si="41"/>
        <v/>
      </c>
      <c r="F365" s="71" t="str">
        <f t="shared" si="35"/>
        <v/>
      </c>
      <c r="G365" s="65" t="str">
        <f t="shared" si="36"/>
        <v/>
      </c>
    </row>
    <row r="366" spans="1:7" x14ac:dyDescent="0.25">
      <c r="A366" s="69" t="str">
        <f t="shared" si="37"/>
        <v/>
      </c>
      <c r="B366" s="70" t="str">
        <f t="shared" si="38"/>
        <v/>
      </c>
      <c r="C366" s="65" t="str">
        <f t="shared" si="39"/>
        <v/>
      </c>
      <c r="D366" s="71" t="str">
        <f t="shared" si="40"/>
        <v/>
      </c>
      <c r="E366" s="71" t="str">
        <f t="shared" si="41"/>
        <v/>
      </c>
      <c r="F366" s="71" t="str">
        <f t="shared" si="35"/>
        <v/>
      </c>
      <c r="G366" s="65" t="str">
        <f t="shared" si="36"/>
        <v/>
      </c>
    </row>
    <row r="367" spans="1:7" x14ac:dyDescent="0.25">
      <c r="A367" s="69" t="str">
        <f t="shared" si="37"/>
        <v/>
      </c>
      <c r="B367" s="70" t="str">
        <f t="shared" si="38"/>
        <v/>
      </c>
      <c r="C367" s="65" t="str">
        <f t="shared" si="39"/>
        <v/>
      </c>
      <c r="D367" s="71" t="str">
        <f t="shared" si="40"/>
        <v/>
      </c>
      <c r="E367" s="71" t="str">
        <f t="shared" si="41"/>
        <v/>
      </c>
      <c r="F367" s="71" t="str">
        <f t="shared" si="35"/>
        <v/>
      </c>
      <c r="G367" s="65" t="str">
        <f t="shared" si="36"/>
        <v/>
      </c>
    </row>
    <row r="368" spans="1:7" x14ac:dyDescent="0.25">
      <c r="A368" s="69" t="str">
        <f t="shared" si="37"/>
        <v/>
      </c>
      <c r="B368" s="70" t="str">
        <f t="shared" si="38"/>
        <v/>
      </c>
      <c r="C368" s="65" t="str">
        <f t="shared" si="39"/>
        <v/>
      </c>
      <c r="D368" s="71" t="str">
        <f t="shared" si="40"/>
        <v/>
      </c>
      <c r="E368" s="71" t="str">
        <f t="shared" si="41"/>
        <v/>
      </c>
      <c r="F368" s="71" t="str">
        <f t="shared" si="35"/>
        <v/>
      </c>
      <c r="G368" s="65" t="str">
        <f t="shared" si="36"/>
        <v/>
      </c>
    </row>
    <row r="369" spans="1:7" x14ac:dyDescent="0.25">
      <c r="A369" s="69" t="str">
        <f t="shared" si="37"/>
        <v/>
      </c>
      <c r="B369" s="70" t="str">
        <f t="shared" si="38"/>
        <v/>
      </c>
      <c r="C369" s="65" t="str">
        <f t="shared" si="39"/>
        <v/>
      </c>
      <c r="D369" s="71" t="str">
        <f t="shared" si="40"/>
        <v/>
      </c>
      <c r="E369" s="71" t="str">
        <f t="shared" si="41"/>
        <v/>
      </c>
      <c r="F369" s="71" t="str">
        <f t="shared" si="35"/>
        <v/>
      </c>
      <c r="G369" s="65" t="str">
        <f t="shared" si="36"/>
        <v/>
      </c>
    </row>
    <row r="370" spans="1:7" x14ac:dyDescent="0.25">
      <c r="A370" s="69" t="str">
        <f t="shared" si="37"/>
        <v/>
      </c>
      <c r="B370" s="70" t="str">
        <f t="shared" si="38"/>
        <v/>
      </c>
      <c r="C370" s="65" t="str">
        <f t="shared" si="39"/>
        <v/>
      </c>
      <c r="D370" s="71" t="str">
        <f t="shared" si="40"/>
        <v/>
      </c>
      <c r="E370" s="71" t="str">
        <f t="shared" si="41"/>
        <v/>
      </c>
      <c r="F370" s="71" t="str">
        <f t="shared" si="35"/>
        <v/>
      </c>
      <c r="G370" s="65" t="str">
        <f t="shared" si="36"/>
        <v/>
      </c>
    </row>
    <row r="371" spans="1:7" x14ac:dyDescent="0.25">
      <c r="A371" s="69" t="str">
        <f t="shared" si="37"/>
        <v/>
      </c>
      <c r="B371" s="70" t="str">
        <f t="shared" si="38"/>
        <v/>
      </c>
      <c r="C371" s="65" t="str">
        <f t="shared" si="39"/>
        <v/>
      </c>
      <c r="D371" s="71" t="str">
        <f t="shared" si="40"/>
        <v/>
      </c>
      <c r="E371" s="71" t="str">
        <f t="shared" si="41"/>
        <v/>
      </c>
      <c r="F371" s="71" t="str">
        <f t="shared" si="35"/>
        <v/>
      </c>
      <c r="G371" s="65" t="str">
        <f t="shared" si="36"/>
        <v/>
      </c>
    </row>
    <row r="372" spans="1:7" x14ac:dyDescent="0.25">
      <c r="A372" s="69" t="str">
        <f t="shared" si="37"/>
        <v/>
      </c>
      <c r="B372" s="70" t="str">
        <f t="shared" si="38"/>
        <v/>
      </c>
      <c r="C372" s="65" t="str">
        <f t="shared" si="39"/>
        <v/>
      </c>
      <c r="D372" s="71" t="str">
        <f t="shared" si="40"/>
        <v/>
      </c>
      <c r="E372" s="71" t="str">
        <f t="shared" si="41"/>
        <v/>
      </c>
      <c r="F372" s="71" t="str">
        <f t="shared" si="35"/>
        <v/>
      </c>
      <c r="G372" s="65" t="str">
        <f t="shared" si="36"/>
        <v/>
      </c>
    </row>
    <row r="373" spans="1:7" x14ac:dyDescent="0.25">
      <c r="A373" s="69" t="str">
        <f t="shared" si="37"/>
        <v/>
      </c>
      <c r="B373" s="70" t="str">
        <f t="shared" si="38"/>
        <v/>
      </c>
      <c r="C373" s="65" t="str">
        <f t="shared" si="39"/>
        <v/>
      </c>
      <c r="D373" s="71" t="str">
        <f t="shared" si="40"/>
        <v/>
      </c>
      <c r="E373" s="71" t="str">
        <f t="shared" si="41"/>
        <v/>
      </c>
      <c r="F373" s="71" t="str">
        <f t="shared" si="35"/>
        <v/>
      </c>
      <c r="G373" s="65" t="str">
        <f t="shared" si="36"/>
        <v/>
      </c>
    </row>
    <row r="374" spans="1:7" x14ac:dyDescent="0.25">
      <c r="A374" s="69" t="str">
        <f t="shared" si="37"/>
        <v/>
      </c>
      <c r="B374" s="70" t="str">
        <f t="shared" si="38"/>
        <v/>
      </c>
      <c r="C374" s="65" t="str">
        <f t="shared" si="39"/>
        <v/>
      </c>
      <c r="D374" s="71" t="str">
        <f t="shared" si="40"/>
        <v/>
      </c>
      <c r="E374" s="71" t="str">
        <f t="shared" si="41"/>
        <v/>
      </c>
      <c r="F374" s="71" t="str">
        <f t="shared" si="35"/>
        <v/>
      </c>
      <c r="G374" s="65" t="str">
        <f t="shared" si="36"/>
        <v/>
      </c>
    </row>
    <row r="375" spans="1:7" x14ac:dyDescent="0.25">
      <c r="A375" s="69" t="str">
        <f t="shared" si="37"/>
        <v/>
      </c>
      <c r="B375" s="70" t="str">
        <f t="shared" si="38"/>
        <v/>
      </c>
      <c r="C375" s="65" t="str">
        <f t="shared" si="39"/>
        <v/>
      </c>
      <c r="D375" s="71" t="str">
        <f t="shared" si="40"/>
        <v/>
      </c>
      <c r="E375" s="71" t="str">
        <f t="shared" si="41"/>
        <v/>
      </c>
      <c r="F375" s="71" t="str">
        <f t="shared" si="35"/>
        <v/>
      </c>
      <c r="G375" s="65" t="str">
        <f t="shared" si="36"/>
        <v/>
      </c>
    </row>
    <row r="376" spans="1:7" x14ac:dyDescent="0.25">
      <c r="A376" s="69" t="str">
        <f t="shared" si="37"/>
        <v/>
      </c>
      <c r="B376" s="70" t="str">
        <f t="shared" si="38"/>
        <v/>
      </c>
      <c r="C376" s="65" t="str">
        <f t="shared" si="39"/>
        <v/>
      </c>
      <c r="D376" s="71" t="str">
        <f t="shared" si="40"/>
        <v/>
      </c>
      <c r="E376" s="71" t="str">
        <f t="shared" si="41"/>
        <v/>
      </c>
      <c r="F376" s="71" t="str">
        <f t="shared" si="35"/>
        <v/>
      </c>
      <c r="G376" s="65" t="str">
        <f t="shared" si="36"/>
        <v/>
      </c>
    </row>
    <row r="377" spans="1:7" x14ac:dyDescent="0.25">
      <c r="A377" s="69" t="str">
        <f t="shared" si="37"/>
        <v/>
      </c>
      <c r="B377" s="70" t="str">
        <f t="shared" si="38"/>
        <v/>
      </c>
      <c r="C377" s="65" t="str">
        <f t="shared" si="39"/>
        <v/>
      </c>
      <c r="D377" s="71" t="str">
        <f t="shared" si="40"/>
        <v/>
      </c>
      <c r="E377" s="71" t="str">
        <f t="shared" si="41"/>
        <v/>
      </c>
      <c r="F377" s="71" t="str">
        <f t="shared" si="35"/>
        <v/>
      </c>
      <c r="G377" s="65" t="str">
        <f t="shared" si="36"/>
        <v/>
      </c>
    </row>
    <row r="378" spans="1:7" x14ac:dyDescent="0.25">
      <c r="A378" s="69" t="str">
        <f t="shared" si="37"/>
        <v/>
      </c>
      <c r="B378" s="70" t="str">
        <f t="shared" si="38"/>
        <v/>
      </c>
      <c r="C378" s="65" t="str">
        <f t="shared" si="39"/>
        <v/>
      </c>
      <c r="D378" s="71" t="str">
        <f t="shared" si="40"/>
        <v/>
      </c>
      <c r="E378" s="71" t="str">
        <f t="shared" si="41"/>
        <v/>
      </c>
      <c r="F378" s="71" t="str">
        <f t="shared" si="35"/>
        <v/>
      </c>
      <c r="G378" s="65" t="str">
        <f t="shared" si="36"/>
        <v/>
      </c>
    </row>
    <row r="379" spans="1:7" x14ac:dyDescent="0.25">
      <c r="A379" s="69" t="str">
        <f t="shared" si="37"/>
        <v/>
      </c>
      <c r="B379" s="70" t="str">
        <f t="shared" si="38"/>
        <v/>
      </c>
      <c r="C379" s="65" t="str">
        <f t="shared" si="39"/>
        <v/>
      </c>
      <c r="D379" s="71" t="str">
        <f t="shared" si="40"/>
        <v/>
      </c>
      <c r="E379" s="71" t="str">
        <f t="shared" si="41"/>
        <v/>
      </c>
      <c r="F379" s="71" t="str">
        <f t="shared" si="35"/>
        <v/>
      </c>
      <c r="G379" s="65" t="str">
        <f t="shared" si="36"/>
        <v/>
      </c>
    </row>
    <row r="380" spans="1:7" x14ac:dyDescent="0.25">
      <c r="A380" s="69" t="str">
        <f t="shared" si="37"/>
        <v/>
      </c>
      <c r="B380" s="70" t="str">
        <f t="shared" si="38"/>
        <v/>
      </c>
      <c r="C380" s="65" t="str">
        <f t="shared" si="39"/>
        <v/>
      </c>
      <c r="D380" s="71" t="str">
        <f t="shared" si="40"/>
        <v/>
      </c>
      <c r="E380" s="71" t="str">
        <f t="shared" si="41"/>
        <v/>
      </c>
      <c r="F380" s="71" t="str">
        <f t="shared" si="35"/>
        <v/>
      </c>
      <c r="G380" s="65" t="str">
        <f t="shared" si="36"/>
        <v/>
      </c>
    </row>
    <row r="381" spans="1:7" x14ac:dyDescent="0.25">
      <c r="A381" s="69" t="str">
        <f t="shared" si="37"/>
        <v/>
      </c>
      <c r="B381" s="70" t="str">
        <f t="shared" si="38"/>
        <v/>
      </c>
      <c r="C381" s="65" t="str">
        <f t="shared" si="39"/>
        <v/>
      </c>
      <c r="D381" s="71" t="str">
        <f t="shared" si="40"/>
        <v/>
      </c>
      <c r="E381" s="71" t="str">
        <f t="shared" si="41"/>
        <v/>
      </c>
      <c r="F381" s="71" t="str">
        <f t="shared" si="35"/>
        <v/>
      </c>
      <c r="G381" s="65" t="str">
        <f t="shared" si="36"/>
        <v/>
      </c>
    </row>
    <row r="382" spans="1:7" x14ac:dyDescent="0.25">
      <c r="A382" s="69" t="str">
        <f t="shared" si="37"/>
        <v/>
      </c>
      <c r="B382" s="70" t="str">
        <f t="shared" si="38"/>
        <v/>
      </c>
      <c r="C382" s="65" t="str">
        <f t="shared" si="39"/>
        <v/>
      </c>
      <c r="D382" s="71" t="str">
        <f t="shared" si="40"/>
        <v/>
      </c>
      <c r="E382" s="71" t="str">
        <f t="shared" si="41"/>
        <v/>
      </c>
      <c r="F382" s="71" t="str">
        <f t="shared" si="35"/>
        <v/>
      </c>
      <c r="G382" s="65" t="str">
        <f t="shared" si="36"/>
        <v/>
      </c>
    </row>
    <row r="383" spans="1:7" x14ac:dyDescent="0.25">
      <c r="A383" s="69" t="str">
        <f t="shared" si="37"/>
        <v/>
      </c>
      <c r="B383" s="70" t="str">
        <f t="shared" si="38"/>
        <v/>
      </c>
      <c r="C383" s="65" t="str">
        <f t="shared" si="39"/>
        <v/>
      </c>
      <c r="D383" s="71" t="str">
        <f t="shared" si="40"/>
        <v/>
      </c>
      <c r="E383" s="71" t="str">
        <f t="shared" si="41"/>
        <v/>
      </c>
      <c r="F383" s="71" t="str">
        <f t="shared" si="35"/>
        <v/>
      </c>
      <c r="G383" s="65" t="str">
        <f t="shared" si="36"/>
        <v/>
      </c>
    </row>
    <row r="384" spans="1:7" x14ac:dyDescent="0.25">
      <c r="A384" s="69" t="str">
        <f t="shared" si="37"/>
        <v/>
      </c>
      <c r="B384" s="70" t="str">
        <f t="shared" si="38"/>
        <v/>
      </c>
      <c r="C384" s="65" t="str">
        <f t="shared" si="39"/>
        <v/>
      </c>
      <c r="D384" s="71" t="str">
        <f t="shared" si="40"/>
        <v/>
      </c>
      <c r="E384" s="71" t="str">
        <f t="shared" si="41"/>
        <v/>
      </c>
      <c r="F384" s="71" t="str">
        <f t="shared" si="35"/>
        <v/>
      </c>
      <c r="G384" s="65" t="str">
        <f t="shared" si="36"/>
        <v/>
      </c>
    </row>
    <row r="385" spans="1:7" x14ac:dyDescent="0.25">
      <c r="A385" s="69" t="str">
        <f t="shared" si="37"/>
        <v/>
      </c>
      <c r="B385" s="70" t="str">
        <f t="shared" si="38"/>
        <v/>
      </c>
      <c r="C385" s="65" t="str">
        <f t="shared" si="39"/>
        <v/>
      </c>
      <c r="D385" s="71" t="str">
        <f t="shared" si="40"/>
        <v/>
      </c>
      <c r="E385" s="71" t="str">
        <f t="shared" si="41"/>
        <v/>
      </c>
      <c r="F385" s="71" t="str">
        <f t="shared" si="35"/>
        <v/>
      </c>
      <c r="G385" s="65" t="str">
        <f t="shared" si="36"/>
        <v/>
      </c>
    </row>
    <row r="386" spans="1:7" x14ac:dyDescent="0.25">
      <c r="A386" s="69" t="str">
        <f t="shared" si="37"/>
        <v/>
      </c>
      <c r="B386" s="70" t="str">
        <f t="shared" si="38"/>
        <v/>
      </c>
      <c r="C386" s="65" t="str">
        <f t="shared" si="39"/>
        <v/>
      </c>
      <c r="D386" s="71" t="str">
        <f t="shared" si="40"/>
        <v/>
      </c>
      <c r="E386" s="71" t="str">
        <f t="shared" si="41"/>
        <v/>
      </c>
      <c r="F386" s="71" t="str">
        <f t="shared" si="35"/>
        <v/>
      </c>
      <c r="G386" s="65" t="str">
        <f t="shared" si="36"/>
        <v/>
      </c>
    </row>
    <row r="387" spans="1:7" x14ac:dyDescent="0.25">
      <c r="A387" s="69" t="str">
        <f t="shared" si="37"/>
        <v/>
      </c>
      <c r="B387" s="70" t="str">
        <f t="shared" si="38"/>
        <v/>
      </c>
      <c r="C387" s="65" t="str">
        <f t="shared" si="39"/>
        <v/>
      </c>
      <c r="D387" s="71" t="str">
        <f t="shared" si="40"/>
        <v/>
      </c>
      <c r="E387" s="71" t="str">
        <f t="shared" si="41"/>
        <v/>
      </c>
      <c r="F387" s="71" t="str">
        <f t="shared" si="35"/>
        <v/>
      </c>
      <c r="G387" s="65" t="str">
        <f t="shared" si="36"/>
        <v/>
      </c>
    </row>
    <row r="388" spans="1:7" x14ac:dyDescent="0.25">
      <c r="A388" s="69" t="str">
        <f t="shared" si="37"/>
        <v/>
      </c>
      <c r="B388" s="70" t="str">
        <f t="shared" si="38"/>
        <v/>
      </c>
      <c r="C388" s="65" t="str">
        <f t="shared" si="39"/>
        <v/>
      </c>
      <c r="D388" s="71" t="str">
        <f t="shared" si="40"/>
        <v/>
      </c>
      <c r="E388" s="71" t="str">
        <f t="shared" si="41"/>
        <v/>
      </c>
      <c r="F388" s="71" t="str">
        <f t="shared" si="35"/>
        <v/>
      </c>
      <c r="G388" s="65" t="str">
        <f t="shared" si="36"/>
        <v/>
      </c>
    </row>
    <row r="389" spans="1:7" x14ac:dyDescent="0.25">
      <c r="A389" s="69" t="str">
        <f t="shared" si="37"/>
        <v/>
      </c>
      <c r="B389" s="70" t="str">
        <f t="shared" si="38"/>
        <v/>
      </c>
      <c r="C389" s="65" t="str">
        <f t="shared" si="39"/>
        <v/>
      </c>
      <c r="D389" s="71" t="str">
        <f t="shared" si="40"/>
        <v/>
      </c>
      <c r="E389" s="71" t="str">
        <f t="shared" si="41"/>
        <v/>
      </c>
      <c r="F389" s="71" t="str">
        <f t="shared" si="35"/>
        <v/>
      </c>
      <c r="G389" s="65" t="str">
        <f t="shared" si="36"/>
        <v/>
      </c>
    </row>
    <row r="390" spans="1:7" x14ac:dyDescent="0.25">
      <c r="A390" s="69" t="str">
        <f t="shared" si="37"/>
        <v/>
      </c>
      <c r="B390" s="70" t="str">
        <f t="shared" si="38"/>
        <v/>
      </c>
      <c r="C390" s="65" t="str">
        <f t="shared" si="39"/>
        <v/>
      </c>
      <c r="D390" s="71" t="str">
        <f t="shared" si="40"/>
        <v/>
      </c>
      <c r="E390" s="71" t="str">
        <f t="shared" si="41"/>
        <v/>
      </c>
      <c r="F390" s="71" t="str">
        <f t="shared" si="35"/>
        <v/>
      </c>
      <c r="G390" s="65" t="str">
        <f t="shared" si="36"/>
        <v/>
      </c>
    </row>
    <row r="391" spans="1:7" x14ac:dyDescent="0.25">
      <c r="A391" s="69" t="str">
        <f t="shared" si="37"/>
        <v/>
      </c>
      <c r="B391" s="70" t="str">
        <f t="shared" si="38"/>
        <v/>
      </c>
      <c r="C391" s="65" t="str">
        <f t="shared" si="39"/>
        <v/>
      </c>
      <c r="D391" s="71" t="str">
        <f t="shared" si="40"/>
        <v/>
      </c>
      <c r="E391" s="71" t="str">
        <f t="shared" si="41"/>
        <v/>
      </c>
      <c r="F391" s="71" t="str">
        <f t="shared" si="35"/>
        <v/>
      </c>
      <c r="G391" s="65" t="str">
        <f t="shared" si="36"/>
        <v/>
      </c>
    </row>
    <row r="392" spans="1:7" x14ac:dyDescent="0.25">
      <c r="A392" s="69" t="str">
        <f t="shared" si="37"/>
        <v/>
      </c>
      <c r="B392" s="70" t="str">
        <f t="shared" si="38"/>
        <v/>
      </c>
      <c r="C392" s="65" t="str">
        <f t="shared" si="39"/>
        <v/>
      </c>
      <c r="D392" s="71" t="str">
        <f t="shared" si="40"/>
        <v/>
      </c>
      <c r="E392" s="71" t="str">
        <f t="shared" si="41"/>
        <v/>
      </c>
      <c r="F392" s="71" t="str">
        <f t="shared" si="35"/>
        <v/>
      </c>
      <c r="G392" s="65" t="str">
        <f t="shared" si="36"/>
        <v/>
      </c>
    </row>
    <row r="393" spans="1:7" x14ac:dyDescent="0.25">
      <c r="A393" s="69" t="str">
        <f t="shared" si="37"/>
        <v/>
      </c>
      <c r="B393" s="70" t="str">
        <f t="shared" si="38"/>
        <v/>
      </c>
      <c r="C393" s="65" t="str">
        <f t="shared" si="39"/>
        <v/>
      </c>
      <c r="D393" s="71" t="str">
        <f t="shared" si="40"/>
        <v/>
      </c>
      <c r="E393" s="71" t="str">
        <f t="shared" si="41"/>
        <v/>
      </c>
      <c r="F393" s="71" t="str">
        <f t="shared" si="35"/>
        <v/>
      </c>
      <c r="G393" s="65" t="str">
        <f t="shared" si="36"/>
        <v/>
      </c>
    </row>
    <row r="394" spans="1:7" x14ac:dyDescent="0.25">
      <c r="A394" s="69" t="str">
        <f t="shared" si="37"/>
        <v/>
      </c>
      <c r="B394" s="70" t="str">
        <f t="shared" si="38"/>
        <v/>
      </c>
      <c r="C394" s="65" t="str">
        <f t="shared" si="39"/>
        <v/>
      </c>
      <c r="D394" s="71" t="str">
        <f t="shared" si="40"/>
        <v/>
      </c>
      <c r="E394" s="71" t="str">
        <f t="shared" si="41"/>
        <v/>
      </c>
      <c r="F394" s="71" t="str">
        <f t="shared" si="35"/>
        <v/>
      </c>
      <c r="G394" s="65" t="str">
        <f t="shared" si="36"/>
        <v/>
      </c>
    </row>
    <row r="395" spans="1:7" x14ac:dyDescent="0.25">
      <c r="A395" s="69" t="str">
        <f t="shared" si="37"/>
        <v/>
      </c>
      <c r="B395" s="70" t="str">
        <f t="shared" si="38"/>
        <v/>
      </c>
      <c r="C395" s="65" t="str">
        <f t="shared" si="39"/>
        <v/>
      </c>
      <c r="D395" s="71" t="str">
        <f t="shared" si="40"/>
        <v/>
      </c>
      <c r="E395" s="71" t="str">
        <f t="shared" si="41"/>
        <v/>
      </c>
      <c r="F395" s="71" t="str">
        <f t="shared" si="35"/>
        <v/>
      </c>
      <c r="G395" s="65" t="str">
        <f t="shared" si="36"/>
        <v/>
      </c>
    </row>
    <row r="396" spans="1:7" x14ac:dyDescent="0.25">
      <c r="A396" s="69" t="str">
        <f t="shared" si="37"/>
        <v/>
      </c>
      <c r="B396" s="70" t="str">
        <f t="shared" si="38"/>
        <v/>
      </c>
      <c r="C396" s="65" t="str">
        <f t="shared" si="39"/>
        <v/>
      </c>
      <c r="D396" s="71" t="str">
        <f t="shared" si="40"/>
        <v/>
      </c>
      <c r="E396" s="71" t="str">
        <f t="shared" si="41"/>
        <v/>
      </c>
      <c r="F396" s="71" t="str">
        <f t="shared" si="35"/>
        <v/>
      </c>
      <c r="G396" s="65" t="str">
        <f t="shared" si="36"/>
        <v/>
      </c>
    </row>
    <row r="397" spans="1:7" x14ac:dyDescent="0.25">
      <c r="A397" s="69" t="str">
        <f t="shared" si="37"/>
        <v/>
      </c>
      <c r="B397" s="70" t="str">
        <f t="shared" si="38"/>
        <v/>
      </c>
      <c r="C397" s="65" t="str">
        <f t="shared" si="39"/>
        <v/>
      </c>
      <c r="D397" s="71" t="str">
        <f t="shared" si="40"/>
        <v/>
      </c>
      <c r="E397" s="71" t="str">
        <f t="shared" si="41"/>
        <v/>
      </c>
      <c r="F397" s="71" t="str">
        <f t="shared" si="35"/>
        <v/>
      </c>
      <c r="G397" s="65" t="str">
        <f t="shared" si="36"/>
        <v/>
      </c>
    </row>
    <row r="398" spans="1:7" x14ac:dyDescent="0.25">
      <c r="A398" s="69" t="str">
        <f t="shared" si="37"/>
        <v/>
      </c>
      <c r="B398" s="70" t="str">
        <f t="shared" si="38"/>
        <v/>
      </c>
      <c r="C398" s="65" t="str">
        <f t="shared" si="39"/>
        <v/>
      </c>
      <c r="D398" s="71" t="str">
        <f t="shared" si="40"/>
        <v/>
      </c>
      <c r="E398" s="71" t="str">
        <f t="shared" si="41"/>
        <v/>
      </c>
      <c r="F398" s="71" t="str">
        <f t="shared" si="35"/>
        <v/>
      </c>
      <c r="G398" s="65" t="str">
        <f t="shared" si="36"/>
        <v/>
      </c>
    </row>
    <row r="399" spans="1:7" x14ac:dyDescent="0.25">
      <c r="A399" s="69" t="str">
        <f t="shared" si="37"/>
        <v/>
      </c>
      <c r="B399" s="70" t="str">
        <f t="shared" si="38"/>
        <v/>
      </c>
      <c r="C399" s="65" t="str">
        <f t="shared" si="39"/>
        <v/>
      </c>
      <c r="D399" s="71" t="str">
        <f t="shared" si="40"/>
        <v/>
      </c>
      <c r="E399" s="71" t="str">
        <f t="shared" si="41"/>
        <v/>
      </c>
      <c r="F399" s="71" t="str">
        <f t="shared" si="35"/>
        <v/>
      </c>
      <c r="G399" s="65" t="str">
        <f t="shared" si="36"/>
        <v/>
      </c>
    </row>
    <row r="400" spans="1:7" x14ac:dyDescent="0.25">
      <c r="A400" s="69" t="str">
        <f t="shared" si="37"/>
        <v/>
      </c>
      <c r="B400" s="70" t="str">
        <f t="shared" si="38"/>
        <v/>
      </c>
      <c r="C400" s="65" t="str">
        <f t="shared" si="39"/>
        <v/>
      </c>
      <c r="D400" s="71" t="str">
        <f t="shared" si="40"/>
        <v/>
      </c>
      <c r="E400" s="71" t="str">
        <f t="shared" si="41"/>
        <v/>
      </c>
      <c r="F400" s="71" t="str">
        <f t="shared" ref="F400:F463" si="42">IF(B400="","",SUM(D400:E400))</f>
        <v/>
      </c>
      <c r="G400" s="65" t="str">
        <f t="shared" ref="G400:G463" si="43">IF(B400="","",SUM(C400)-SUM(E400))</f>
        <v/>
      </c>
    </row>
    <row r="401" spans="1:7" x14ac:dyDescent="0.25">
      <c r="A401" s="69" t="str">
        <f t="shared" ref="A401:A464" si="44">IF(B401="","",EDATE(A400,1))</f>
        <v/>
      </c>
      <c r="B401" s="70" t="str">
        <f t="shared" ref="B401:B464" si="45">IF(B400="","",IF(SUM(B400)+1&lt;=$E$7,SUM(B400)+1,""))</f>
        <v/>
      </c>
      <c r="C401" s="65" t="str">
        <f t="shared" ref="C401:C464" si="46">IF(B401="","",G400)</f>
        <v/>
      </c>
      <c r="D401" s="71" t="str">
        <f t="shared" ref="D401:D464" si="47">IF(B401="","",IPMT($E$11/12,B401,$E$7,-$E$8,$E$9,0))</f>
        <v/>
      </c>
      <c r="E401" s="71" t="str">
        <f t="shared" ref="E401:E464" si="48">IF(B401="","",PPMT($E$11/12,B401,$E$7,-$E$8,$E$9,0))</f>
        <v/>
      </c>
      <c r="F401" s="71" t="str">
        <f t="shared" si="42"/>
        <v/>
      </c>
      <c r="G401" s="65" t="str">
        <f t="shared" si="43"/>
        <v/>
      </c>
    </row>
    <row r="402" spans="1:7" x14ac:dyDescent="0.25">
      <c r="A402" s="69" t="str">
        <f t="shared" si="44"/>
        <v/>
      </c>
      <c r="B402" s="70" t="str">
        <f t="shared" si="45"/>
        <v/>
      </c>
      <c r="C402" s="65" t="str">
        <f t="shared" si="46"/>
        <v/>
      </c>
      <c r="D402" s="71" t="str">
        <f t="shared" si="47"/>
        <v/>
      </c>
      <c r="E402" s="71" t="str">
        <f t="shared" si="48"/>
        <v/>
      </c>
      <c r="F402" s="71" t="str">
        <f t="shared" si="42"/>
        <v/>
      </c>
      <c r="G402" s="65" t="str">
        <f t="shared" si="43"/>
        <v/>
      </c>
    </row>
    <row r="403" spans="1:7" x14ac:dyDescent="0.25">
      <c r="A403" s="69" t="str">
        <f t="shared" si="44"/>
        <v/>
      </c>
      <c r="B403" s="70" t="str">
        <f t="shared" si="45"/>
        <v/>
      </c>
      <c r="C403" s="65" t="str">
        <f t="shared" si="46"/>
        <v/>
      </c>
      <c r="D403" s="71" t="str">
        <f t="shared" si="47"/>
        <v/>
      </c>
      <c r="E403" s="71" t="str">
        <f t="shared" si="48"/>
        <v/>
      </c>
      <c r="F403" s="71" t="str">
        <f t="shared" si="42"/>
        <v/>
      </c>
      <c r="G403" s="65" t="str">
        <f t="shared" si="43"/>
        <v/>
      </c>
    </row>
    <row r="404" spans="1:7" x14ac:dyDescent="0.25">
      <c r="A404" s="69" t="str">
        <f t="shared" si="44"/>
        <v/>
      </c>
      <c r="B404" s="70" t="str">
        <f t="shared" si="45"/>
        <v/>
      </c>
      <c r="C404" s="65" t="str">
        <f t="shared" si="46"/>
        <v/>
      </c>
      <c r="D404" s="71" t="str">
        <f t="shared" si="47"/>
        <v/>
      </c>
      <c r="E404" s="71" t="str">
        <f t="shared" si="48"/>
        <v/>
      </c>
      <c r="F404" s="71" t="str">
        <f t="shared" si="42"/>
        <v/>
      </c>
      <c r="G404" s="65" t="str">
        <f t="shared" si="43"/>
        <v/>
      </c>
    </row>
    <row r="405" spans="1:7" x14ac:dyDescent="0.25">
      <c r="A405" s="69" t="str">
        <f t="shared" si="44"/>
        <v/>
      </c>
      <c r="B405" s="70" t="str">
        <f t="shared" si="45"/>
        <v/>
      </c>
      <c r="C405" s="65" t="str">
        <f t="shared" si="46"/>
        <v/>
      </c>
      <c r="D405" s="71" t="str">
        <f t="shared" si="47"/>
        <v/>
      </c>
      <c r="E405" s="71" t="str">
        <f t="shared" si="48"/>
        <v/>
      </c>
      <c r="F405" s="71" t="str">
        <f t="shared" si="42"/>
        <v/>
      </c>
      <c r="G405" s="65" t="str">
        <f t="shared" si="43"/>
        <v/>
      </c>
    </row>
    <row r="406" spans="1:7" x14ac:dyDescent="0.25">
      <c r="A406" s="69" t="str">
        <f t="shared" si="44"/>
        <v/>
      </c>
      <c r="B406" s="70" t="str">
        <f t="shared" si="45"/>
        <v/>
      </c>
      <c r="C406" s="65" t="str">
        <f t="shared" si="46"/>
        <v/>
      </c>
      <c r="D406" s="71" t="str">
        <f t="shared" si="47"/>
        <v/>
      </c>
      <c r="E406" s="71" t="str">
        <f t="shared" si="48"/>
        <v/>
      </c>
      <c r="F406" s="71" t="str">
        <f t="shared" si="42"/>
        <v/>
      </c>
      <c r="G406" s="65" t="str">
        <f t="shared" si="43"/>
        <v/>
      </c>
    </row>
    <row r="407" spans="1:7" x14ac:dyDescent="0.25">
      <c r="A407" s="69" t="str">
        <f t="shared" si="44"/>
        <v/>
      </c>
      <c r="B407" s="70" t="str">
        <f t="shared" si="45"/>
        <v/>
      </c>
      <c r="C407" s="65" t="str">
        <f t="shared" si="46"/>
        <v/>
      </c>
      <c r="D407" s="71" t="str">
        <f t="shared" si="47"/>
        <v/>
      </c>
      <c r="E407" s="71" t="str">
        <f t="shared" si="48"/>
        <v/>
      </c>
      <c r="F407" s="71" t="str">
        <f t="shared" si="42"/>
        <v/>
      </c>
      <c r="G407" s="65" t="str">
        <f t="shared" si="43"/>
        <v/>
      </c>
    </row>
    <row r="408" spans="1:7" x14ac:dyDescent="0.25">
      <c r="A408" s="69" t="str">
        <f t="shared" si="44"/>
        <v/>
      </c>
      <c r="B408" s="70" t="str">
        <f t="shared" si="45"/>
        <v/>
      </c>
      <c r="C408" s="65" t="str">
        <f t="shared" si="46"/>
        <v/>
      </c>
      <c r="D408" s="71" t="str">
        <f t="shared" si="47"/>
        <v/>
      </c>
      <c r="E408" s="71" t="str">
        <f t="shared" si="48"/>
        <v/>
      </c>
      <c r="F408" s="71" t="str">
        <f t="shared" si="42"/>
        <v/>
      </c>
      <c r="G408" s="65" t="str">
        <f t="shared" si="43"/>
        <v/>
      </c>
    </row>
    <row r="409" spans="1:7" x14ac:dyDescent="0.25">
      <c r="A409" s="69" t="str">
        <f t="shared" si="44"/>
        <v/>
      </c>
      <c r="B409" s="70" t="str">
        <f t="shared" si="45"/>
        <v/>
      </c>
      <c r="C409" s="65" t="str">
        <f t="shared" si="46"/>
        <v/>
      </c>
      <c r="D409" s="71" t="str">
        <f t="shared" si="47"/>
        <v/>
      </c>
      <c r="E409" s="71" t="str">
        <f t="shared" si="48"/>
        <v/>
      </c>
      <c r="F409" s="71" t="str">
        <f t="shared" si="42"/>
        <v/>
      </c>
      <c r="G409" s="65" t="str">
        <f t="shared" si="43"/>
        <v/>
      </c>
    </row>
    <row r="410" spans="1:7" x14ac:dyDescent="0.25">
      <c r="A410" s="69" t="str">
        <f t="shared" si="44"/>
        <v/>
      </c>
      <c r="B410" s="70" t="str">
        <f t="shared" si="45"/>
        <v/>
      </c>
      <c r="C410" s="65" t="str">
        <f t="shared" si="46"/>
        <v/>
      </c>
      <c r="D410" s="71" t="str">
        <f t="shared" si="47"/>
        <v/>
      </c>
      <c r="E410" s="71" t="str">
        <f t="shared" si="48"/>
        <v/>
      </c>
      <c r="F410" s="71" t="str">
        <f t="shared" si="42"/>
        <v/>
      </c>
      <c r="G410" s="65" t="str">
        <f t="shared" si="43"/>
        <v/>
      </c>
    </row>
    <row r="411" spans="1:7" x14ac:dyDescent="0.25">
      <c r="A411" s="69" t="str">
        <f t="shared" si="44"/>
        <v/>
      </c>
      <c r="B411" s="70" t="str">
        <f t="shared" si="45"/>
        <v/>
      </c>
      <c r="C411" s="65" t="str">
        <f t="shared" si="46"/>
        <v/>
      </c>
      <c r="D411" s="71" t="str">
        <f t="shared" si="47"/>
        <v/>
      </c>
      <c r="E411" s="71" t="str">
        <f t="shared" si="48"/>
        <v/>
      </c>
      <c r="F411" s="71" t="str">
        <f t="shared" si="42"/>
        <v/>
      </c>
      <c r="G411" s="65" t="str">
        <f t="shared" si="43"/>
        <v/>
      </c>
    </row>
    <row r="412" spans="1:7" x14ac:dyDescent="0.25">
      <c r="A412" s="69" t="str">
        <f t="shared" si="44"/>
        <v/>
      </c>
      <c r="B412" s="70" t="str">
        <f t="shared" si="45"/>
        <v/>
      </c>
      <c r="C412" s="65" t="str">
        <f t="shared" si="46"/>
        <v/>
      </c>
      <c r="D412" s="71" t="str">
        <f t="shared" si="47"/>
        <v/>
      </c>
      <c r="E412" s="71" t="str">
        <f t="shared" si="48"/>
        <v/>
      </c>
      <c r="F412" s="71" t="str">
        <f t="shared" si="42"/>
        <v/>
      </c>
      <c r="G412" s="65" t="str">
        <f t="shared" si="43"/>
        <v/>
      </c>
    </row>
    <row r="413" spans="1:7" x14ac:dyDescent="0.25">
      <c r="A413" s="69" t="str">
        <f t="shared" si="44"/>
        <v/>
      </c>
      <c r="B413" s="70" t="str">
        <f t="shared" si="45"/>
        <v/>
      </c>
      <c r="C413" s="65" t="str">
        <f t="shared" si="46"/>
        <v/>
      </c>
      <c r="D413" s="71" t="str">
        <f t="shared" si="47"/>
        <v/>
      </c>
      <c r="E413" s="71" t="str">
        <f t="shared" si="48"/>
        <v/>
      </c>
      <c r="F413" s="71" t="str">
        <f t="shared" si="42"/>
        <v/>
      </c>
      <c r="G413" s="65" t="str">
        <f t="shared" si="43"/>
        <v/>
      </c>
    </row>
    <row r="414" spans="1:7" x14ac:dyDescent="0.25">
      <c r="A414" s="69" t="str">
        <f t="shared" si="44"/>
        <v/>
      </c>
      <c r="B414" s="70" t="str">
        <f t="shared" si="45"/>
        <v/>
      </c>
      <c r="C414" s="65" t="str">
        <f t="shared" si="46"/>
        <v/>
      </c>
      <c r="D414" s="71" t="str">
        <f t="shared" si="47"/>
        <v/>
      </c>
      <c r="E414" s="71" t="str">
        <f t="shared" si="48"/>
        <v/>
      </c>
      <c r="F414" s="71" t="str">
        <f t="shared" si="42"/>
        <v/>
      </c>
      <c r="G414" s="65" t="str">
        <f t="shared" si="43"/>
        <v/>
      </c>
    </row>
    <row r="415" spans="1:7" x14ac:dyDescent="0.25">
      <c r="A415" s="69" t="str">
        <f t="shared" si="44"/>
        <v/>
      </c>
      <c r="B415" s="70" t="str">
        <f t="shared" si="45"/>
        <v/>
      </c>
      <c r="C415" s="65" t="str">
        <f t="shared" si="46"/>
        <v/>
      </c>
      <c r="D415" s="71" t="str">
        <f t="shared" si="47"/>
        <v/>
      </c>
      <c r="E415" s="71" t="str">
        <f t="shared" si="48"/>
        <v/>
      </c>
      <c r="F415" s="71" t="str">
        <f t="shared" si="42"/>
        <v/>
      </c>
      <c r="G415" s="65" t="str">
        <f t="shared" si="43"/>
        <v/>
      </c>
    </row>
    <row r="416" spans="1:7" x14ac:dyDescent="0.25">
      <c r="A416" s="69" t="str">
        <f t="shared" si="44"/>
        <v/>
      </c>
      <c r="B416" s="70" t="str">
        <f t="shared" si="45"/>
        <v/>
      </c>
      <c r="C416" s="65" t="str">
        <f t="shared" si="46"/>
        <v/>
      </c>
      <c r="D416" s="71" t="str">
        <f t="shared" si="47"/>
        <v/>
      </c>
      <c r="E416" s="71" t="str">
        <f t="shared" si="48"/>
        <v/>
      </c>
      <c r="F416" s="71" t="str">
        <f t="shared" si="42"/>
        <v/>
      </c>
      <c r="G416" s="65" t="str">
        <f t="shared" si="43"/>
        <v/>
      </c>
    </row>
    <row r="417" spans="1:7" x14ac:dyDescent="0.25">
      <c r="A417" s="69" t="str">
        <f t="shared" si="44"/>
        <v/>
      </c>
      <c r="B417" s="70" t="str">
        <f t="shared" si="45"/>
        <v/>
      </c>
      <c r="C417" s="65" t="str">
        <f t="shared" si="46"/>
        <v/>
      </c>
      <c r="D417" s="71" t="str">
        <f t="shared" si="47"/>
        <v/>
      </c>
      <c r="E417" s="71" t="str">
        <f t="shared" si="48"/>
        <v/>
      </c>
      <c r="F417" s="71" t="str">
        <f t="shared" si="42"/>
        <v/>
      </c>
      <c r="G417" s="65" t="str">
        <f t="shared" si="43"/>
        <v/>
      </c>
    </row>
    <row r="418" spans="1:7" x14ac:dyDescent="0.25">
      <c r="A418" s="69" t="str">
        <f t="shared" si="44"/>
        <v/>
      </c>
      <c r="B418" s="70" t="str">
        <f t="shared" si="45"/>
        <v/>
      </c>
      <c r="C418" s="65" t="str">
        <f t="shared" si="46"/>
        <v/>
      </c>
      <c r="D418" s="71" t="str">
        <f t="shared" si="47"/>
        <v/>
      </c>
      <c r="E418" s="71" t="str">
        <f t="shared" si="48"/>
        <v/>
      </c>
      <c r="F418" s="71" t="str">
        <f t="shared" si="42"/>
        <v/>
      </c>
      <c r="G418" s="65" t="str">
        <f t="shared" si="43"/>
        <v/>
      </c>
    </row>
    <row r="419" spans="1:7" x14ac:dyDescent="0.25">
      <c r="A419" s="69" t="str">
        <f t="shared" si="44"/>
        <v/>
      </c>
      <c r="B419" s="70" t="str">
        <f t="shared" si="45"/>
        <v/>
      </c>
      <c r="C419" s="65" t="str">
        <f t="shared" si="46"/>
        <v/>
      </c>
      <c r="D419" s="71" t="str">
        <f t="shared" si="47"/>
        <v/>
      </c>
      <c r="E419" s="71" t="str">
        <f t="shared" si="48"/>
        <v/>
      </c>
      <c r="F419" s="71" t="str">
        <f t="shared" si="42"/>
        <v/>
      </c>
      <c r="G419" s="65" t="str">
        <f t="shared" si="43"/>
        <v/>
      </c>
    </row>
    <row r="420" spans="1:7" x14ac:dyDescent="0.25">
      <c r="A420" s="69" t="str">
        <f t="shared" si="44"/>
        <v/>
      </c>
      <c r="B420" s="70" t="str">
        <f t="shared" si="45"/>
        <v/>
      </c>
      <c r="C420" s="65" t="str">
        <f t="shared" si="46"/>
        <v/>
      </c>
      <c r="D420" s="71" t="str">
        <f t="shared" si="47"/>
        <v/>
      </c>
      <c r="E420" s="71" t="str">
        <f t="shared" si="48"/>
        <v/>
      </c>
      <c r="F420" s="71" t="str">
        <f t="shared" si="42"/>
        <v/>
      </c>
      <c r="G420" s="65" t="str">
        <f t="shared" si="43"/>
        <v/>
      </c>
    </row>
    <row r="421" spans="1:7" x14ac:dyDescent="0.25">
      <c r="A421" s="69" t="str">
        <f t="shared" si="44"/>
        <v/>
      </c>
      <c r="B421" s="70" t="str">
        <f t="shared" si="45"/>
        <v/>
      </c>
      <c r="C421" s="65" t="str">
        <f t="shared" si="46"/>
        <v/>
      </c>
      <c r="D421" s="71" t="str">
        <f t="shared" si="47"/>
        <v/>
      </c>
      <c r="E421" s="71" t="str">
        <f t="shared" si="48"/>
        <v/>
      </c>
      <c r="F421" s="71" t="str">
        <f t="shared" si="42"/>
        <v/>
      </c>
      <c r="G421" s="65" t="str">
        <f t="shared" si="43"/>
        <v/>
      </c>
    </row>
    <row r="422" spans="1:7" x14ac:dyDescent="0.25">
      <c r="A422" s="69" t="str">
        <f t="shared" si="44"/>
        <v/>
      </c>
      <c r="B422" s="70" t="str">
        <f t="shared" si="45"/>
        <v/>
      </c>
      <c r="C422" s="65" t="str">
        <f t="shared" si="46"/>
        <v/>
      </c>
      <c r="D422" s="71" t="str">
        <f t="shared" si="47"/>
        <v/>
      </c>
      <c r="E422" s="71" t="str">
        <f t="shared" si="48"/>
        <v/>
      </c>
      <c r="F422" s="71" t="str">
        <f t="shared" si="42"/>
        <v/>
      </c>
      <c r="G422" s="65" t="str">
        <f t="shared" si="43"/>
        <v/>
      </c>
    </row>
    <row r="423" spans="1:7" x14ac:dyDescent="0.25">
      <c r="A423" s="69" t="str">
        <f t="shared" si="44"/>
        <v/>
      </c>
      <c r="B423" s="70" t="str">
        <f t="shared" si="45"/>
        <v/>
      </c>
      <c r="C423" s="65" t="str">
        <f t="shared" si="46"/>
        <v/>
      </c>
      <c r="D423" s="71" t="str">
        <f t="shared" si="47"/>
        <v/>
      </c>
      <c r="E423" s="71" t="str">
        <f t="shared" si="48"/>
        <v/>
      </c>
      <c r="F423" s="71" t="str">
        <f t="shared" si="42"/>
        <v/>
      </c>
      <c r="G423" s="65" t="str">
        <f t="shared" si="43"/>
        <v/>
      </c>
    </row>
    <row r="424" spans="1:7" x14ac:dyDescent="0.25">
      <c r="A424" s="69" t="str">
        <f t="shared" si="44"/>
        <v/>
      </c>
      <c r="B424" s="70" t="str">
        <f t="shared" si="45"/>
        <v/>
      </c>
      <c r="C424" s="65" t="str">
        <f t="shared" si="46"/>
        <v/>
      </c>
      <c r="D424" s="71" t="str">
        <f t="shared" si="47"/>
        <v/>
      </c>
      <c r="E424" s="71" t="str">
        <f t="shared" si="48"/>
        <v/>
      </c>
      <c r="F424" s="71" t="str">
        <f t="shared" si="42"/>
        <v/>
      </c>
      <c r="G424" s="65" t="str">
        <f t="shared" si="43"/>
        <v/>
      </c>
    </row>
    <row r="425" spans="1:7" x14ac:dyDescent="0.25">
      <c r="A425" s="69" t="str">
        <f t="shared" si="44"/>
        <v/>
      </c>
      <c r="B425" s="70" t="str">
        <f t="shared" si="45"/>
        <v/>
      </c>
      <c r="C425" s="65" t="str">
        <f t="shared" si="46"/>
        <v/>
      </c>
      <c r="D425" s="71" t="str">
        <f t="shared" si="47"/>
        <v/>
      </c>
      <c r="E425" s="71" t="str">
        <f t="shared" si="48"/>
        <v/>
      </c>
      <c r="F425" s="71" t="str">
        <f t="shared" si="42"/>
        <v/>
      </c>
      <c r="G425" s="65" t="str">
        <f t="shared" si="43"/>
        <v/>
      </c>
    </row>
    <row r="426" spans="1:7" x14ac:dyDescent="0.25">
      <c r="A426" s="69" t="str">
        <f t="shared" si="44"/>
        <v/>
      </c>
      <c r="B426" s="70" t="str">
        <f t="shared" si="45"/>
        <v/>
      </c>
      <c r="C426" s="65" t="str">
        <f t="shared" si="46"/>
        <v/>
      </c>
      <c r="D426" s="71" t="str">
        <f t="shared" si="47"/>
        <v/>
      </c>
      <c r="E426" s="71" t="str">
        <f t="shared" si="48"/>
        <v/>
      </c>
      <c r="F426" s="71" t="str">
        <f t="shared" si="42"/>
        <v/>
      </c>
      <c r="G426" s="65" t="str">
        <f t="shared" si="43"/>
        <v/>
      </c>
    </row>
    <row r="427" spans="1:7" x14ac:dyDescent="0.25">
      <c r="A427" s="69" t="str">
        <f t="shared" si="44"/>
        <v/>
      </c>
      <c r="B427" s="70" t="str">
        <f t="shared" si="45"/>
        <v/>
      </c>
      <c r="C427" s="65" t="str">
        <f t="shared" si="46"/>
        <v/>
      </c>
      <c r="D427" s="71" t="str">
        <f t="shared" si="47"/>
        <v/>
      </c>
      <c r="E427" s="71" t="str">
        <f t="shared" si="48"/>
        <v/>
      </c>
      <c r="F427" s="71" t="str">
        <f t="shared" si="42"/>
        <v/>
      </c>
      <c r="G427" s="65" t="str">
        <f t="shared" si="43"/>
        <v/>
      </c>
    </row>
    <row r="428" spans="1:7" x14ac:dyDescent="0.25">
      <c r="A428" s="69" t="str">
        <f t="shared" si="44"/>
        <v/>
      </c>
      <c r="B428" s="70" t="str">
        <f t="shared" si="45"/>
        <v/>
      </c>
      <c r="C428" s="65" t="str">
        <f t="shared" si="46"/>
        <v/>
      </c>
      <c r="D428" s="71" t="str">
        <f t="shared" si="47"/>
        <v/>
      </c>
      <c r="E428" s="71" t="str">
        <f t="shared" si="48"/>
        <v/>
      </c>
      <c r="F428" s="71" t="str">
        <f t="shared" si="42"/>
        <v/>
      </c>
      <c r="G428" s="65" t="str">
        <f t="shared" si="43"/>
        <v/>
      </c>
    </row>
    <row r="429" spans="1:7" x14ac:dyDescent="0.25">
      <c r="A429" s="69" t="str">
        <f t="shared" si="44"/>
        <v/>
      </c>
      <c r="B429" s="70" t="str">
        <f t="shared" si="45"/>
        <v/>
      </c>
      <c r="C429" s="65" t="str">
        <f t="shared" si="46"/>
        <v/>
      </c>
      <c r="D429" s="71" t="str">
        <f t="shared" si="47"/>
        <v/>
      </c>
      <c r="E429" s="71" t="str">
        <f t="shared" si="48"/>
        <v/>
      </c>
      <c r="F429" s="71" t="str">
        <f t="shared" si="42"/>
        <v/>
      </c>
      <c r="G429" s="65" t="str">
        <f t="shared" si="43"/>
        <v/>
      </c>
    </row>
    <row r="430" spans="1:7" x14ac:dyDescent="0.25">
      <c r="A430" s="69" t="str">
        <f t="shared" si="44"/>
        <v/>
      </c>
      <c r="B430" s="70" t="str">
        <f t="shared" si="45"/>
        <v/>
      </c>
      <c r="C430" s="65" t="str">
        <f t="shared" si="46"/>
        <v/>
      </c>
      <c r="D430" s="71" t="str">
        <f t="shared" si="47"/>
        <v/>
      </c>
      <c r="E430" s="71" t="str">
        <f t="shared" si="48"/>
        <v/>
      </c>
      <c r="F430" s="71" t="str">
        <f t="shared" si="42"/>
        <v/>
      </c>
      <c r="G430" s="65" t="str">
        <f t="shared" si="43"/>
        <v/>
      </c>
    </row>
    <row r="431" spans="1:7" x14ac:dyDescent="0.25">
      <c r="A431" s="69" t="str">
        <f t="shared" si="44"/>
        <v/>
      </c>
      <c r="B431" s="70" t="str">
        <f t="shared" si="45"/>
        <v/>
      </c>
      <c r="C431" s="65" t="str">
        <f t="shared" si="46"/>
        <v/>
      </c>
      <c r="D431" s="71" t="str">
        <f t="shared" si="47"/>
        <v/>
      </c>
      <c r="E431" s="71" t="str">
        <f t="shared" si="48"/>
        <v/>
      </c>
      <c r="F431" s="71" t="str">
        <f t="shared" si="42"/>
        <v/>
      </c>
      <c r="G431" s="65" t="str">
        <f t="shared" si="43"/>
        <v/>
      </c>
    </row>
    <row r="432" spans="1:7" x14ac:dyDescent="0.25">
      <c r="A432" s="69" t="str">
        <f t="shared" si="44"/>
        <v/>
      </c>
      <c r="B432" s="70" t="str">
        <f t="shared" si="45"/>
        <v/>
      </c>
      <c r="C432" s="65" t="str">
        <f t="shared" si="46"/>
        <v/>
      </c>
      <c r="D432" s="71" t="str">
        <f t="shared" si="47"/>
        <v/>
      </c>
      <c r="E432" s="71" t="str">
        <f t="shared" si="48"/>
        <v/>
      </c>
      <c r="F432" s="71" t="str">
        <f t="shared" si="42"/>
        <v/>
      </c>
      <c r="G432" s="65" t="str">
        <f t="shared" si="43"/>
        <v/>
      </c>
    </row>
    <row r="433" spans="1:7" x14ac:dyDescent="0.25">
      <c r="A433" s="69" t="str">
        <f t="shared" si="44"/>
        <v/>
      </c>
      <c r="B433" s="70" t="str">
        <f t="shared" si="45"/>
        <v/>
      </c>
      <c r="C433" s="65" t="str">
        <f t="shared" si="46"/>
        <v/>
      </c>
      <c r="D433" s="71" t="str">
        <f t="shared" si="47"/>
        <v/>
      </c>
      <c r="E433" s="71" t="str">
        <f t="shared" si="48"/>
        <v/>
      </c>
      <c r="F433" s="71" t="str">
        <f t="shared" si="42"/>
        <v/>
      </c>
      <c r="G433" s="65" t="str">
        <f t="shared" si="43"/>
        <v/>
      </c>
    </row>
    <row r="434" spans="1:7" x14ac:dyDescent="0.25">
      <c r="A434" s="69" t="str">
        <f t="shared" si="44"/>
        <v/>
      </c>
      <c r="B434" s="70" t="str">
        <f t="shared" si="45"/>
        <v/>
      </c>
      <c r="C434" s="65" t="str">
        <f t="shared" si="46"/>
        <v/>
      </c>
      <c r="D434" s="71" t="str">
        <f t="shared" si="47"/>
        <v/>
      </c>
      <c r="E434" s="71" t="str">
        <f t="shared" si="48"/>
        <v/>
      </c>
      <c r="F434" s="71" t="str">
        <f t="shared" si="42"/>
        <v/>
      </c>
      <c r="G434" s="65" t="str">
        <f t="shared" si="43"/>
        <v/>
      </c>
    </row>
    <row r="435" spans="1:7" x14ac:dyDescent="0.25">
      <c r="A435" s="69" t="str">
        <f t="shared" si="44"/>
        <v/>
      </c>
      <c r="B435" s="70" t="str">
        <f t="shared" si="45"/>
        <v/>
      </c>
      <c r="C435" s="65" t="str">
        <f t="shared" si="46"/>
        <v/>
      </c>
      <c r="D435" s="71" t="str">
        <f t="shared" si="47"/>
        <v/>
      </c>
      <c r="E435" s="71" t="str">
        <f t="shared" si="48"/>
        <v/>
      </c>
      <c r="F435" s="71" t="str">
        <f t="shared" si="42"/>
        <v/>
      </c>
      <c r="G435" s="65" t="str">
        <f t="shared" si="43"/>
        <v/>
      </c>
    </row>
    <row r="436" spans="1:7" x14ac:dyDescent="0.25">
      <c r="A436" s="69" t="str">
        <f t="shared" si="44"/>
        <v/>
      </c>
      <c r="B436" s="70" t="str">
        <f t="shared" si="45"/>
        <v/>
      </c>
      <c r="C436" s="65" t="str">
        <f t="shared" si="46"/>
        <v/>
      </c>
      <c r="D436" s="71" t="str">
        <f t="shared" si="47"/>
        <v/>
      </c>
      <c r="E436" s="71" t="str">
        <f t="shared" si="48"/>
        <v/>
      </c>
      <c r="F436" s="71" t="str">
        <f t="shared" si="42"/>
        <v/>
      </c>
      <c r="G436" s="65" t="str">
        <f t="shared" si="43"/>
        <v/>
      </c>
    </row>
    <row r="437" spans="1:7" x14ac:dyDescent="0.25">
      <c r="A437" s="69" t="str">
        <f t="shared" si="44"/>
        <v/>
      </c>
      <c r="B437" s="70" t="str">
        <f t="shared" si="45"/>
        <v/>
      </c>
      <c r="C437" s="65" t="str">
        <f t="shared" si="46"/>
        <v/>
      </c>
      <c r="D437" s="71" t="str">
        <f t="shared" si="47"/>
        <v/>
      </c>
      <c r="E437" s="71" t="str">
        <f t="shared" si="48"/>
        <v/>
      </c>
      <c r="F437" s="71" t="str">
        <f t="shared" si="42"/>
        <v/>
      </c>
      <c r="G437" s="65" t="str">
        <f t="shared" si="43"/>
        <v/>
      </c>
    </row>
    <row r="438" spans="1:7" x14ac:dyDescent="0.25">
      <c r="A438" s="69" t="str">
        <f t="shared" si="44"/>
        <v/>
      </c>
      <c r="B438" s="70" t="str">
        <f t="shared" si="45"/>
        <v/>
      </c>
      <c r="C438" s="65" t="str">
        <f t="shared" si="46"/>
        <v/>
      </c>
      <c r="D438" s="71" t="str">
        <f t="shared" si="47"/>
        <v/>
      </c>
      <c r="E438" s="71" t="str">
        <f t="shared" si="48"/>
        <v/>
      </c>
      <c r="F438" s="71" t="str">
        <f t="shared" si="42"/>
        <v/>
      </c>
      <c r="G438" s="65" t="str">
        <f t="shared" si="43"/>
        <v/>
      </c>
    </row>
    <row r="439" spans="1:7" x14ac:dyDescent="0.25">
      <c r="A439" s="69" t="str">
        <f t="shared" si="44"/>
        <v/>
      </c>
      <c r="B439" s="70" t="str">
        <f t="shared" si="45"/>
        <v/>
      </c>
      <c r="C439" s="65" t="str">
        <f t="shared" si="46"/>
        <v/>
      </c>
      <c r="D439" s="71" t="str">
        <f t="shared" si="47"/>
        <v/>
      </c>
      <c r="E439" s="71" t="str">
        <f t="shared" si="48"/>
        <v/>
      </c>
      <c r="F439" s="71" t="str">
        <f t="shared" si="42"/>
        <v/>
      </c>
      <c r="G439" s="65" t="str">
        <f t="shared" si="43"/>
        <v/>
      </c>
    </row>
    <row r="440" spans="1:7" x14ac:dyDescent="0.25">
      <c r="A440" s="69" t="str">
        <f t="shared" si="44"/>
        <v/>
      </c>
      <c r="B440" s="70" t="str">
        <f t="shared" si="45"/>
        <v/>
      </c>
      <c r="C440" s="65" t="str">
        <f t="shared" si="46"/>
        <v/>
      </c>
      <c r="D440" s="71" t="str">
        <f t="shared" si="47"/>
        <v/>
      </c>
      <c r="E440" s="71" t="str">
        <f t="shared" si="48"/>
        <v/>
      </c>
      <c r="F440" s="71" t="str">
        <f t="shared" si="42"/>
        <v/>
      </c>
      <c r="G440" s="65" t="str">
        <f t="shared" si="43"/>
        <v/>
      </c>
    </row>
    <row r="441" spans="1:7" x14ac:dyDescent="0.25">
      <c r="A441" s="69" t="str">
        <f t="shared" si="44"/>
        <v/>
      </c>
      <c r="B441" s="70" t="str">
        <f t="shared" si="45"/>
        <v/>
      </c>
      <c r="C441" s="65" t="str">
        <f t="shared" si="46"/>
        <v/>
      </c>
      <c r="D441" s="71" t="str">
        <f t="shared" si="47"/>
        <v/>
      </c>
      <c r="E441" s="71" t="str">
        <f t="shared" si="48"/>
        <v/>
      </c>
      <c r="F441" s="71" t="str">
        <f t="shared" si="42"/>
        <v/>
      </c>
      <c r="G441" s="65" t="str">
        <f t="shared" si="43"/>
        <v/>
      </c>
    </row>
    <row r="442" spans="1:7" x14ac:dyDescent="0.25">
      <c r="A442" s="69" t="str">
        <f t="shared" si="44"/>
        <v/>
      </c>
      <c r="B442" s="70" t="str">
        <f t="shared" si="45"/>
        <v/>
      </c>
      <c r="C442" s="65" t="str">
        <f t="shared" si="46"/>
        <v/>
      </c>
      <c r="D442" s="71" t="str">
        <f t="shared" si="47"/>
        <v/>
      </c>
      <c r="E442" s="71" t="str">
        <f t="shared" si="48"/>
        <v/>
      </c>
      <c r="F442" s="71" t="str">
        <f t="shared" si="42"/>
        <v/>
      </c>
      <c r="G442" s="65" t="str">
        <f t="shared" si="43"/>
        <v/>
      </c>
    </row>
    <row r="443" spans="1:7" x14ac:dyDescent="0.25">
      <c r="A443" s="69" t="str">
        <f t="shared" si="44"/>
        <v/>
      </c>
      <c r="B443" s="70" t="str">
        <f t="shared" si="45"/>
        <v/>
      </c>
      <c r="C443" s="65" t="str">
        <f t="shared" si="46"/>
        <v/>
      </c>
      <c r="D443" s="71" t="str">
        <f t="shared" si="47"/>
        <v/>
      </c>
      <c r="E443" s="71" t="str">
        <f t="shared" si="48"/>
        <v/>
      </c>
      <c r="F443" s="71" t="str">
        <f t="shared" si="42"/>
        <v/>
      </c>
      <c r="G443" s="65" t="str">
        <f t="shared" si="43"/>
        <v/>
      </c>
    </row>
    <row r="444" spans="1:7" x14ac:dyDescent="0.25">
      <c r="A444" s="69" t="str">
        <f t="shared" si="44"/>
        <v/>
      </c>
      <c r="B444" s="70" t="str">
        <f t="shared" si="45"/>
        <v/>
      </c>
      <c r="C444" s="65" t="str">
        <f t="shared" si="46"/>
        <v/>
      </c>
      <c r="D444" s="71" t="str">
        <f t="shared" si="47"/>
        <v/>
      </c>
      <c r="E444" s="71" t="str">
        <f t="shared" si="48"/>
        <v/>
      </c>
      <c r="F444" s="71" t="str">
        <f t="shared" si="42"/>
        <v/>
      </c>
      <c r="G444" s="65" t="str">
        <f t="shared" si="43"/>
        <v/>
      </c>
    </row>
    <row r="445" spans="1:7" x14ac:dyDescent="0.25">
      <c r="A445" s="69" t="str">
        <f t="shared" si="44"/>
        <v/>
      </c>
      <c r="B445" s="70" t="str">
        <f t="shared" si="45"/>
        <v/>
      </c>
      <c r="C445" s="65" t="str">
        <f t="shared" si="46"/>
        <v/>
      </c>
      <c r="D445" s="71" t="str">
        <f t="shared" si="47"/>
        <v/>
      </c>
      <c r="E445" s="71" t="str">
        <f t="shared" si="48"/>
        <v/>
      </c>
      <c r="F445" s="71" t="str">
        <f t="shared" si="42"/>
        <v/>
      </c>
      <c r="G445" s="65" t="str">
        <f t="shared" si="43"/>
        <v/>
      </c>
    </row>
    <row r="446" spans="1:7" x14ac:dyDescent="0.25">
      <c r="A446" s="69" t="str">
        <f t="shared" si="44"/>
        <v/>
      </c>
      <c r="B446" s="70" t="str">
        <f t="shared" si="45"/>
        <v/>
      </c>
      <c r="C446" s="65" t="str">
        <f t="shared" si="46"/>
        <v/>
      </c>
      <c r="D446" s="71" t="str">
        <f t="shared" si="47"/>
        <v/>
      </c>
      <c r="E446" s="71" t="str">
        <f t="shared" si="48"/>
        <v/>
      </c>
      <c r="F446" s="71" t="str">
        <f t="shared" si="42"/>
        <v/>
      </c>
      <c r="G446" s="65" t="str">
        <f t="shared" si="43"/>
        <v/>
      </c>
    </row>
    <row r="447" spans="1:7" x14ac:dyDescent="0.25">
      <c r="A447" s="69" t="str">
        <f t="shared" si="44"/>
        <v/>
      </c>
      <c r="B447" s="70" t="str">
        <f t="shared" si="45"/>
        <v/>
      </c>
      <c r="C447" s="65" t="str">
        <f t="shared" si="46"/>
        <v/>
      </c>
      <c r="D447" s="71" t="str">
        <f t="shared" si="47"/>
        <v/>
      </c>
      <c r="E447" s="71" t="str">
        <f t="shared" si="48"/>
        <v/>
      </c>
      <c r="F447" s="71" t="str">
        <f t="shared" si="42"/>
        <v/>
      </c>
      <c r="G447" s="65" t="str">
        <f t="shared" si="43"/>
        <v/>
      </c>
    </row>
    <row r="448" spans="1:7" x14ac:dyDescent="0.25">
      <c r="A448" s="69" t="str">
        <f t="shared" si="44"/>
        <v/>
      </c>
      <c r="B448" s="70" t="str">
        <f t="shared" si="45"/>
        <v/>
      </c>
      <c r="C448" s="65" t="str">
        <f t="shared" si="46"/>
        <v/>
      </c>
      <c r="D448" s="71" t="str">
        <f t="shared" si="47"/>
        <v/>
      </c>
      <c r="E448" s="71" t="str">
        <f t="shared" si="48"/>
        <v/>
      </c>
      <c r="F448" s="71" t="str">
        <f t="shared" si="42"/>
        <v/>
      </c>
      <c r="G448" s="65" t="str">
        <f t="shared" si="43"/>
        <v/>
      </c>
    </row>
    <row r="449" spans="1:7" x14ac:dyDescent="0.25">
      <c r="A449" s="69" t="str">
        <f t="shared" si="44"/>
        <v/>
      </c>
      <c r="B449" s="70" t="str">
        <f t="shared" si="45"/>
        <v/>
      </c>
      <c r="C449" s="65" t="str">
        <f t="shared" si="46"/>
        <v/>
      </c>
      <c r="D449" s="71" t="str">
        <f t="shared" si="47"/>
        <v/>
      </c>
      <c r="E449" s="71" t="str">
        <f t="shared" si="48"/>
        <v/>
      </c>
      <c r="F449" s="71" t="str">
        <f t="shared" si="42"/>
        <v/>
      </c>
      <c r="G449" s="65" t="str">
        <f t="shared" si="43"/>
        <v/>
      </c>
    </row>
    <row r="450" spans="1:7" x14ac:dyDescent="0.25">
      <c r="A450" s="69" t="str">
        <f t="shared" si="44"/>
        <v/>
      </c>
      <c r="B450" s="70" t="str">
        <f t="shared" si="45"/>
        <v/>
      </c>
      <c r="C450" s="65" t="str">
        <f t="shared" si="46"/>
        <v/>
      </c>
      <c r="D450" s="71" t="str">
        <f t="shared" si="47"/>
        <v/>
      </c>
      <c r="E450" s="71" t="str">
        <f t="shared" si="48"/>
        <v/>
      </c>
      <c r="F450" s="71" t="str">
        <f t="shared" si="42"/>
        <v/>
      </c>
      <c r="G450" s="65" t="str">
        <f t="shared" si="43"/>
        <v/>
      </c>
    </row>
    <row r="451" spans="1:7" x14ac:dyDescent="0.25">
      <c r="A451" s="69" t="str">
        <f t="shared" si="44"/>
        <v/>
      </c>
      <c r="B451" s="70" t="str">
        <f t="shared" si="45"/>
        <v/>
      </c>
      <c r="C451" s="65" t="str">
        <f t="shared" si="46"/>
        <v/>
      </c>
      <c r="D451" s="71" t="str">
        <f t="shared" si="47"/>
        <v/>
      </c>
      <c r="E451" s="71" t="str">
        <f t="shared" si="48"/>
        <v/>
      </c>
      <c r="F451" s="71" t="str">
        <f t="shared" si="42"/>
        <v/>
      </c>
      <c r="G451" s="65" t="str">
        <f t="shared" si="43"/>
        <v/>
      </c>
    </row>
    <row r="452" spans="1:7" x14ac:dyDescent="0.25">
      <c r="A452" s="69" t="str">
        <f t="shared" si="44"/>
        <v/>
      </c>
      <c r="B452" s="70" t="str">
        <f t="shared" si="45"/>
        <v/>
      </c>
      <c r="C452" s="65" t="str">
        <f t="shared" si="46"/>
        <v/>
      </c>
      <c r="D452" s="71" t="str">
        <f t="shared" si="47"/>
        <v/>
      </c>
      <c r="E452" s="71" t="str">
        <f t="shared" si="48"/>
        <v/>
      </c>
      <c r="F452" s="71" t="str">
        <f t="shared" si="42"/>
        <v/>
      </c>
      <c r="G452" s="65" t="str">
        <f t="shared" si="43"/>
        <v/>
      </c>
    </row>
    <row r="453" spans="1:7" x14ac:dyDescent="0.25">
      <c r="A453" s="69" t="str">
        <f t="shared" si="44"/>
        <v/>
      </c>
      <c r="B453" s="70" t="str">
        <f t="shared" si="45"/>
        <v/>
      </c>
      <c r="C453" s="65" t="str">
        <f t="shared" si="46"/>
        <v/>
      </c>
      <c r="D453" s="71" t="str">
        <f t="shared" si="47"/>
        <v/>
      </c>
      <c r="E453" s="71" t="str">
        <f t="shared" si="48"/>
        <v/>
      </c>
      <c r="F453" s="71" t="str">
        <f t="shared" si="42"/>
        <v/>
      </c>
      <c r="G453" s="65" t="str">
        <f t="shared" si="43"/>
        <v/>
      </c>
    </row>
    <row r="454" spans="1:7" x14ac:dyDescent="0.25">
      <c r="A454" s="69" t="str">
        <f t="shared" si="44"/>
        <v/>
      </c>
      <c r="B454" s="70" t="str">
        <f t="shared" si="45"/>
        <v/>
      </c>
      <c r="C454" s="65" t="str">
        <f t="shared" si="46"/>
        <v/>
      </c>
      <c r="D454" s="71" t="str">
        <f t="shared" si="47"/>
        <v/>
      </c>
      <c r="E454" s="71" t="str">
        <f t="shared" si="48"/>
        <v/>
      </c>
      <c r="F454" s="71" t="str">
        <f t="shared" si="42"/>
        <v/>
      </c>
      <c r="G454" s="65" t="str">
        <f t="shared" si="43"/>
        <v/>
      </c>
    </row>
    <row r="455" spans="1:7" x14ac:dyDescent="0.25">
      <c r="A455" s="69" t="str">
        <f t="shared" si="44"/>
        <v/>
      </c>
      <c r="B455" s="70" t="str">
        <f t="shared" si="45"/>
        <v/>
      </c>
      <c r="C455" s="65" t="str">
        <f t="shared" si="46"/>
        <v/>
      </c>
      <c r="D455" s="71" t="str">
        <f t="shared" si="47"/>
        <v/>
      </c>
      <c r="E455" s="71" t="str">
        <f t="shared" si="48"/>
        <v/>
      </c>
      <c r="F455" s="71" t="str">
        <f t="shared" si="42"/>
        <v/>
      </c>
      <c r="G455" s="65" t="str">
        <f t="shared" si="43"/>
        <v/>
      </c>
    </row>
    <row r="456" spans="1:7" x14ac:dyDescent="0.25">
      <c r="A456" s="69" t="str">
        <f t="shared" si="44"/>
        <v/>
      </c>
      <c r="B456" s="70" t="str">
        <f t="shared" si="45"/>
        <v/>
      </c>
      <c r="C456" s="65" t="str">
        <f t="shared" si="46"/>
        <v/>
      </c>
      <c r="D456" s="71" t="str">
        <f t="shared" si="47"/>
        <v/>
      </c>
      <c r="E456" s="71" t="str">
        <f t="shared" si="48"/>
        <v/>
      </c>
      <c r="F456" s="71" t="str">
        <f t="shared" si="42"/>
        <v/>
      </c>
      <c r="G456" s="65" t="str">
        <f t="shared" si="43"/>
        <v/>
      </c>
    </row>
    <row r="457" spans="1:7" x14ac:dyDescent="0.25">
      <c r="A457" s="69" t="str">
        <f t="shared" si="44"/>
        <v/>
      </c>
      <c r="B457" s="70" t="str">
        <f t="shared" si="45"/>
        <v/>
      </c>
      <c r="C457" s="65" t="str">
        <f t="shared" si="46"/>
        <v/>
      </c>
      <c r="D457" s="71" t="str">
        <f t="shared" si="47"/>
        <v/>
      </c>
      <c r="E457" s="71" t="str">
        <f t="shared" si="48"/>
        <v/>
      </c>
      <c r="F457" s="71" t="str">
        <f t="shared" si="42"/>
        <v/>
      </c>
      <c r="G457" s="65" t="str">
        <f t="shared" si="43"/>
        <v/>
      </c>
    </row>
    <row r="458" spans="1:7" x14ac:dyDescent="0.25">
      <c r="A458" s="69" t="str">
        <f t="shared" si="44"/>
        <v/>
      </c>
      <c r="B458" s="70" t="str">
        <f t="shared" si="45"/>
        <v/>
      </c>
      <c r="C458" s="65" t="str">
        <f t="shared" si="46"/>
        <v/>
      </c>
      <c r="D458" s="71" t="str">
        <f t="shared" si="47"/>
        <v/>
      </c>
      <c r="E458" s="71" t="str">
        <f t="shared" si="48"/>
        <v/>
      </c>
      <c r="F458" s="71" t="str">
        <f t="shared" si="42"/>
        <v/>
      </c>
      <c r="G458" s="65" t="str">
        <f t="shared" si="43"/>
        <v/>
      </c>
    </row>
    <row r="459" spans="1:7" x14ac:dyDescent="0.25">
      <c r="A459" s="69" t="str">
        <f t="shared" si="44"/>
        <v/>
      </c>
      <c r="B459" s="70" t="str">
        <f t="shared" si="45"/>
        <v/>
      </c>
      <c r="C459" s="65" t="str">
        <f t="shared" si="46"/>
        <v/>
      </c>
      <c r="D459" s="71" t="str">
        <f t="shared" si="47"/>
        <v/>
      </c>
      <c r="E459" s="71" t="str">
        <f t="shared" si="48"/>
        <v/>
      </c>
      <c r="F459" s="71" t="str">
        <f t="shared" si="42"/>
        <v/>
      </c>
      <c r="G459" s="65" t="str">
        <f t="shared" si="43"/>
        <v/>
      </c>
    </row>
    <row r="460" spans="1:7" x14ac:dyDescent="0.25">
      <c r="A460" s="69" t="str">
        <f t="shared" si="44"/>
        <v/>
      </c>
      <c r="B460" s="70" t="str">
        <f t="shared" si="45"/>
        <v/>
      </c>
      <c r="C460" s="65" t="str">
        <f t="shared" si="46"/>
        <v/>
      </c>
      <c r="D460" s="71" t="str">
        <f t="shared" si="47"/>
        <v/>
      </c>
      <c r="E460" s="71" t="str">
        <f t="shared" si="48"/>
        <v/>
      </c>
      <c r="F460" s="71" t="str">
        <f t="shared" si="42"/>
        <v/>
      </c>
      <c r="G460" s="65" t="str">
        <f t="shared" si="43"/>
        <v/>
      </c>
    </row>
    <row r="461" spans="1:7" x14ac:dyDescent="0.25">
      <c r="A461" s="69" t="str">
        <f t="shared" si="44"/>
        <v/>
      </c>
      <c r="B461" s="70" t="str">
        <f t="shared" si="45"/>
        <v/>
      </c>
      <c r="C461" s="65" t="str">
        <f t="shared" si="46"/>
        <v/>
      </c>
      <c r="D461" s="71" t="str">
        <f t="shared" si="47"/>
        <v/>
      </c>
      <c r="E461" s="71" t="str">
        <f t="shared" si="48"/>
        <v/>
      </c>
      <c r="F461" s="71" t="str">
        <f t="shared" si="42"/>
        <v/>
      </c>
      <c r="G461" s="65" t="str">
        <f t="shared" si="43"/>
        <v/>
      </c>
    </row>
    <row r="462" spans="1:7" x14ac:dyDescent="0.25">
      <c r="A462" s="69" t="str">
        <f t="shared" si="44"/>
        <v/>
      </c>
      <c r="B462" s="70" t="str">
        <f t="shared" si="45"/>
        <v/>
      </c>
      <c r="C462" s="65" t="str">
        <f t="shared" si="46"/>
        <v/>
      </c>
      <c r="D462" s="71" t="str">
        <f t="shared" si="47"/>
        <v/>
      </c>
      <c r="E462" s="71" t="str">
        <f t="shared" si="48"/>
        <v/>
      </c>
      <c r="F462" s="71" t="str">
        <f t="shared" si="42"/>
        <v/>
      </c>
      <c r="G462" s="65" t="str">
        <f t="shared" si="43"/>
        <v/>
      </c>
    </row>
    <row r="463" spans="1:7" x14ac:dyDescent="0.25">
      <c r="A463" s="69" t="str">
        <f t="shared" si="44"/>
        <v/>
      </c>
      <c r="B463" s="70" t="str">
        <f t="shared" si="45"/>
        <v/>
      </c>
      <c r="C463" s="65" t="str">
        <f t="shared" si="46"/>
        <v/>
      </c>
      <c r="D463" s="71" t="str">
        <f t="shared" si="47"/>
        <v/>
      </c>
      <c r="E463" s="71" t="str">
        <f t="shared" si="48"/>
        <v/>
      </c>
      <c r="F463" s="71" t="str">
        <f t="shared" si="42"/>
        <v/>
      </c>
      <c r="G463" s="65" t="str">
        <f t="shared" si="43"/>
        <v/>
      </c>
    </row>
    <row r="464" spans="1:7" x14ac:dyDescent="0.25">
      <c r="A464" s="69" t="str">
        <f t="shared" si="44"/>
        <v/>
      </c>
      <c r="B464" s="70" t="str">
        <f t="shared" si="45"/>
        <v/>
      </c>
      <c r="C464" s="65" t="str">
        <f t="shared" si="46"/>
        <v/>
      </c>
      <c r="D464" s="71" t="str">
        <f t="shared" si="47"/>
        <v/>
      </c>
      <c r="E464" s="71" t="str">
        <f t="shared" si="48"/>
        <v/>
      </c>
      <c r="F464" s="71" t="str">
        <f t="shared" ref="F464:F500" si="49">IF(B464="","",SUM(D464:E464))</f>
        <v/>
      </c>
      <c r="G464" s="65" t="str">
        <f t="shared" ref="G464:G500" si="50">IF(B464="","",SUM(C464)-SUM(E464))</f>
        <v/>
      </c>
    </row>
    <row r="465" spans="1:7" x14ac:dyDescent="0.25">
      <c r="A465" s="69" t="str">
        <f t="shared" ref="A465:A500" si="51">IF(B465="","",EDATE(A464,1))</f>
        <v/>
      </c>
      <c r="B465" s="70" t="str">
        <f t="shared" ref="B465:B500" si="52">IF(B464="","",IF(SUM(B464)+1&lt;=$E$7,SUM(B464)+1,""))</f>
        <v/>
      </c>
      <c r="C465" s="65" t="str">
        <f t="shared" ref="C465:C500" si="53">IF(B465="","",G464)</f>
        <v/>
      </c>
      <c r="D465" s="71" t="str">
        <f t="shared" ref="D465:D500" si="54">IF(B465="","",IPMT($E$11/12,B465,$E$7,-$E$8,$E$9,0))</f>
        <v/>
      </c>
      <c r="E465" s="71" t="str">
        <f t="shared" ref="E465:E500" si="55">IF(B465="","",PPMT($E$11/12,B465,$E$7,-$E$8,$E$9,0))</f>
        <v/>
      </c>
      <c r="F465" s="71" t="str">
        <f t="shared" si="49"/>
        <v/>
      </c>
      <c r="G465" s="65" t="str">
        <f t="shared" si="50"/>
        <v/>
      </c>
    </row>
    <row r="466" spans="1:7" x14ac:dyDescent="0.25">
      <c r="A466" s="69" t="str">
        <f t="shared" si="51"/>
        <v/>
      </c>
      <c r="B466" s="70" t="str">
        <f t="shared" si="52"/>
        <v/>
      </c>
      <c r="C466" s="65" t="str">
        <f t="shared" si="53"/>
        <v/>
      </c>
      <c r="D466" s="71" t="str">
        <f t="shared" si="54"/>
        <v/>
      </c>
      <c r="E466" s="71" t="str">
        <f t="shared" si="55"/>
        <v/>
      </c>
      <c r="F466" s="71" t="str">
        <f t="shared" si="49"/>
        <v/>
      </c>
      <c r="G466" s="65" t="str">
        <f t="shared" si="50"/>
        <v/>
      </c>
    </row>
    <row r="467" spans="1:7" x14ac:dyDescent="0.25">
      <c r="A467" s="69" t="str">
        <f t="shared" si="51"/>
        <v/>
      </c>
      <c r="B467" s="70" t="str">
        <f t="shared" si="52"/>
        <v/>
      </c>
      <c r="C467" s="65" t="str">
        <f t="shared" si="53"/>
        <v/>
      </c>
      <c r="D467" s="71" t="str">
        <f t="shared" si="54"/>
        <v/>
      </c>
      <c r="E467" s="71" t="str">
        <f t="shared" si="55"/>
        <v/>
      </c>
      <c r="F467" s="71" t="str">
        <f t="shared" si="49"/>
        <v/>
      </c>
      <c r="G467" s="65" t="str">
        <f t="shared" si="50"/>
        <v/>
      </c>
    </row>
    <row r="468" spans="1:7" x14ac:dyDescent="0.25">
      <c r="A468" s="69" t="str">
        <f t="shared" si="51"/>
        <v/>
      </c>
      <c r="B468" s="70" t="str">
        <f t="shared" si="52"/>
        <v/>
      </c>
      <c r="C468" s="65" t="str">
        <f t="shared" si="53"/>
        <v/>
      </c>
      <c r="D468" s="71" t="str">
        <f t="shared" si="54"/>
        <v/>
      </c>
      <c r="E468" s="71" t="str">
        <f t="shared" si="55"/>
        <v/>
      </c>
      <c r="F468" s="71" t="str">
        <f t="shared" si="49"/>
        <v/>
      </c>
      <c r="G468" s="65" t="str">
        <f t="shared" si="50"/>
        <v/>
      </c>
    </row>
    <row r="469" spans="1:7" x14ac:dyDescent="0.25">
      <c r="A469" s="69" t="str">
        <f t="shared" si="51"/>
        <v/>
      </c>
      <c r="B469" s="70" t="str">
        <f t="shared" si="52"/>
        <v/>
      </c>
      <c r="C469" s="65" t="str">
        <f t="shared" si="53"/>
        <v/>
      </c>
      <c r="D469" s="71" t="str">
        <f t="shared" si="54"/>
        <v/>
      </c>
      <c r="E469" s="71" t="str">
        <f t="shared" si="55"/>
        <v/>
      </c>
      <c r="F469" s="71" t="str">
        <f t="shared" si="49"/>
        <v/>
      </c>
      <c r="G469" s="65" t="str">
        <f t="shared" si="50"/>
        <v/>
      </c>
    </row>
    <row r="470" spans="1:7" x14ac:dyDescent="0.25">
      <c r="A470" s="69" t="str">
        <f t="shared" si="51"/>
        <v/>
      </c>
      <c r="B470" s="70" t="str">
        <f t="shared" si="52"/>
        <v/>
      </c>
      <c r="C470" s="65" t="str">
        <f t="shared" si="53"/>
        <v/>
      </c>
      <c r="D470" s="71" t="str">
        <f t="shared" si="54"/>
        <v/>
      </c>
      <c r="E470" s="71" t="str">
        <f t="shared" si="55"/>
        <v/>
      </c>
      <c r="F470" s="71" t="str">
        <f t="shared" si="49"/>
        <v/>
      </c>
      <c r="G470" s="65" t="str">
        <f t="shared" si="50"/>
        <v/>
      </c>
    </row>
    <row r="471" spans="1:7" x14ac:dyDescent="0.25">
      <c r="A471" s="69" t="str">
        <f t="shared" si="51"/>
        <v/>
      </c>
      <c r="B471" s="70" t="str">
        <f t="shared" si="52"/>
        <v/>
      </c>
      <c r="C471" s="65" t="str">
        <f t="shared" si="53"/>
        <v/>
      </c>
      <c r="D471" s="71" t="str">
        <f t="shared" si="54"/>
        <v/>
      </c>
      <c r="E471" s="71" t="str">
        <f t="shared" si="55"/>
        <v/>
      </c>
      <c r="F471" s="71" t="str">
        <f t="shared" si="49"/>
        <v/>
      </c>
      <c r="G471" s="65" t="str">
        <f t="shared" si="50"/>
        <v/>
      </c>
    </row>
    <row r="472" spans="1:7" x14ac:dyDescent="0.25">
      <c r="A472" s="69" t="str">
        <f t="shared" si="51"/>
        <v/>
      </c>
      <c r="B472" s="70" t="str">
        <f t="shared" si="52"/>
        <v/>
      </c>
      <c r="C472" s="65" t="str">
        <f t="shared" si="53"/>
        <v/>
      </c>
      <c r="D472" s="71" t="str">
        <f t="shared" si="54"/>
        <v/>
      </c>
      <c r="E472" s="71" t="str">
        <f t="shared" si="55"/>
        <v/>
      </c>
      <c r="F472" s="71" t="str">
        <f t="shared" si="49"/>
        <v/>
      </c>
      <c r="G472" s="65" t="str">
        <f t="shared" si="50"/>
        <v/>
      </c>
    </row>
    <row r="473" spans="1:7" x14ac:dyDescent="0.25">
      <c r="A473" s="69" t="str">
        <f t="shared" si="51"/>
        <v/>
      </c>
      <c r="B473" s="70" t="str">
        <f t="shared" si="52"/>
        <v/>
      </c>
      <c r="C473" s="65" t="str">
        <f t="shared" si="53"/>
        <v/>
      </c>
      <c r="D473" s="71" t="str">
        <f t="shared" si="54"/>
        <v/>
      </c>
      <c r="E473" s="71" t="str">
        <f t="shared" si="55"/>
        <v/>
      </c>
      <c r="F473" s="71" t="str">
        <f t="shared" si="49"/>
        <v/>
      </c>
      <c r="G473" s="65" t="str">
        <f t="shared" si="50"/>
        <v/>
      </c>
    </row>
    <row r="474" spans="1:7" x14ac:dyDescent="0.25">
      <c r="A474" s="69" t="str">
        <f t="shared" si="51"/>
        <v/>
      </c>
      <c r="B474" s="70" t="str">
        <f t="shared" si="52"/>
        <v/>
      </c>
      <c r="C474" s="65" t="str">
        <f t="shared" si="53"/>
        <v/>
      </c>
      <c r="D474" s="71" t="str">
        <f t="shared" si="54"/>
        <v/>
      </c>
      <c r="E474" s="71" t="str">
        <f t="shared" si="55"/>
        <v/>
      </c>
      <c r="F474" s="71" t="str">
        <f t="shared" si="49"/>
        <v/>
      </c>
      <c r="G474" s="65" t="str">
        <f t="shared" si="50"/>
        <v/>
      </c>
    </row>
    <row r="475" spans="1:7" x14ac:dyDescent="0.25">
      <c r="A475" s="69" t="str">
        <f t="shared" si="51"/>
        <v/>
      </c>
      <c r="B475" s="70" t="str">
        <f t="shared" si="52"/>
        <v/>
      </c>
      <c r="C475" s="65" t="str">
        <f t="shared" si="53"/>
        <v/>
      </c>
      <c r="D475" s="71" t="str">
        <f t="shared" si="54"/>
        <v/>
      </c>
      <c r="E475" s="71" t="str">
        <f t="shared" si="55"/>
        <v/>
      </c>
      <c r="F475" s="71" t="str">
        <f t="shared" si="49"/>
        <v/>
      </c>
      <c r="G475" s="65" t="str">
        <f t="shared" si="50"/>
        <v/>
      </c>
    </row>
    <row r="476" spans="1:7" x14ac:dyDescent="0.25">
      <c r="A476" s="69" t="str">
        <f t="shared" si="51"/>
        <v/>
      </c>
      <c r="B476" s="70" t="str">
        <f t="shared" si="52"/>
        <v/>
      </c>
      <c r="C476" s="65" t="str">
        <f t="shared" si="53"/>
        <v/>
      </c>
      <c r="D476" s="71" t="str">
        <f t="shared" si="54"/>
        <v/>
      </c>
      <c r="E476" s="71" t="str">
        <f t="shared" si="55"/>
        <v/>
      </c>
      <c r="F476" s="71" t="str">
        <f t="shared" si="49"/>
        <v/>
      </c>
      <c r="G476" s="65" t="str">
        <f t="shared" si="50"/>
        <v/>
      </c>
    </row>
    <row r="477" spans="1:7" x14ac:dyDescent="0.25">
      <c r="A477" s="69" t="str">
        <f t="shared" si="51"/>
        <v/>
      </c>
      <c r="B477" s="70" t="str">
        <f t="shared" si="52"/>
        <v/>
      </c>
      <c r="C477" s="65" t="str">
        <f t="shared" si="53"/>
        <v/>
      </c>
      <c r="D477" s="71" t="str">
        <f t="shared" si="54"/>
        <v/>
      </c>
      <c r="E477" s="71" t="str">
        <f t="shared" si="55"/>
        <v/>
      </c>
      <c r="F477" s="71" t="str">
        <f t="shared" si="49"/>
        <v/>
      </c>
      <c r="G477" s="65" t="str">
        <f t="shared" si="50"/>
        <v/>
      </c>
    </row>
    <row r="478" spans="1:7" x14ac:dyDescent="0.25">
      <c r="A478" s="69" t="str">
        <f t="shared" si="51"/>
        <v/>
      </c>
      <c r="B478" s="70" t="str">
        <f t="shared" si="52"/>
        <v/>
      </c>
      <c r="C478" s="65" t="str">
        <f t="shared" si="53"/>
        <v/>
      </c>
      <c r="D478" s="71" t="str">
        <f t="shared" si="54"/>
        <v/>
      </c>
      <c r="E478" s="71" t="str">
        <f t="shared" si="55"/>
        <v/>
      </c>
      <c r="F478" s="71" t="str">
        <f t="shared" si="49"/>
        <v/>
      </c>
      <c r="G478" s="65" t="str">
        <f t="shared" si="50"/>
        <v/>
      </c>
    </row>
    <row r="479" spans="1:7" x14ac:dyDescent="0.25">
      <c r="A479" s="69" t="str">
        <f t="shared" si="51"/>
        <v/>
      </c>
      <c r="B479" s="70" t="str">
        <f t="shared" si="52"/>
        <v/>
      </c>
      <c r="C479" s="65" t="str">
        <f t="shared" si="53"/>
        <v/>
      </c>
      <c r="D479" s="71" t="str">
        <f t="shared" si="54"/>
        <v/>
      </c>
      <c r="E479" s="71" t="str">
        <f t="shared" si="55"/>
        <v/>
      </c>
      <c r="F479" s="71" t="str">
        <f t="shared" si="49"/>
        <v/>
      </c>
      <c r="G479" s="65" t="str">
        <f t="shared" si="50"/>
        <v/>
      </c>
    </row>
    <row r="480" spans="1:7" x14ac:dyDescent="0.25">
      <c r="A480" s="69" t="str">
        <f t="shared" si="51"/>
        <v/>
      </c>
      <c r="B480" s="70" t="str">
        <f t="shared" si="52"/>
        <v/>
      </c>
      <c r="C480" s="65" t="str">
        <f t="shared" si="53"/>
        <v/>
      </c>
      <c r="D480" s="71" t="str">
        <f t="shared" si="54"/>
        <v/>
      </c>
      <c r="E480" s="71" t="str">
        <f t="shared" si="55"/>
        <v/>
      </c>
      <c r="F480" s="71" t="str">
        <f t="shared" si="49"/>
        <v/>
      </c>
      <c r="G480" s="65" t="str">
        <f t="shared" si="50"/>
        <v/>
      </c>
    </row>
    <row r="481" spans="1:7" x14ac:dyDescent="0.25">
      <c r="A481" s="69" t="str">
        <f t="shared" si="51"/>
        <v/>
      </c>
      <c r="B481" s="70" t="str">
        <f t="shared" si="52"/>
        <v/>
      </c>
      <c r="C481" s="65" t="str">
        <f t="shared" si="53"/>
        <v/>
      </c>
      <c r="D481" s="71" t="str">
        <f t="shared" si="54"/>
        <v/>
      </c>
      <c r="E481" s="71" t="str">
        <f t="shared" si="55"/>
        <v/>
      </c>
      <c r="F481" s="71" t="str">
        <f t="shared" si="49"/>
        <v/>
      </c>
      <c r="G481" s="65" t="str">
        <f t="shared" si="50"/>
        <v/>
      </c>
    </row>
    <row r="482" spans="1:7" x14ac:dyDescent="0.25">
      <c r="A482" s="69" t="str">
        <f t="shared" si="51"/>
        <v/>
      </c>
      <c r="B482" s="70" t="str">
        <f t="shared" si="52"/>
        <v/>
      </c>
      <c r="C482" s="65" t="str">
        <f t="shared" si="53"/>
        <v/>
      </c>
      <c r="D482" s="71" t="str">
        <f t="shared" si="54"/>
        <v/>
      </c>
      <c r="E482" s="71" t="str">
        <f t="shared" si="55"/>
        <v/>
      </c>
      <c r="F482" s="71" t="str">
        <f t="shared" si="49"/>
        <v/>
      </c>
      <c r="G482" s="65" t="str">
        <f t="shared" si="50"/>
        <v/>
      </c>
    </row>
    <row r="483" spans="1:7" x14ac:dyDescent="0.25">
      <c r="A483" s="69" t="str">
        <f t="shared" si="51"/>
        <v/>
      </c>
      <c r="B483" s="70" t="str">
        <f t="shared" si="52"/>
        <v/>
      </c>
      <c r="C483" s="65" t="str">
        <f t="shared" si="53"/>
        <v/>
      </c>
      <c r="D483" s="71" t="str">
        <f t="shared" si="54"/>
        <v/>
      </c>
      <c r="E483" s="71" t="str">
        <f t="shared" si="55"/>
        <v/>
      </c>
      <c r="F483" s="71" t="str">
        <f t="shared" si="49"/>
        <v/>
      </c>
      <c r="G483" s="65" t="str">
        <f t="shared" si="50"/>
        <v/>
      </c>
    </row>
    <row r="484" spans="1:7" x14ac:dyDescent="0.25">
      <c r="A484" s="69" t="str">
        <f t="shared" si="51"/>
        <v/>
      </c>
      <c r="B484" s="70" t="str">
        <f t="shared" si="52"/>
        <v/>
      </c>
      <c r="C484" s="65" t="str">
        <f t="shared" si="53"/>
        <v/>
      </c>
      <c r="D484" s="71" t="str">
        <f t="shared" si="54"/>
        <v/>
      </c>
      <c r="E484" s="71" t="str">
        <f t="shared" si="55"/>
        <v/>
      </c>
      <c r="F484" s="71" t="str">
        <f t="shared" si="49"/>
        <v/>
      </c>
      <c r="G484" s="65" t="str">
        <f t="shared" si="50"/>
        <v/>
      </c>
    </row>
    <row r="485" spans="1:7" x14ac:dyDescent="0.25">
      <c r="A485" s="69" t="str">
        <f t="shared" si="51"/>
        <v/>
      </c>
      <c r="B485" s="70" t="str">
        <f t="shared" si="52"/>
        <v/>
      </c>
      <c r="C485" s="65" t="str">
        <f t="shared" si="53"/>
        <v/>
      </c>
      <c r="D485" s="71" t="str">
        <f t="shared" si="54"/>
        <v/>
      </c>
      <c r="E485" s="71" t="str">
        <f t="shared" si="55"/>
        <v/>
      </c>
      <c r="F485" s="71" t="str">
        <f t="shared" si="49"/>
        <v/>
      </c>
      <c r="G485" s="65" t="str">
        <f t="shared" si="50"/>
        <v/>
      </c>
    </row>
    <row r="486" spans="1:7" x14ac:dyDescent="0.25">
      <c r="A486" s="69" t="str">
        <f t="shared" si="51"/>
        <v/>
      </c>
      <c r="B486" s="70" t="str">
        <f t="shared" si="52"/>
        <v/>
      </c>
      <c r="C486" s="65" t="str">
        <f t="shared" si="53"/>
        <v/>
      </c>
      <c r="D486" s="71" t="str">
        <f t="shared" si="54"/>
        <v/>
      </c>
      <c r="E486" s="71" t="str">
        <f t="shared" si="55"/>
        <v/>
      </c>
      <c r="F486" s="71" t="str">
        <f t="shared" si="49"/>
        <v/>
      </c>
      <c r="G486" s="65" t="str">
        <f t="shared" si="50"/>
        <v/>
      </c>
    </row>
    <row r="487" spans="1:7" x14ac:dyDescent="0.25">
      <c r="A487" s="69" t="str">
        <f t="shared" si="51"/>
        <v/>
      </c>
      <c r="B487" s="70" t="str">
        <f t="shared" si="52"/>
        <v/>
      </c>
      <c r="C487" s="65" t="str">
        <f t="shared" si="53"/>
        <v/>
      </c>
      <c r="D487" s="71" t="str">
        <f t="shared" si="54"/>
        <v/>
      </c>
      <c r="E487" s="71" t="str">
        <f t="shared" si="55"/>
        <v/>
      </c>
      <c r="F487" s="71" t="str">
        <f t="shared" si="49"/>
        <v/>
      </c>
      <c r="G487" s="65" t="str">
        <f t="shared" si="50"/>
        <v/>
      </c>
    </row>
    <row r="488" spans="1:7" x14ac:dyDescent="0.25">
      <c r="A488" s="69" t="str">
        <f t="shared" si="51"/>
        <v/>
      </c>
      <c r="B488" s="70" t="str">
        <f t="shared" si="52"/>
        <v/>
      </c>
      <c r="C488" s="65" t="str">
        <f t="shared" si="53"/>
        <v/>
      </c>
      <c r="D488" s="71" t="str">
        <f t="shared" si="54"/>
        <v/>
      </c>
      <c r="E488" s="71" t="str">
        <f t="shared" si="55"/>
        <v/>
      </c>
      <c r="F488" s="71" t="str">
        <f t="shared" si="49"/>
        <v/>
      </c>
      <c r="G488" s="65" t="str">
        <f t="shared" si="50"/>
        <v/>
      </c>
    </row>
    <row r="489" spans="1:7" x14ac:dyDescent="0.25">
      <c r="A489" s="69" t="str">
        <f t="shared" si="51"/>
        <v/>
      </c>
      <c r="B489" s="70" t="str">
        <f t="shared" si="52"/>
        <v/>
      </c>
      <c r="C489" s="65" t="str">
        <f t="shared" si="53"/>
        <v/>
      </c>
      <c r="D489" s="71" t="str">
        <f t="shared" si="54"/>
        <v/>
      </c>
      <c r="E489" s="71" t="str">
        <f t="shared" si="55"/>
        <v/>
      </c>
      <c r="F489" s="71" t="str">
        <f t="shared" si="49"/>
        <v/>
      </c>
      <c r="G489" s="65" t="str">
        <f t="shared" si="50"/>
        <v/>
      </c>
    </row>
    <row r="490" spans="1:7" x14ac:dyDescent="0.25">
      <c r="A490" s="69" t="str">
        <f t="shared" si="51"/>
        <v/>
      </c>
      <c r="B490" s="70" t="str">
        <f t="shared" si="52"/>
        <v/>
      </c>
      <c r="C490" s="65" t="str">
        <f t="shared" si="53"/>
        <v/>
      </c>
      <c r="D490" s="71" t="str">
        <f t="shared" si="54"/>
        <v/>
      </c>
      <c r="E490" s="71" t="str">
        <f t="shared" si="55"/>
        <v/>
      </c>
      <c r="F490" s="71" t="str">
        <f t="shared" si="49"/>
        <v/>
      </c>
      <c r="G490" s="65" t="str">
        <f t="shared" si="50"/>
        <v/>
      </c>
    </row>
    <row r="491" spans="1:7" x14ac:dyDescent="0.25">
      <c r="A491" s="69" t="str">
        <f t="shared" si="51"/>
        <v/>
      </c>
      <c r="B491" s="70" t="str">
        <f t="shared" si="52"/>
        <v/>
      </c>
      <c r="C491" s="65" t="str">
        <f t="shared" si="53"/>
        <v/>
      </c>
      <c r="D491" s="71" t="str">
        <f t="shared" si="54"/>
        <v/>
      </c>
      <c r="E491" s="71" t="str">
        <f t="shared" si="55"/>
        <v/>
      </c>
      <c r="F491" s="71" t="str">
        <f t="shared" si="49"/>
        <v/>
      </c>
      <c r="G491" s="65" t="str">
        <f t="shared" si="50"/>
        <v/>
      </c>
    </row>
    <row r="492" spans="1:7" x14ac:dyDescent="0.25">
      <c r="A492" s="69" t="str">
        <f t="shared" si="51"/>
        <v/>
      </c>
      <c r="B492" s="70" t="str">
        <f t="shared" si="52"/>
        <v/>
      </c>
      <c r="C492" s="65" t="str">
        <f t="shared" si="53"/>
        <v/>
      </c>
      <c r="D492" s="71" t="str">
        <f t="shared" si="54"/>
        <v/>
      </c>
      <c r="E492" s="71" t="str">
        <f t="shared" si="55"/>
        <v/>
      </c>
      <c r="F492" s="71" t="str">
        <f t="shared" si="49"/>
        <v/>
      </c>
      <c r="G492" s="65" t="str">
        <f t="shared" si="50"/>
        <v/>
      </c>
    </row>
    <row r="493" spans="1:7" x14ac:dyDescent="0.25">
      <c r="A493" s="69" t="str">
        <f t="shared" si="51"/>
        <v/>
      </c>
      <c r="B493" s="70" t="str">
        <f t="shared" si="52"/>
        <v/>
      </c>
      <c r="C493" s="65" t="str">
        <f t="shared" si="53"/>
        <v/>
      </c>
      <c r="D493" s="71" t="str">
        <f t="shared" si="54"/>
        <v/>
      </c>
      <c r="E493" s="71" t="str">
        <f t="shared" si="55"/>
        <v/>
      </c>
      <c r="F493" s="71" t="str">
        <f t="shared" si="49"/>
        <v/>
      </c>
      <c r="G493" s="65" t="str">
        <f t="shared" si="50"/>
        <v/>
      </c>
    </row>
    <row r="494" spans="1:7" x14ac:dyDescent="0.25">
      <c r="A494" s="69" t="str">
        <f t="shared" si="51"/>
        <v/>
      </c>
      <c r="B494" s="70" t="str">
        <f t="shared" si="52"/>
        <v/>
      </c>
      <c r="C494" s="65" t="str">
        <f t="shared" si="53"/>
        <v/>
      </c>
      <c r="D494" s="71" t="str">
        <f t="shared" si="54"/>
        <v/>
      </c>
      <c r="E494" s="71" t="str">
        <f t="shared" si="55"/>
        <v/>
      </c>
      <c r="F494" s="71" t="str">
        <f t="shared" si="49"/>
        <v/>
      </c>
      <c r="G494" s="65" t="str">
        <f t="shared" si="50"/>
        <v/>
      </c>
    </row>
    <row r="495" spans="1:7" x14ac:dyDescent="0.25">
      <c r="A495" s="69" t="str">
        <f t="shared" si="51"/>
        <v/>
      </c>
      <c r="B495" s="70" t="str">
        <f t="shared" si="52"/>
        <v/>
      </c>
      <c r="C495" s="65" t="str">
        <f t="shared" si="53"/>
        <v/>
      </c>
      <c r="D495" s="71" t="str">
        <f t="shared" si="54"/>
        <v/>
      </c>
      <c r="E495" s="71" t="str">
        <f t="shared" si="55"/>
        <v/>
      </c>
      <c r="F495" s="71" t="str">
        <f t="shared" si="49"/>
        <v/>
      </c>
      <c r="G495" s="65" t="str">
        <f t="shared" si="50"/>
        <v/>
      </c>
    </row>
    <row r="496" spans="1:7" x14ac:dyDescent="0.25">
      <c r="A496" s="69" t="str">
        <f t="shared" si="51"/>
        <v/>
      </c>
      <c r="B496" s="70" t="str">
        <f t="shared" si="52"/>
        <v/>
      </c>
      <c r="C496" s="65" t="str">
        <f t="shared" si="53"/>
        <v/>
      </c>
      <c r="D496" s="71" t="str">
        <f t="shared" si="54"/>
        <v/>
      </c>
      <c r="E496" s="71" t="str">
        <f t="shared" si="55"/>
        <v/>
      </c>
      <c r="F496" s="71" t="str">
        <f t="shared" si="49"/>
        <v/>
      </c>
      <c r="G496" s="65" t="str">
        <f t="shared" si="50"/>
        <v/>
      </c>
    </row>
    <row r="497" spans="1:7" x14ac:dyDescent="0.25">
      <c r="A497" s="69" t="str">
        <f t="shared" si="51"/>
        <v/>
      </c>
      <c r="B497" s="70" t="str">
        <f t="shared" si="52"/>
        <v/>
      </c>
      <c r="C497" s="65" t="str">
        <f t="shared" si="53"/>
        <v/>
      </c>
      <c r="D497" s="71" t="str">
        <f t="shared" si="54"/>
        <v/>
      </c>
      <c r="E497" s="71" t="str">
        <f t="shared" si="55"/>
        <v/>
      </c>
      <c r="F497" s="71" t="str">
        <f t="shared" si="49"/>
        <v/>
      </c>
      <c r="G497" s="65" t="str">
        <f t="shared" si="50"/>
        <v/>
      </c>
    </row>
    <row r="498" spans="1:7" x14ac:dyDescent="0.25">
      <c r="A498" s="69" t="str">
        <f t="shared" si="51"/>
        <v/>
      </c>
      <c r="B498" s="70" t="str">
        <f t="shared" si="52"/>
        <v/>
      </c>
      <c r="C498" s="65" t="str">
        <f t="shared" si="53"/>
        <v/>
      </c>
      <c r="D498" s="71" t="str">
        <f t="shared" si="54"/>
        <v/>
      </c>
      <c r="E498" s="71" t="str">
        <f t="shared" si="55"/>
        <v/>
      </c>
      <c r="F498" s="71" t="str">
        <f t="shared" si="49"/>
        <v/>
      </c>
      <c r="G498" s="65" t="str">
        <f t="shared" si="50"/>
        <v/>
      </c>
    </row>
    <row r="499" spans="1:7" x14ac:dyDescent="0.25">
      <c r="A499" s="69" t="str">
        <f t="shared" si="51"/>
        <v/>
      </c>
      <c r="B499" s="70" t="str">
        <f t="shared" si="52"/>
        <v/>
      </c>
      <c r="C499" s="65" t="str">
        <f t="shared" si="53"/>
        <v/>
      </c>
      <c r="D499" s="71" t="str">
        <f t="shared" si="54"/>
        <v/>
      </c>
      <c r="E499" s="71" t="str">
        <f t="shared" si="55"/>
        <v/>
      </c>
      <c r="F499" s="71" t="str">
        <f t="shared" si="49"/>
        <v/>
      </c>
      <c r="G499" s="65" t="str">
        <f t="shared" si="50"/>
        <v/>
      </c>
    </row>
    <row r="500" spans="1:7" x14ac:dyDescent="0.25">
      <c r="A500" s="69" t="str">
        <f t="shared" si="51"/>
        <v/>
      </c>
      <c r="B500" s="70" t="str">
        <f t="shared" si="52"/>
        <v/>
      </c>
      <c r="C500" s="65" t="str">
        <f t="shared" si="53"/>
        <v/>
      </c>
      <c r="D500" s="71" t="str">
        <f t="shared" si="54"/>
        <v/>
      </c>
      <c r="E500" s="71" t="str">
        <f t="shared" si="55"/>
        <v/>
      </c>
      <c r="F500" s="71" t="str">
        <f t="shared" si="49"/>
        <v/>
      </c>
      <c r="G500" s="65" t="str">
        <f t="shared" si="50"/>
        <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A414-3E07-4B24-BBAB-3D92EB659681}">
  <dimension ref="A1:M500"/>
  <sheetViews>
    <sheetView workbookViewId="0">
      <selection activeCell="S50" sqref="S50"/>
    </sheetView>
  </sheetViews>
  <sheetFormatPr defaultColWidth="9.140625" defaultRowHeight="15" x14ac:dyDescent="0.25"/>
  <cols>
    <col min="1" max="1" width="9.140625" style="67"/>
    <col min="2" max="2" width="7.85546875" style="67" customWidth="1"/>
    <col min="3" max="3" width="14.5703125" style="67" customWidth="1"/>
    <col min="4" max="4" width="14.42578125" style="67" customWidth="1"/>
    <col min="5" max="6" width="14.5703125" style="67" customWidth="1"/>
    <col min="7" max="7" width="14.5703125" style="76" customWidth="1"/>
    <col min="8"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row>
    <row r="4" spans="1:13" ht="21" x14ac:dyDescent="0.35">
      <c r="A4" s="110"/>
      <c r="B4" s="111" t="s">
        <v>49</v>
      </c>
      <c r="C4" s="110"/>
      <c r="D4" s="110"/>
      <c r="E4" s="63"/>
      <c r="F4" s="112" t="s">
        <v>105</v>
      </c>
      <c r="G4" s="145"/>
      <c r="H4" s="123"/>
      <c r="K4" s="76"/>
      <c r="L4" s="75"/>
    </row>
    <row r="5" spans="1:13" x14ac:dyDescent="0.25">
      <c r="A5" s="110"/>
      <c r="B5" s="110"/>
      <c r="C5" s="110"/>
      <c r="D5" s="110"/>
      <c r="E5" s="110"/>
      <c r="F5" s="115"/>
      <c r="G5" s="110"/>
      <c r="H5" s="123"/>
      <c r="K5" s="74"/>
      <c r="L5" s="75"/>
    </row>
    <row r="6" spans="1:13" x14ac:dyDescent="0.25">
      <c r="A6" s="110"/>
      <c r="B6" s="117" t="s">
        <v>52</v>
      </c>
      <c r="C6" s="118"/>
      <c r="D6" s="119"/>
      <c r="E6" s="120">
        <v>45352</v>
      </c>
      <c r="F6" s="121"/>
      <c r="G6" s="110"/>
      <c r="H6" s="123"/>
      <c r="K6" s="83"/>
      <c r="L6" s="83"/>
    </row>
    <row r="7" spans="1:13" x14ac:dyDescent="0.25">
      <c r="A7" s="110"/>
      <c r="B7" s="122" t="s">
        <v>54</v>
      </c>
      <c r="C7" s="63"/>
      <c r="D7" s="123"/>
      <c r="E7" s="124">
        <v>120</v>
      </c>
      <c r="F7" s="125" t="s">
        <v>55</v>
      </c>
      <c r="G7" s="110"/>
      <c r="H7" s="123"/>
      <c r="K7" s="84"/>
      <c r="L7" s="84"/>
    </row>
    <row r="8" spans="1:13" x14ac:dyDescent="0.25">
      <c r="A8" s="110"/>
      <c r="B8" s="122" t="s">
        <v>62</v>
      </c>
      <c r="C8" s="63"/>
      <c r="D8" s="127">
        <f>E6-1</f>
        <v>45351</v>
      </c>
      <c r="E8" s="128">
        <v>4913.6000000000004</v>
      </c>
      <c r="F8" s="125" t="s">
        <v>58</v>
      </c>
      <c r="G8" s="110"/>
      <c r="H8" s="123"/>
      <c r="K8" s="84"/>
      <c r="L8" s="84"/>
    </row>
    <row r="9" spans="1:13" x14ac:dyDescent="0.25">
      <c r="A9" s="110"/>
      <c r="B9" s="122" t="s">
        <v>63</v>
      </c>
      <c r="C9" s="63"/>
      <c r="D9" s="127">
        <f>EOMONTH(D8,E7)</f>
        <v>49003</v>
      </c>
      <c r="E9" s="128">
        <v>0</v>
      </c>
      <c r="F9" s="125" t="s">
        <v>58</v>
      </c>
      <c r="G9" s="170"/>
      <c r="H9" s="123"/>
      <c r="K9" s="84"/>
      <c r="L9" s="84"/>
    </row>
    <row r="10" spans="1:13" x14ac:dyDescent="0.25">
      <c r="A10" s="110"/>
      <c r="B10" s="122" t="s">
        <v>61</v>
      </c>
      <c r="C10" s="63"/>
      <c r="D10" s="123"/>
      <c r="E10" s="195">
        <v>1</v>
      </c>
      <c r="F10" s="125"/>
      <c r="G10" s="110"/>
      <c r="H10" s="123"/>
      <c r="K10" s="86"/>
      <c r="L10" s="86"/>
    </row>
    <row r="11" spans="1:13" x14ac:dyDescent="0.25">
      <c r="A11" s="110"/>
      <c r="B11" s="133" t="s">
        <v>106</v>
      </c>
      <c r="C11" s="134"/>
      <c r="D11" s="135"/>
      <c r="E11" s="248">
        <v>5.6000000000000001E-2</v>
      </c>
      <c r="F11" s="137"/>
      <c r="G11" s="110"/>
      <c r="H11" s="123"/>
      <c r="K11" s="84"/>
      <c r="L11" s="84"/>
      <c r="M11" s="86"/>
    </row>
    <row r="12" spans="1:13" x14ac:dyDescent="0.25">
      <c r="A12" s="110"/>
      <c r="B12" s="124"/>
      <c r="C12" s="63"/>
      <c r="D12" s="123"/>
      <c r="E12" s="138"/>
      <c r="F12" s="124"/>
      <c r="G12" s="110"/>
      <c r="H12" s="123"/>
      <c r="K12" s="84"/>
      <c r="L12" s="84"/>
      <c r="M12" s="86"/>
    </row>
    <row r="13" spans="1:13" x14ac:dyDescent="0.25">
      <c r="A13" s="123"/>
      <c r="B13" s="123"/>
      <c r="C13" s="123"/>
      <c r="D13" s="123"/>
      <c r="E13" s="123"/>
      <c r="F13" s="123"/>
      <c r="G13" s="123"/>
      <c r="H13" s="123"/>
      <c r="K13" s="84"/>
      <c r="L13" s="84"/>
      <c r="M13" s="86"/>
    </row>
    <row r="14" spans="1:13" ht="15.75" thickBot="1" x14ac:dyDescent="0.3">
      <c r="A14" s="68" t="s">
        <v>65</v>
      </c>
      <c r="B14" s="68" t="s">
        <v>66</v>
      </c>
      <c r="C14" s="68" t="s">
        <v>67</v>
      </c>
      <c r="D14" s="68" t="s">
        <v>68</v>
      </c>
      <c r="E14" s="68" t="s">
        <v>69</v>
      </c>
      <c r="F14" s="68" t="s">
        <v>70</v>
      </c>
      <c r="G14" s="68" t="s">
        <v>71</v>
      </c>
      <c r="K14" s="84"/>
      <c r="L14" s="84"/>
      <c r="M14" s="86"/>
    </row>
    <row r="15" spans="1:13" x14ac:dyDescent="0.25">
      <c r="A15" s="69">
        <f>IF(B15="","",E6)</f>
        <v>45352</v>
      </c>
      <c r="B15" s="70">
        <f>IF(E7&gt;0,1,"")</f>
        <v>1</v>
      </c>
      <c r="C15" s="65">
        <f>IF(B15="","",E8)</f>
        <v>4913.6000000000004</v>
      </c>
      <c r="D15" s="71">
        <f>IF(B15="","",IPMT($E$11/12,B15,$E$7,-$E$8,$E$9,0))</f>
        <v>22.930133333333337</v>
      </c>
      <c r="E15" s="71">
        <f>IF(B15="","",PPMT($E$11/12,B15,$E$7,-$E$8,$E$9,0))</f>
        <v>30.639138858890735</v>
      </c>
      <c r="F15" s="71">
        <f>IF(B15="","",SUM(D15:E15))</f>
        <v>53.569272192224076</v>
      </c>
      <c r="G15" s="65">
        <f>IF(B15="","",SUM(C15)-SUM(E15))</f>
        <v>4882.9608611411095</v>
      </c>
      <c r="K15" s="84"/>
      <c r="L15" s="84"/>
      <c r="M15" s="86"/>
    </row>
    <row r="16" spans="1:13" x14ac:dyDescent="0.25">
      <c r="A16" s="69">
        <f>IF(B16="","",EDATE(A15,1))</f>
        <v>45383</v>
      </c>
      <c r="B16" s="70">
        <f>IF(B15="","",IF(SUM(B15)+1&lt;=$E$7,SUM(B15)+1,""))</f>
        <v>2</v>
      </c>
      <c r="C16" s="65">
        <f>IF(B16="","",G15)</f>
        <v>4882.9608611411095</v>
      </c>
      <c r="D16" s="71">
        <f>IF(B16="","",IPMT($E$11/12,B16,$E$7,-$E$8,$E$9,0))</f>
        <v>22.787150685325184</v>
      </c>
      <c r="E16" s="71">
        <f>IF(B16="","",PPMT($E$11/12,B16,$E$7,-$E$8,$E$9,0))</f>
        <v>30.782121506898893</v>
      </c>
      <c r="F16" s="71">
        <f t="shared" ref="F16:F79" si="0">IF(B16="","",SUM(D16:E16))</f>
        <v>53.569272192224076</v>
      </c>
      <c r="G16" s="65">
        <f t="shared" ref="G16:G79" si="1">IF(B16="","",SUM(C16)-SUM(E16))</f>
        <v>4852.1787396342106</v>
      </c>
      <c r="K16" s="84"/>
      <c r="L16" s="84"/>
      <c r="M16" s="86"/>
    </row>
    <row r="17" spans="1:13" x14ac:dyDescent="0.25">
      <c r="A17" s="69">
        <f t="shared" ref="A17:A80" si="2">IF(B17="","",EDATE(A16,1))</f>
        <v>45413</v>
      </c>
      <c r="B17" s="70">
        <f t="shared" ref="B17:B80" si="3">IF(B16="","",IF(SUM(B16)+1&lt;=$E$7,SUM(B16)+1,""))</f>
        <v>3</v>
      </c>
      <c r="C17" s="65">
        <f t="shared" ref="C17:C80" si="4">IF(B17="","",G16)</f>
        <v>4852.1787396342106</v>
      </c>
      <c r="D17" s="71">
        <f t="shared" ref="D17:D80" si="5">IF(B17="","",IPMT($E$11/12,B17,$E$7,-$E$8,$E$9,0))</f>
        <v>22.643500784959656</v>
      </c>
      <c r="E17" s="71">
        <f t="shared" ref="E17:E80" si="6">IF(B17="","",PPMT($E$11/12,B17,$E$7,-$E$8,$E$9,0))</f>
        <v>30.925771407264417</v>
      </c>
      <c r="F17" s="71">
        <f t="shared" si="0"/>
        <v>53.569272192224076</v>
      </c>
      <c r="G17" s="65">
        <f t="shared" si="1"/>
        <v>4821.252968226946</v>
      </c>
      <c r="K17" s="84"/>
      <c r="L17" s="84"/>
      <c r="M17" s="86"/>
    </row>
    <row r="18" spans="1:13" x14ac:dyDescent="0.25">
      <c r="A18" s="69">
        <f t="shared" si="2"/>
        <v>45444</v>
      </c>
      <c r="B18" s="70">
        <f t="shared" si="3"/>
        <v>4</v>
      </c>
      <c r="C18" s="65">
        <f t="shared" si="4"/>
        <v>4821.252968226946</v>
      </c>
      <c r="D18" s="71">
        <f t="shared" si="5"/>
        <v>22.499180518392421</v>
      </c>
      <c r="E18" s="71">
        <f t="shared" si="6"/>
        <v>31.070091673831651</v>
      </c>
      <c r="F18" s="71">
        <f t="shared" si="0"/>
        <v>53.569272192224076</v>
      </c>
      <c r="G18" s="65">
        <f t="shared" si="1"/>
        <v>4790.1828765531145</v>
      </c>
      <c r="K18" s="84"/>
      <c r="L18" s="84"/>
      <c r="M18" s="86"/>
    </row>
    <row r="19" spans="1:13" x14ac:dyDescent="0.25">
      <c r="A19" s="69">
        <f t="shared" si="2"/>
        <v>45474</v>
      </c>
      <c r="B19" s="70">
        <f t="shared" si="3"/>
        <v>5</v>
      </c>
      <c r="C19" s="65">
        <f t="shared" si="4"/>
        <v>4790.1828765531145</v>
      </c>
      <c r="D19" s="71">
        <f t="shared" si="5"/>
        <v>22.354186757247874</v>
      </c>
      <c r="E19" s="71">
        <f t="shared" si="6"/>
        <v>31.215085434976199</v>
      </c>
      <c r="F19" s="71">
        <f t="shared" si="0"/>
        <v>53.569272192224076</v>
      </c>
      <c r="G19" s="65">
        <f t="shared" si="1"/>
        <v>4758.9677911181379</v>
      </c>
      <c r="K19" s="84"/>
      <c r="L19" s="84"/>
      <c r="M19" s="86"/>
    </row>
    <row r="20" spans="1:13" x14ac:dyDescent="0.25">
      <c r="A20" s="69">
        <f t="shared" si="2"/>
        <v>45505</v>
      </c>
      <c r="B20" s="70">
        <f t="shared" si="3"/>
        <v>6</v>
      </c>
      <c r="C20" s="65">
        <f t="shared" si="4"/>
        <v>4758.9677911181379</v>
      </c>
      <c r="D20" s="71">
        <f t="shared" si="5"/>
        <v>22.208516358551318</v>
      </c>
      <c r="E20" s="71">
        <f t="shared" si="6"/>
        <v>31.360755833672755</v>
      </c>
      <c r="F20" s="71">
        <f t="shared" si="0"/>
        <v>53.569272192224076</v>
      </c>
      <c r="G20" s="65">
        <f t="shared" si="1"/>
        <v>4727.6070352844654</v>
      </c>
      <c r="K20" s="84"/>
      <c r="L20" s="84"/>
      <c r="M20" s="86"/>
    </row>
    <row r="21" spans="1:13" x14ac:dyDescent="0.25">
      <c r="A21" s="69">
        <f t="shared" si="2"/>
        <v>45536</v>
      </c>
      <c r="B21" s="70">
        <f t="shared" si="3"/>
        <v>7</v>
      </c>
      <c r="C21" s="65">
        <f t="shared" si="4"/>
        <v>4727.6070352844654</v>
      </c>
      <c r="D21" s="71">
        <f t="shared" si="5"/>
        <v>22.062166164660848</v>
      </c>
      <c r="E21" s="71">
        <f t="shared" si="6"/>
        <v>31.507106027563232</v>
      </c>
      <c r="F21" s="71">
        <f t="shared" si="0"/>
        <v>53.569272192224076</v>
      </c>
      <c r="G21" s="65">
        <f t="shared" si="1"/>
        <v>4696.0999292569022</v>
      </c>
      <c r="K21" s="84"/>
      <c r="L21" s="84"/>
      <c r="M21" s="86"/>
    </row>
    <row r="22" spans="1:13" x14ac:dyDescent="0.25">
      <c r="A22" s="69">
        <f t="shared" si="2"/>
        <v>45566</v>
      </c>
      <c r="B22" s="70">
        <f t="shared" si="3"/>
        <v>8</v>
      </c>
      <c r="C22" s="65">
        <f t="shared" si="4"/>
        <v>4696.0999292569022</v>
      </c>
      <c r="D22" s="71">
        <f t="shared" si="5"/>
        <v>21.915133003198882</v>
      </c>
      <c r="E22" s="71">
        <f t="shared" si="6"/>
        <v>31.654139189025184</v>
      </c>
      <c r="F22" s="71">
        <f t="shared" si="0"/>
        <v>53.569272192224062</v>
      </c>
      <c r="G22" s="65">
        <f t="shared" si="1"/>
        <v>4664.4457900678772</v>
      </c>
      <c r="K22" s="84"/>
      <c r="L22" s="84"/>
      <c r="M22" s="86"/>
    </row>
    <row r="23" spans="1:13" x14ac:dyDescent="0.25">
      <c r="A23" s="69">
        <f t="shared" si="2"/>
        <v>45597</v>
      </c>
      <c r="B23" s="70">
        <f t="shared" si="3"/>
        <v>9</v>
      </c>
      <c r="C23" s="65">
        <f t="shared" si="4"/>
        <v>4664.4457900678772</v>
      </c>
      <c r="D23" s="71">
        <f t="shared" si="5"/>
        <v>21.767413686983428</v>
      </c>
      <c r="E23" s="71">
        <f t="shared" si="6"/>
        <v>31.801858505240642</v>
      </c>
      <c r="F23" s="71">
        <f t="shared" si="0"/>
        <v>53.569272192224069</v>
      </c>
      <c r="G23" s="65">
        <f t="shared" si="1"/>
        <v>4632.6439315626367</v>
      </c>
      <c r="K23" s="84"/>
      <c r="L23" s="84"/>
      <c r="M23" s="86"/>
    </row>
    <row r="24" spans="1:13" x14ac:dyDescent="0.25">
      <c r="A24" s="69">
        <f t="shared" si="2"/>
        <v>45627</v>
      </c>
      <c r="B24" s="70">
        <f t="shared" si="3"/>
        <v>10</v>
      </c>
      <c r="C24" s="65">
        <f t="shared" si="4"/>
        <v>4632.6439315626367</v>
      </c>
      <c r="D24" s="71">
        <f t="shared" si="5"/>
        <v>21.619005013958976</v>
      </c>
      <c r="E24" s="71">
        <f t="shared" si="6"/>
        <v>31.950267178265101</v>
      </c>
      <c r="F24" s="71">
        <f t="shared" si="0"/>
        <v>53.569272192224076</v>
      </c>
      <c r="G24" s="65">
        <f t="shared" si="1"/>
        <v>4600.6936643843719</v>
      </c>
      <c r="K24" s="84"/>
      <c r="L24" s="84"/>
      <c r="M24" s="86"/>
    </row>
    <row r="25" spans="1:13" x14ac:dyDescent="0.25">
      <c r="A25" s="69">
        <f t="shared" si="2"/>
        <v>45658</v>
      </c>
      <c r="B25" s="70">
        <f t="shared" si="3"/>
        <v>11</v>
      </c>
      <c r="C25" s="65">
        <f t="shared" si="4"/>
        <v>4600.6936643843719</v>
      </c>
      <c r="D25" s="71">
        <f t="shared" si="5"/>
        <v>21.469903767127072</v>
      </c>
      <c r="E25" s="71">
        <f t="shared" si="6"/>
        <v>32.099368425097005</v>
      </c>
      <c r="F25" s="71">
        <f t="shared" si="0"/>
        <v>53.569272192224076</v>
      </c>
      <c r="G25" s="65">
        <f t="shared" si="1"/>
        <v>4568.5942959592749</v>
      </c>
    </row>
    <row r="26" spans="1:13" x14ac:dyDescent="0.25">
      <c r="A26" s="69">
        <f t="shared" si="2"/>
        <v>45689</v>
      </c>
      <c r="B26" s="70">
        <f t="shared" si="3"/>
        <v>12</v>
      </c>
      <c r="C26" s="65">
        <f t="shared" si="4"/>
        <v>4568.5942959592749</v>
      </c>
      <c r="D26" s="71">
        <f t="shared" si="5"/>
        <v>21.320106714476619</v>
      </c>
      <c r="E26" s="71">
        <f t="shared" si="6"/>
        <v>32.249165477747454</v>
      </c>
      <c r="F26" s="71">
        <f t="shared" si="0"/>
        <v>53.569272192224076</v>
      </c>
      <c r="G26" s="65">
        <f t="shared" si="1"/>
        <v>4536.3451304815271</v>
      </c>
    </row>
    <row r="27" spans="1:13" x14ac:dyDescent="0.25">
      <c r="A27" s="69">
        <f t="shared" si="2"/>
        <v>45717</v>
      </c>
      <c r="B27" s="70">
        <f t="shared" si="3"/>
        <v>13</v>
      </c>
      <c r="C27" s="65">
        <f t="shared" si="4"/>
        <v>4536.3451304815271</v>
      </c>
      <c r="D27" s="71">
        <f t="shared" si="5"/>
        <v>21.169610608913796</v>
      </c>
      <c r="E27" s="71">
        <f t="shared" si="6"/>
        <v>32.399661583310277</v>
      </c>
      <c r="F27" s="71">
        <f t="shared" si="0"/>
        <v>53.569272192224076</v>
      </c>
      <c r="G27" s="65">
        <f t="shared" si="1"/>
        <v>4503.9454688982169</v>
      </c>
    </row>
    <row r="28" spans="1:13" x14ac:dyDescent="0.25">
      <c r="A28" s="69">
        <f t="shared" si="2"/>
        <v>45748</v>
      </c>
      <c r="B28" s="70">
        <f t="shared" si="3"/>
        <v>14</v>
      </c>
      <c r="C28" s="65">
        <f t="shared" si="4"/>
        <v>4503.9454688982169</v>
      </c>
      <c r="D28" s="71">
        <f t="shared" si="5"/>
        <v>21.018412188191686</v>
      </c>
      <c r="E28" s="71">
        <f t="shared" si="6"/>
        <v>32.550860004032387</v>
      </c>
      <c r="F28" s="71">
        <f t="shared" si="0"/>
        <v>53.569272192224076</v>
      </c>
      <c r="G28" s="65">
        <f t="shared" si="1"/>
        <v>4471.3946088941848</v>
      </c>
    </row>
    <row r="29" spans="1:13" x14ac:dyDescent="0.25">
      <c r="A29" s="69">
        <f t="shared" si="2"/>
        <v>45778</v>
      </c>
      <c r="B29" s="70">
        <f t="shared" si="3"/>
        <v>15</v>
      </c>
      <c r="C29" s="65">
        <f t="shared" si="4"/>
        <v>4471.3946088941848</v>
      </c>
      <c r="D29" s="71">
        <f t="shared" si="5"/>
        <v>20.866508174839531</v>
      </c>
      <c r="E29" s="71">
        <f t="shared" si="6"/>
        <v>32.702764017384546</v>
      </c>
      <c r="F29" s="71">
        <f t="shared" si="0"/>
        <v>53.569272192224076</v>
      </c>
      <c r="G29" s="65">
        <f t="shared" si="1"/>
        <v>4438.6918448768001</v>
      </c>
    </row>
    <row r="30" spans="1:13" x14ac:dyDescent="0.25">
      <c r="A30" s="69">
        <f t="shared" si="2"/>
        <v>45809</v>
      </c>
      <c r="B30" s="70">
        <f t="shared" si="3"/>
        <v>16</v>
      </c>
      <c r="C30" s="65">
        <f t="shared" si="4"/>
        <v>4438.6918448768001</v>
      </c>
      <c r="D30" s="71">
        <f t="shared" si="5"/>
        <v>20.713895276091737</v>
      </c>
      <c r="E30" s="71">
        <f t="shared" si="6"/>
        <v>32.855376916132336</v>
      </c>
      <c r="F30" s="71">
        <f t="shared" si="0"/>
        <v>53.569272192224076</v>
      </c>
      <c r="G30" s="65">
        <f t="shared" si="1"/>
        <v>4405.8364679606675</v>
      </c>
    </row>
    <row r="31" spans="1:13" x14ac:dyDescent="0.25">
      <c r="A31" s="69">
        <f t="shared" si="2"/>
        <v>45839</v>
      </c>
      <c r="B31" s="70">
        <f t="shared" si="3"/>
        <v>17</v>
      </c>
      <c r="C31" s="65">
        <f t="shared" si="4"/>
        <v>4405.8364679606675</v>
      </c>
      <c r="D31" s="71">
        <f t="shared" si="5"/>
        <v>20.560570183816456</v>
      </c>
      <c r="E31" s="71">
        <f t="shared" si="6"/>
        <v>33.008702008407617</v>
      </c>
      <c r="F31" s="71">
        <f t="shared" si="0"/>
        <v>53.569272192224076</v>
      </c>
      <c r="G31" s="65">
        <f t="shared" si="1"/>
        <v>4372.8277659522601</v>
      </c>
    </row>
    <row r="32" spans="1:13" x14ac:dyDescent="0.25">
      <c r="A32" s="69">
        <f t="shared" si="2"/>
        <v>45870</v>
      </c>
      <c r="B32" s="70">
        <f t="shared" si="3"/>
        <v>18</v>
      </c>
      <c r="C32" s="65">
        <f t="shared" si="4"/>
        <v>4372.8277659522601</v>
      </c>
      <c r="D32" s="71">
        <f t="shared" si="5"/>
        <v>20.406529574443887</v>
      </c>
      <c r="E32" s="71">
        <f t="shared" si="6"/>
        <v>33.162742617780189</v>
      </c>
      <c r="F32" s="71">
        <f t="shared" si="0"/>
        <v>53.569272192224076</v>
      </c>
      <c r="G32" s="65">
        <f t="shared" si="1"/>
        <v>4339.6650233344799</v>
      </c>
    </row>
    <row r="33" spans="1:7" x14ac:dyDescent="0.25">
      <c r="A33" s="69">
        <f t="shared" si="2"/>
        <v>45901</v>
      </c>
      <c r="B33" s="70">
        <f t="shared" si="3"/>
        <v>19</v>
      </c>
      <c r="C33" s="65">
        <f t="shared" si="4"/>
        <v>4339.6650233344799</v>
      </c>
      <c r="D33" s="71">
        <f t="shared" si="5"/>
        <v>20.251770108894242</v>
      </c>
      <c r="E33" s="71">
        <f t="shared" si="6"/>
        <v>33.317502083329828</v>
      </c>
      <c r="F33" s="71">
        <f t="shared" si="0"/>
        <v>53.569272192224069</v>
      </c>
      <c r="G33" s="65">
        <f t="shared" si="1"/>
        <v>4306.3475212511503</v>
      </c>
    </row>
    <row r="34" spans="1:7" x14ac:dyDescent="0.25">
      <c r="A34" s="69">
        <f t="shared" si="2"/>
        <v>45931</v>
      </c>
      <c r="B34" s="70">
        <f t="shared" si="3"/>
        <v>20</v>
      </c>
      <c r="C34" s="65">
        <f t="shared" si="4"/>
        <v>4306.3475212511503</v>
      </c>
      <c r="D34" s="71">
        <f t="shared" si="5"/>
        <v>20.096288432505368</v>
      </c>
      <c r="E34" s="71">
        <f t="shared" si="6"/>
        <v>33.472983759718701</v>
      </c>
      <c r="F34" s="71">
        <f t="shared" si="0"/>
        <v>53.569272192224069</v>
      </c>
      <c r="G34" s="65">
        <f t="shared" si="1"/>
        <v>4272.8745374914315</v>
      </c>
    </row>
    <row r="35" spans="1:7" x14ac:dyDescent="0.25">
      <c r="A35" s="69">
        <f t="shared" si="2"/>
        <v>45962</v>
      </c>
      <c r="B35" s="70">
        <f t="shared" si="3"/>
        <v>21</v>
      </c>
      <c r="C35" s="65">
        <f t="shared" si="4"/>
        <v>4272.8745374914315</v>
      </c>
      <c r="D35" s="71">
        <f t="shared" si="5"/>
        <v>19.940081174960014</v>
      </c>
      <c r="E35" s="71">
        <f t="shared" si="6"/>
        <v>33.629191017264056</v>
      </c>
      <c r="F35" s="71">
        <f t="shared" si="0"/>
        <v>53.569272192224069</v>
      </c>
      <c r="G35" s="65">
        <f t="shared" si="1"/>
        <v>4239.2453464741675</v>
      </c>
    </row>
    <row r="36" spans="1:7" x14ac:dyDescent="0.25">
      <c r="A36" s="69">
        <f t="shared" si="2"/>
        <v>45992</v>
      </c>
      <c r="B36" s="70">
        <f t="shared" si="3"/>
        <v>22</v>
      </c>
      <c r="C36" s="65">
        <f t="shared" si="4"/>
        <v>4239.2453464741675</v>
      </c>
      <c r="D36" s="71">
        <f t="shared" si="5"/>
        <v>19.783144950212783</v>
      </c>
      <c r="E36" s="71">
        <f t="shared" si="6"/>
        <v>33.78612724201129</v>
      </c>
      <c r="F36" s="71">
        <f t="shared" si="0"/>
        <v>53.569272192224076</v>
      </c>
      <c r="G36" s="65">
        <f t="shared" si="1"/>
        <v>4205.4592192321561</v>
      </c>
    </row>
    <row r="37" spans="1:7" x14ac:dyDescent="0.25">
      <c r="A37" s="69">
        <f t="shared" si="2"/>
        <v>46023</v>
      </c>
      <c r="B37" s="70">
        <f t="shared" si="3"/>
        <v>23</v>
      </c>
      <c r="C37" s="65">
        <f t="shared" si="4"/>
        <v>4205.4592192321561</v>
      </c>
      <c r="D37" s="71">
        <f t="shared" si="5"/>
        <v>19.62547635641673</v>
      </c>
      <c r="E37" s="71">
        <f t="shared" si="6"/>
        <v>33.943795835807336</v>
      </c>
      <c r="F37" s="71">
        <f t="shared" si="0"/>
        <v>53.569272192224062</v>
      </c>
      <c r="G37" s="65">
        <f t="shared" si="1"/>
        <v>4171.5154233963485</v>
      </c>
    </row>
    <row r="38" spans="1:7" x14ac:dyDescent="0.25">
      <c r="A38" s="69">
        <f t="shared" si="2"/>
        <v>46054</v>
      </c>
      <c r="B38" s="70">
        <f t="shared" si="3"/>
        <v>24</v>
      </c>
      <c r="C38" s="65">
        <f t="shared" si="4"/>
        <v>4171.5154233963485</v>
      </c>
      <c r="D38" s="71">
        <f t="shared" si="5"/>
        <v>19.467071975849628</v>
      </c>
      <c r="E38" s="71">
        <f t="shared" si="6"/>
        <v>34.102200216374442</v>
      </c>
      <c r="F38" s="71">
        <f t="shared" si="0"/>
        <v>53.569272192224069</v>
      </c>
      <c r="G38" s="65">
        <f t="shared" si="1"/>
        <v>4137.413223179974</v>
      </c>
    </row>
    <row r="39" spans="1:7" x14ac:dyDescent="0.25">
      <c r="A39" s="69">
        <f t="shared" si="2"/>
        <v>46082</v>
      </c>
      <c r="B39" s="70">
        <f t="shared" si="3"/>
        <v>25</v>
      </c>
      <c r="C39" s="65">
        <f t="shared" si="4"/>
        <v>4137.413223179974</v>
      </c>
      <c r="D39" s="71">
        <f t="shared" si="5"/>
        <v>19.307928374839886</v>
      </c>
      <c r="E39" s="71">
        <f t="shared" si="6"/>
        <v>34.261343817384194</v>
      </c>
      <c r="F39" s="71">
        <f t="shared" si="0"/>
        <v>53.569272192224076</v>
      </c>
      <c r="G39" s="65">
        <f t="shared" si="1"/>
        <v>4103.1518793625901</v>
      </c>
    </row>
    <row r="40" spans="1:7" x14ac:dyDescent="0.25">
      <c r="A40" s="69">
        <f t="shared" si="2"/>
        <v>46113</v>
      </c>
      <c r="B40" s="70">
        <f t="shared" si="3"/>
        <v>26</v>
      </c>
      <c r="C40" s="65">
        <f t="shared" si="4"/>
        <v>4103.1518793625901</v>
      </c>
      <c r="D40" s="71">
        <f t="shared" si="5"/>
        <v>19.148042103692092</v>
      </c>
      <c r="E40" s="71">
        <f t="shared" si="6"/>
        <v>34.421230088531978</v>
      </c>
      <c r="F40" s="71">
        <f t="shared" si="0"/>
        <v>53.569272192224069</v>
      </c>
      <c r="G40" s="65">
        <f t="shared" si="1"/>
        <v>4068.7306492740581</v>
      </c>
    </row>
    <row r="41" spans="1:7" x14ac:dyDescent="0.25">
      <c r="A41" s="69">
        <f t="shared" si="2"/>
        <v>46143</v>
      </c>
      <c r="B41" s="70">
        <f t="shared" si="3"/>
        <v>27</v>
      </c>
      <c r="C41" s="65">
        <f t="shared" si="4"/>
        <v>4068.7306492740581</v>
      </c>
      <c r="D41" s="71">
        <f t="shared" si="5"/>
        <v>18.987409696612275</v>
      </c>
      <c r="E41" s="71">
        <f t="shared" si="6"/>
        <v>34.581862495611801</v>
      </c>
      <c r="F41" s="71">
        <f t="shared" si="0"/>
        <v>53.569272192224076</v>
      </c>
      <c r="G41" s="65">
        <f t="shared" si="1"/>
        <v>4034.1487867784463</v>
      </c>
    </row>
    <row r="42" spans="1:7" x14ac:dyDescent="0.25">
      <c r="A42" s="69">
        <f t="shared" si="2"/>
        <v>46174</v>
      </c>
      <c r="B42" s="70">
        <f t="shared" si="3"/>
        <v>28</v>
      </c>
      <c r="C42" s="65">
        <f t="shared" si="4"/>
        <v>4034.1487867784463</v>
      </c>
      <c r="D42" s="71">
        <f t="shared" si="5"/>
        <v>18.826027671632751</v>
      </c>
      <c r="E42" s="71">
        <f t="shared" si="6"/>
        <v>34.743244520591325</v>
      </c>
      <c r="F42" s="71">
        <f t="shared" si="0"/>
        <v>53.569272192224076</v>
      </c>
      <c r="G42" s="65">
        <f t="shared" si="1"/>
        <v>3999.4055422578549</v>
      </c>
    </row>
    <row r="43" spans="1:7" x14ac:dyDescent="0.25">
      <c r="A43" s="69">
        <f t="shared" si="2"/>
        <v>46204</v>
      </c>
      <c r="B43" s="70">
        <f t="shared" si="3"/>
        <v>29</v>
      </c>
      <c r="C43" s="65">
        <f t="shared" si="4"/>
        <v>3999.4055422578549</v>
      </c>
      <c r="D43" s="71">
        <f t="shared" si="5"/>
        <v>18.663892530536657</v>
      </c>
      <c r="E43" s="71">
        <f t="shared" si="6"/>
        <v>34.905379661687412</v>
      </c>
      <c r="F43" s="71">
        <f t="shared" si="0"/>
        <v>53.569272192224069</v>
      </c>
      <c r="G43" s="65">
        <f t="shared" si="1"/>
        <v>3964.5001625961677</v>
      </c>
    </row>
    <row r="44" spans="1:7" x14ac:dyDescent="0.25">
      <c r="A44" s="69">
        <f t="shared" si="2"/>
        <v>46235</v>
      </c>
      <c r="B44" s="70">
        <f t="shared" si="3"/>
        <v>30</v>
      </c>
      <c r="C44" s="65">
        <f t="shared" si="4"/>
        <v>3964.5001625961677</v>
      </c>
      <c r="D44" s="71">
        <f t="shared" si="5"/>
        <v>18.501000758782123</v>
      </c>
      <c r="E44" s="71">
        <f t="shared" si="6"/>
        <v>35.06827143344195</v>
      </c>
      <c r="F44" s="71">
        <f t="shared" si="0"/>
        <v>53.569272192224076</v>
      </c>
      <c r="G44" s="65">
        <f t="shared" si="1"/>
        <v>3929.4318911627256</v>
      </c>
    </row>
    <row r="45" spans="1:7" x14ac:dyDescent="0.25">
      <c r="A45" s="69">
        <f t="shared" si="2"/>
        <v>46266</v>
      </c>
      <c r="B45" s="70">
        <f t="shared" si="3"/>
        <v>31</v>
      </c>
      <c r="C45" s="65">
        <f t="shared" si="4"/>
        <v>3929.4318911627256</v>
      </c>
      <c r="D45" s="71">
        <f t="shared" si="5"/>
        <v>18.337348825426055</v>
      </c>
      <c r="E45" s="71">
        <f t="shared" si="6"/>
        <v>35.231923366798021</v>
      </c>
      <c r="F45" s="71">
        <f t="shared" si="0"/>
        <v>53.569272192224076</v>
      </c>
      <c r="G45" s="65">
        <f t="shared" si="1"/>
        <v>3894.1999677959275</v>
      </c>
    </row>
    <row r="46" spans="1:7" x14ac:dyDescent="0.25">
      <c r="A46" s="69">
        <f t="shared" si="2"/>
        <v>46296</v>
      </c>
      <c r="B46" s="70">
        <f t="shared" si="3"/>
        <v>32</v>
      </c>
      <c r="C46" s="65">
        <f t="shared" si="4"/>
        <v>3894.1999677959275</v>
      </c>
      <c r="D46" s="71">
        <f t="shared" si="5"/>
        <v>18.172933183047665</v>
      </c>
      <c r="E46" s="71">
        <f t="shared" si="6"/>
        <v>35.396339009176408</v>
      </c>
      <c r="F46" s="71">
        <f t="shared" si="0"/>
        <v>53.569272192224076</v>
      </c>
      <c r="G46" s="65">
        <f t="shared" si="1"/>
        <v>3858.8036287867512</v>
      </c>
    </row>
    <row r="47" spans="1:7" x14ac:dyDescent="0.25">
      <c r="A47" s="69">
        <f t="shared" si="2"/>
        <v>46327</v>
      </c>
      <c r="B47" s="70">
        <f t="shared" si="3"/>
        <v>33</v>
      </c>
      <c r="C47" s="65">
        <f t="shared" si="4"/>
        <v>3858.8036287867512</v>
      </c>
      <c r="D47" s="71">
        <f t="shared" si="5"/>
        <v>18.007750267671508</v>
      </c>
      <c r="E47" s="71">
        <f t="shared" si="6"/>
        <v>35.561521924552565</v>
      </c>
      <c r="F47" s="71">
        <f t="shared" si="0"/>
        <v>53.569272192224076</v>
      </c>
      <c r="G47" s="65">
        <f t="shared" si="1"/>
        <v>3823.2421068621989</v>
      </c>
    </row>
    <row r="48" spans="1:7" x14ac:dyDescent="0.25">
      <c r="A48" s="69">
        <f t="shared" si="2"/>
        <v>46357</v>
      </c>
      <c r="B48" s="70">
        <f t="shared" si="3"/>
        <v>34</v>
      </c>
      <c r="C48" s="65">
        <f t="shared" si="4"/>
        <v>3823.2421068621989</v>
      </c>
      <c r="D48" s="71">
        <f t="shared" si="5"/>
        <v>17.841796498690261</v>
      </c>
      <c r="E48" s="71">
        <f t="shared" si="6"/>
        <v>35.727475693533805</v>
      </c>
      <c r="F48" s="71">
        <f t="shared" si="0"/>
        <v>53.569272192224062</v>
      </c>
      <c r="G48" s="65">
        <f t="shared" si="1"/>
        <v>3787.5146311686649</v>
      </c>
    </row>
    <row r="49" spans="1:7" x14ac:dyDescent="0.25">
      <c r="A49" s="69">
        <f t="shared" si="2"/>
        <v>46388</v>
      </c>
      <c r="B49" s="70">
        <f t="shared" si="3"/>
        <v>35</v>
      </c>
      <c r="C49" s="65">
        <f t="shared" si="4"/>
        <v>3787.5146311686649</v>
      </c>
      <c r="D49" s="71">
        <f t="shared" si="5"/>
        <v>17.675068278787105</v>
      </c>
      <c r="E49" s="71">
        <f t="shared" si="6"/>
        <v>35.894203913436968</v>
      </c>
      <c r="F49" s="71">
        <f t="shared" si="0"/>
        <v>53.569272192224076</v>
      </c>
      <c r="G49" s="65">
        <f t="shared" si="1"/>
        <v>3751.6204272552277</v>
      </c>
    </row>
    <row r="50" spans="1:7" x14ac:dyDescent="0.25">
      <c r="A50" s="69">
        <f t="shared" si="2"/>
        <v>46419</v>
      </c>
      <c r="B50" s="70">
        <f t="shared" si="3"/>
        <v>36</v>
      </c>
      <c r="C50" s="65">
        <f t="shared" si="4"/>
        <v>3751.6204272552277</v>
      </c>
      <c r="D50" s="71">
        <f t="shared" si="5"/>
        <v>17.507561993857728</v>
      </c>
      <c r="E50" s="71">
        <f t="shared" si="6"/>
        <v>36.061710198366342</v>
      </c>
      <c r="F50" s="71">
        <f t="shared" si="0"/>
        <v>53.569272192224069</v>
      </c>
      <c r="G50" s="65">
        <f t="shared" si="1"/>
        <v>3715.5587170568615</v>
      </c>
    </row>
    <row r="51" spans="1:7" x14ac:dyDescent="0.25">
      <c r="A51" s="69">
        <f t="shared" si="2"/>
        <v>46447</v>
      </c>
      <c r="B51" s="70">
        <f t="shared" si="3"/>
        <v>37</v>
      </c>
      <c r="C51" s="65">
        <f t="shared" si="4"/>
        <v>3715.5587170568615</v>
      </c>
      <c r="D51" s="71">
        <f t="shared" si="5"/>
        <v>17.339274012932027</v>
      </c>
      <c r="E51" s="71">
        <f t="shared" si="6"/>
        <v>36.229998179292053</v>
      </c>
      <c r="F51" s="71">
        <f t="shared" si="0"/>
        <v>53.569272192224076</v>
      </c>
      <c r="G51" s="65">
        <f t="shared" si="1"/>
        <v>3679.3287188775694</v>
      </c>
    </row>
    <row r="52" spans="1:7" x14ac:dyDescent="0.25">
      <c r="A52" s="69">
        <f t="shared" si="2"/>
        <v>46478</v>
      </c>
      <c r="B52" s="70">
        <f t="shared" si="3"/>
        <v>38</v>
      </c>
      <c r="C52" s="65">
        <f t="shared" si="4"/>
        <v>3679.3287188775694</v>
      </c>
      <c r="D52" s="71">
        <f t="shared" si="5"/>
        <v>17.170200688095324</v>
      </c>
      <c r="E52" s="71">
        <f t="shared" si="6"/>
        <v>36.399071504128749</v>
      </c>
      <c r="F52" s="71">
        <f t="shared" si="0"/>
        <v>53.569272192224076</v>
      </c>
      <c r="G52" s="65">
        <f t="shared" si="1"/>
        <v>3642.9296473734407</v>
      </c>
    </row>
    <row r="53" spans="1:7" x14ac:dyDescent="0.25">
      <c r="A53" s="69">
        <f t="shared" si="2"/>
        <v>46508</v>
      </c>
      <c r="B53" s="70">
        <f t="shared" si="3"/>
        <v>39</v>
      </c>
      <c r="C53" s="65">
        <f t="shared" si="4"/>
        <v>3642.9296473734407</v>
      </c>
      <c r="D53" s="71">
        <f t="shared" si="5"/>
        <v>17.00033835440939</v>
      </c>
      <c r="E53" s="71">
        <f t="shared" si="6"/>
        <v>36.568933837814676</v>
      </c>
      <c r="F53" s="71">
        <f t="shared" si="0"/>
        <v>53.569272192224062</v>
      </c>
      <c r="G53" s="65">
        <f t="shared" si="1"/>
        <v>3606.360713535626</v>
      </c>
    </row>
    <row r="54" spans="1:7" x14ac:dyDescent="0.25">
      <c r="A54" s="69">
        <f t="shared" si="2"/>
        <v>46539</v>
      </c>
      <c r="B54" s="70">
        <f t="shared" si="3"/>
        <v>40</v>
      </c>
      <c r="C54" s="65">
        <f t="shared" si="4"/>
        <v>3606.360713535626</v>
      </c>
      <c r="D54" s="71">
        <f t="shared" si="5"/>
        <v>16.829683329832925</v>
      </c>
      <c r="E54" s="71">
        <f t="shared" si="6"/>
        <v>36.739588862391145</v>
      </c>
      <c r="F54" s="71">
        <f t="shared" si="0"/>
        <v>53.569272192224069</v>
      </c>
      <c r="G54" s="65">
        <f t="shared" si="1"/>
        <v>3569.621124673235</v>
      </c>
    </row>
    <row r="55" spans="1:7" x14ac:dyDescent="0.25">
      <c r="A55" s="69">
        <f t="shared" si="2"/>
        <v>46569</v>
      </c>
      <c r="B55" s="70">
        <f t="shared" si="3"/>
        <v>41</v>
      </c>
      <c r="C55" s="65">
        <f t="shared" si="4"/>
        <v>3569.621124673235</v>
      </c>
      <c r="D55" s="71">
        <f t="shared" si="5"/>
        <v>16.658231915141766</v>
      </c>
      <c r="E55" s="71">
        <f t="shared" si="6"/>
        <v>36.911040277082307</v>
      </c>
      <c r="F55" s="71">
        <f t="shared" si="0"/>
        <v>53.569272192224076</v>
      </c>
      <c r="G55" s="65">
        <f t="shared" si="1"/>
        <v>3532.7100843961525</v>
      </c>
    </row>
    <row r="56" spans="1:7" x14ac:dyDescent="0.25">
      <c r="A56" s="69">
        <f t="shared" si="2"/>
        <v>46600</v>
      </c>
      <c r="B56" s="70">
        <f t="shared" si="3"/>
        <v>42</v>
      </c>
      <c r="C56" s="65">
        <f t="shared" si="4"/>
        <v>3532.7100843961525</v>
      </c>
      <c r="D56" s="71">
        <f t="shared" si="5"/>
        <v>16.485980393848717</v>
      </c>
      <c r="E56" s="71">
        <f t="shared" si="6"/>
        <v>37.083291798375363</v>
      </c>
      <c r="F56" s="71">
        <f t="shared" si="0"/>
        <v>53.569272192224076</v>
      </c>
      <c r="G56" s="65">
        <f t="shared" si="1"/>
        <v>3495.6267925977772</v>
      </c>
    </row>
    <row r="57" spans="1:7" x14ac:dyDescent="0.25">
      <c r="A57" s="69">
        <f t="shared" si="2"/>
        <v>46631</v>
      </c>
      <c r="B57" s="70">
        <f t="shared" si="3"/>
        <v>43</v>
      </c>
      <c r="C57" s="65">
        <f t="shared" si="4"/>
        <v>3495.6267925977772</v>
      </c>
      <c r="D57" s="71">
        <f t="shared" si="5"/>
        <v>16.312925032122966</v>
      </c>
      <c r="E57" s="71">
        <f t="shared" si="6"/>
        <v>37.256347160101114</v>
      </c>
      <c r="F57" s="71">
        <f t="shared" si="0"/>
        <v>53.569272192224076</v>
      </c>
      <c r="G57" s="65">
        <f t="shared" si="1"/>
        <v>3458.3704454376762</v>
      </c>
    </row>
    <row r="58" spans="1:7" x14ac:dyDescent="0.25">
      <c r="A58" s="69">
        <f t="shared" si="2"/>
        <v>46661</v>
      </c>
      <c r="B58" s="70">
        <f t="shared" si="3"/>
        <v>44</v>
      </c>
      <c r="C58" s="65">
        <f t="shared" si="4"/>
        <v>3458.3704454376762</v>
      </c>
      <c r="D58" s="71">
        <f t="shared" si="5"/>
        <v>16.139062078709159</v>
      </c>
      <c r="E58" s="71">
        <f t="shared" si="6"/>
        <v>37.430210113514917</v>
      </c>
      <c r="F58" s="71">
        <f t="shared" si="0"/>
        <v>53.569272192224076</v>
      </c>
      <c r="G58" s="65">
        <f t="shared" si="1"/>
        <v>3420.9402353241612</v>
      </c>
    </row>
    <row r="59" spans="1:7" x14ac:dyDescent="0.25">
      <c r="A59" s="69">
        <f t="shared" si="2"/>
        <v>46692</v>
      </c>
      <c r="B59" s="70">
        <f t="shared" si="3"/>
        <v>45</v>
      </c>
      <c r="C59" s="65">
        <f t="shared" si="4"/>
        <v>3420.9402353241612</v>
      </c>
      <c r="D59" s="71">
        <f t="shared" si="5"/>
        <v>15.964387764846085</v>
      </c>
      <c r="E59" s="71">
        <f t="shared" si="6"/>
        <v>37.604884427377989</v>
      </c>
      <c r="F59" s="71">
        <f t="shared" si="0"/>
        <v>53.569272192224076</v>
      </c>
      <c r="G59" s="65">
        <f t="shared" si="1"/>
        <v>3383.3353508967834</v>
      </c>
    </row>
    <row r="60" spans="1:7" x14ac:dyDescent="0.25">
      <c r="A60" s="69">
        <f t="shared" si="2"/>
        <v>46722</v>
      </c>
      <c r="B60" s="70">
        <f t="shared" si="3"/>
        <v>46</v>
      </c>
      <c r="C60" s="65">
        <f t="shared" si="4"/>
        <v>3383.3353508967834</v>
      </c>
      <c r="D60" s="71">
        <f t="shared" si="5"/>
        <v>15.788898304184992</v>
      </c>
      <c r="E60" s="71">
        <f t="shared" si="6"/>
        <v>37.78037388803908</v>
      </c>
      <c r="F60" s="71">
        <f t="shared" si="0"/>
        <v>53.569272192224069</v>
      </c>
      <c r="G60" s="65">
        <f t="shared" si="1"/>
        <v>3345.5549770087446</v>
      </c>
    </row>
    <row r="61" spans="1:7" x14ac:dyDescent="0.25">
      <c r="A61" s="69">
        <f t="shared" si="2"/>
        <v>46753</v>
      </c>
      <c r="B61" s="70">
        <f t="shared" si="3"/>
        <v>47</v>
      </c>
      <c r="C61" s="65">
        <f t="shared" si="4"/>
        <v>3345.5549770087446</v>
      </c>
      <c r="D61" s="71">
        <f t="shared" si="5"/>
        <v>15.612589892707474</v>
      </c>
      <c r="E61" s="71">
        <f t="shared" si="6"/>
        <v>37.956682299516594</v>
      </c>
      <c r="F61" s="71">
        <f t="shared" si="0"/>
        <v>53.569272192224069</v>
      </c>
      <c r="G61" s="65">
        <f t="shared" si="1"/>
        <v>3307.598294709228</v>
      </c>
    </row>
    <row r="62" spans="1:7" x14ac:dyDescent="0.25">
      <c r="A62" s="69">
        <f t="shared" si="2"/>
        <v>46784</v>
      </c>
      <c r="B62" s="70">
        <f t="shared" si="3"/>
        <v>48</v>
      </c>
      <c r="C62" s="65">
        <f t="shared" si="4"/>
        <v>3307.598294709228</v>
      </c>
      <c r="D62" s="71">
        <f t="shared" si="5"/>
        <v>15.435458708643063</v>
      </c>
      <c r="E62" s="71">
        <f t="shared" si="6"/>
        <v>38.133813483581008</v>
      </c>
      <c r="F62" s="71">
        <f t="shared" si="0"/>
        <v>53.569272192224069</v>
      </c>
      <c r="G62" s="65">
        <f t="shared" si="1"/>
        <v>3269.464481225647</v>
      </c>
    </row>
    <row r="63" spans="1:7" x14ac:dyDescent="0.25">
      <c r="A63" s="69">
        <f t="shared" si="2"/>
        <v>46813</v>
      </c>
      <c r="B63" s="70">
        <f t="shared" si="3"/>
        <v>49</v>
      </c>
      <c r="C63" s="65">
        <f t="shared" si="4"/>
        <v>3269.464481225647</v>
      </c>
      <c r="D63" s="71">
        <f t="shared" si="5"/>
        <v>15.257500912386353</v>
      </c>
      <c r="E63" s="71">
        <f t="shared" si="6"/>
        <v>38.311771279837721</v>
      </c>
      <c r="F63" s="71">
        <f t="shared" si="0"/>
        <v>53.569272192224076</v>
      </c>
      <c r="G63" s="65">
        <f t="shared" si="1"/>
        <v>3231.1527099458094</v>
      </c>
    </row>
    <row r="64" spans="1:7" x14ac:dyDescent="0.25">
      <c r="A64" s="69">
        <f t="shared" si="2"/>
        <v>46844</v>
      </c>
      <c r="B64" s="70">
        <f t="shared" si="3"/>
        <v>50</v>
      </c>
      <c r="C64" s="65">
        <f t="shared" si="4"/>
        <v>3231.1527099458094</v>
      </c>
      <c r="D64" s="71">
        <f t="shared" si="5"/>
        <v>15.078712646413779</v>
      </c>
      <c r="E64" s="71">
        <f t="shared" si="6"/>
        <v>38.490559545810299</v>
      </c>
      <c r="F64" s="71">
        <f t="shared" si="0"/>
        <v>53.569272192224076</v>
      </c>
      <c r="G64" s="65">
        <f t="shared" si="1"/>
        <v>3192.6621503999991</v>
      </c>
    </row>
    <row r="65" spans="1:7" x14ac:dyDescent="0.25">
      <c r="A65" s="69">
        <f t="shared" si="2"/>
        <v>46874</v>
      </c>
      <c r="B65" s="70">
        <f t="shared" si="3"/>
        <v>51</v>
      </c>
      <c r="C65" s="65">
        <f t="shared" si="4"/>
        <v>3192.6621503999991</v>
      </c>
      <c r="D65" s="71">
        <f t="shared" si="5"/>
        <v>14.899090035199995</v>
      </c>
      <c r="E65" s="71">
        <f t="shared" si="6"/>
        <v>38.670182157024072</v>
      </c>
      <c r="F65" s="71">
        <f t="shared" si="0"/>
        <v>53.569272192224069</v>
      </c>
      <c r="G65" s="65">
        <f t="shared" si="1"/>
        <v>3153.991968242975</v>
      </c>
    </row>
    <row r="66" spans="1:7" x14ac:dyDescent="0.25">
      <c r="A66" s="69">
        <f t="shared" si="2"/>
        <v>46905</v>
      </c>
      <c r="B66" s="70">
        <f t="shared" si="3"/>
        <v>52</v>
      </c>
      <c r="C66" s="65">
        <f t="shared" si="4"/>
        <v>3153.991968242975</v>
      </c>
      <c r="D66" s="71">
        <f t="shared" si="5"/>
        <v>14.718629185133882</v>
      </c>
      <c r="E66" s="71">
        <f t="shared" si="6"/>
        <v>38.850643007090191</v>
      </c>
      <c r="F66" s="71">
        <f t="shared" si="0"/>
        <v>53.569272192224076</v>
      </c>
      <c r="G66" s="65">
        <f t="shared" si="1"/>
        <v>3115.1413252358848</v>
      </c>
    </row>
    <row r="67" spans="1:7" x14ac:dyDescent="0.25">
      <c r="A67" s="69">
        <f t="shared" si="2"/>
        <v>46935</v>
      </c>
      <c r="B67" s="70">
        <f t="shared" si="3"/>
        <v>53</v>
      </c>
      <c r="C67" s="65">
        <f t="shared" si="4"/>
        <v>3115.1413252358848</v>
      </c>
      <c r="D67" s="71">
        <f t="shared" si="5"/>
        <v>14.53732618443413</v>
      </c>
      <c r="E67" s="71">
        <f t="shared" si="6"/>
        <v>39.031946007789941</v>
      </c>
      <c r="F67" s="71">
        <f t="shared" si="0"/>
        <v>53.569272192224069</v>
      </c>
      <c r="G67" s="65">
        <f t="shared" si="1"/>
        <v>3076.1093792280949</v>
      </c>
    </row>
    <row r="68" spans="1:7" x14ac:dyDescent="0.25">
      <c r="A68" s="69">
        <f t="shared" si="2"/>
        <v>46966</v>
      </c>
      <c r="B68" s="70">
        <f t="shared" si="3"/>
        <v>54</v>
      </c>
      <c r="C68" s="65">
        <f t="shared" si="4"/>
        <v>3076.1093792280949</v>
      </c>
      <c r="D68" s="71">
        <f t="shared" si="5"/>
        <v>14.355177103064444</v>
      </c>
      <c r="E68" s="71">
        <f t="shared" si="6"/>
        <v>39.214095089159635</v>
      </c>
      <c r="F68" s="71">
        <f t="shared" si="0"/>
        <v>53.569272192224076</v>
      </c>
      <c r="G68" s="65">
        <f t="shared" si="1"/>
        <v>3036.895284138935</v>
      </c>
    </row>
    <row r="69" spans="1:7" x14ac:dyDescent="0.25">
      <c r="A69" s="69">
        <f t="shared" si="2"/>
        <v>46997</v>
      </c>
      <c r="B69" s="70">
        <f t="shared" si="3"/>
        <v>55</v>
      </c>
      <c r="C69" s="65">
        <f t="shared" si="4"/>
        <v>3036.895284138935</v>
      </c>
      <c r="D69" s="71">
        <f t="shared" si="5"/>
        <v>14.172177992648363</v>
      </c>
      <c r="E69" s="71">
        <f t="shared" si="6"/>
        <v>39.397094199575712</v>
      </c>
      <c r="F69" s="71">
        <f t="shared" si="0"/>
        <v>53.569272192224076</v>
      </c>
      <c r="G69" s="65">
        <f t="shared" si="1"/>
        <v>2997.4981899393592</v>
      </c>
    </row>
    <row r="70" spans="1:7" x14ac:dyDescent="0.25">
      <c r="A70" s="69">
        <f t="shared" si="2"/>
        <v>47027</v>
      </c>
      <c r="B70" s="70">
        <f t="shared" si="3"/>
        <v>56</v>
      </c>
      <c r="C70" s="65">
        <f t="shared" si="4"/>
        <v>2997.4981899393592</v>
      </c>
      <c r="D70" s="71">
        <f t="shared" si="5"/>
        <v>13.98832488638368</v>
      </c>
      <c r="E70" s="71">
        <f t="shared" si="6"/>
        <v>39.580947305840397</v>
      </c>
      <c r="F70" s="71">
        <f t="shared" si="0"/>
        <v>53.569272192224076</v>
      </c>
      <c r="G70" s="65">
        <f t="shared" si="1"/>
        <v>2957.917242633519</v>
      </c>
    </row>
    <row r="71" spans="1:7" x14ac:dyDescent="0.25">
      <c r="A71" s="69">
        <f t="shared" si="2"/>
        <v>47058</v>
      </c>
      <c r="B71" s="70">
        <f t="shared" si="3"/>
        <v>57</v>
      </c>
      <c r="C71" s="65">
        <f t="shared" si="4"/>
        <v>2957.917242633519</v>
      </c>
      <c r="D71" s="71">
        <f t="shared" si="5"/>
        <v>13.803613798956421</v>
      </c>
      <c r="E71" s="71">
        <f t="shared" si="6"/>
        <v>39.76565839326765</v>
      </c>
      <c r="F71" s="71">
        <f t="shared" si="0"/>
        <v>53.569272192224069</v>
      </c>
      <c r="G71" s="65">
        <f t="shared" si="1"/>
        <v>2918.1515842402514</v>
      </c>
    </row>
    <row r="72" spans="1:7" x14ac:dyDescent="0.25">
      <c r="A72" s="69">
        <f t="shared" si="2"/>
        <v>47088</v>
      </c>
      <c r="B72" s="70">
        <f t="shared" si="3"/>
        <v>58</v>
      </c>
      <c r="C72" s="65">
        <f t="shared" si="4"/>
        <v>2918.1515842402514</v>
      </c>
      <c r="D72" s="71">
        <f t="shared" si="5"/>
        <v>13.618040726454508</v>
      </c>
      <c r="E72" s="71">
        <f t="shared" si="6"/>
        <v>39.951231465769567</v>
      </c>
      <c r="F72" s="71">
        <f t="shared" si="0"/>
        <v>53.569272192224076</v>
      </c>
      <c r="G72" s="65">
        <f t="shared" si="1"/>
        <v>2878.2003527744819</v>
      </c>
    </row>
    <row r="73" spans="1:7" x14ac:dyDescent="0.25">
      <c r="A73" s="69">
        <f t="shared" si="2"/>
        <v>47119</v>
      </c>
      <c r="B73" s="70">
        <f t="shared" si="3"/>
        <v>59</v>
      </c>
      <c r="C73" s="65">
        <f t="shared" si="4"/>
        <v>2878.2003527744819</v>
      </c>
      <c r="D73" s="71">
        <f t="shared" si="5"/>
        <v>13.431601646280914</v>
      </c>
      <c r="E73" s="71">
        <f t="shared" si="6"/>
        <v>40.137670545943159</v>
      </c>
      <c r="F73" s="71">
        <f t="shared" si="0"/>
        <v>53.569272192224076</v>
      </c>
      <c r="G73" s="65">
        <f t="shared" si="1"/>
        <v>2838.0626822285385</v>
      </c>
    </row>
    <row r="74" spans="1:7" x14ac:dyDescent="0.25">
      <c r="A74" s="69">
        <f t="shared" si="2"/>
        <v>47150</v>
      </c>
      <c r="B74" s="70">
        <f t="shared" si="3"/>
        <v>60</v>
      </c>
      <c r="C74" s="65">
        <f t="shared" si="4"/>
        <v>2838.0626822285385</v>
      </c>
      <c r="D74" s="71">
        <f t="shared" si="5"/>
        <v>13.244292517066516</v>
      </c>
      <c r="E74" s="71">
        <f t="shared" si="6"/>
        <v>40.324979675157557</v>
      </c>
      <c r="F74" s="71">
        <f t="shared" si="0"/>
        <v>53.569272192224076</v>
      </c>
      <c r="G74" s="65">
        <f t="shared" si="1"/>
        <v>2797.737702553381</v>
      </c>
    </row>
    <row r="75" spans="1:7" x14ac:dyDescent="0.25">
      <c r="A75" s="69">
        <f t="shared" si="2"/>
        <v>47178</v>
      </c>
      <c r="B75" s="70">
        <f t="shared" si="3"/>
        <v>61</v>
      </c>
      <c r="C75" s="65">
        <f t="shared" si="4"/>
        <v>2797.737702553381</v>
      </c>
      <c r="D75" s="71">
        <f t="shared" si="5"/>
        <v>13.056109278582444</v>
      </c>
      <c r="E75" s="71">
        <f t="shared" si="6"/>
        <v>40.513162913641629</v>
      </c>
      <c r="F75" s="71">
        <f t="shared" si="0"/>
        <v>53.569272192224076</v>
      </c>
      <c r="G75" s="65">
        <f t="shared" si="1"/>
        <v>2757.2245396397393</v>
      </c>
    </row>
    <row r="76" spans="1:7" x14ac:dyDescent="0.25">
      <c r="A76" s="69">
        <f t="shared" si="2"/>
        <v>47209</v>
      </c>
      <c r="B76" s="70">
        <f t="shared" si="3"/>
        <v>62</v>
      </c>
      <c r="C76" s="65">
        <f t="shared" si="4"/>
        <v>2757.2245396397393</v>
      </c>
      <c r="D76" s="71">
        <f t="shared" si="5"/>
        <v>12.867047851652117</v>
      </c>
      <c r="E76" s="71">
        <f t="shared" si="6"/>
        <v>40.702224340571952</v>
      </c>
      <c r="F76" s="71">
        <f t="shared" si="0"/>
        <v>53.569272192224069</v>
      </c>
      <c r="G76" s="65">
        <f t="shared" si="1"/>
        <v>2716.5223152991675</v>
      </c>
    </row>
    <row r="77" spans="1:7" x14ac:dyDescent="0.25">
      <c r="A77" s="69">
        <f t="shared" si="2"/>
        <v>47239</v>
      </c>
      <c r="B77" s="70">
        <f t="shared" si="3"/>
        <v>63</v>
      </c>
      <c r="C77" s="65">
        <f t="shared" si="4"/>
        <v>2716.5223152991675</v>
      </c>
      <c r="D77" s="71">
        <f t="shared" si="5"/>
        <v>12.677104138062782</v>
      </c>
      <c r="E77" s="71">
        <f t="shared" si="6"/>
        <v>40.892168054161289</v>
      </c>
      <c r="F77" s="71">
        <f t="shared" si="0"/>
        <v>53.569272192224069</v>
      </c>
      <c r="G77" s="65">
        <f t="shared" si="1"/>
        <v>2675.6301472450064</v>
      </c>
    </row>
    <row r="78" spans="1:7" x14ac:dyDescent="0.25">
      <c r="A78" s="69">
        <f t="shared" si="2"/>
        <v>47270</v>
      </c>
      <c r="B78" s="70">
        <f t="shared" si="3"/>
        <v>64</v>
      </c>
      <c r="C78" s="65">
        <f t="shared" si="4"/>
        <v>2675.6301472450064</v>
      </c>
      <c r="D78" s="71">
        <f t="shared" si="5"/>
        <v>12.486274020476696</v>
      </c>
      <c r="E78" s="71">
        <f t="shared" si="6"/>
        <v>41.082998171747384</v>
      </c>
      <c r="F78" s="71">
        <f t="shared" si="0"/>
        <v>53.569272192224076</v>
      </c>
      <c r="G78" s="65">
        <f t="shared" si="1"/>
        <v>2634.5471490732589</v>
      </c>
    </row>
    <row r="79" spans="1:7" x14ac:dyDescent="0.25">
      <c r="A79" s="69">
        <f t="shared" si="2"/>
        <v>47300</v>
      </c>
      <c r="B79" s="70">
        <f t="shared" si="3"/>
        <v>65</v>
      </c>
      <c r="C79" s="65">
        <f t="shared" si="4"/>
        <v>2634.5471490732589</v>
      </c>
      <c r="D79" s="71">
        <f t="shared" si="5"/>
        <v>12.294553362341874</v>
      </c>
      <c r="E79" s="71">
        <f t="shared" si="6"/>
        <v>41.274718829882204</v>
      </c>
      <c r="F79" s="71">
        <f t="shared" si="0"/>
        <v>53.569272192224076</v>
      </c>
      <c r="G79" s="65">
        <f t="shared" si="1"/>
        <v>2593.2724302433767</v>
      </c>
    </row>
    <row r="80" spans="1:7" x14ac:dyDescent="0.25">
      <c r="A80" s="69">
        <f t="shared" si="2"/>
        <v>47331</v>
      </c>
      <c r="B80" s="70">
        <f t="shared" si="3"/>
        <v>66</v>
      </c>
      <c r="C80" s="65">
        <f t="shared" si="4"/>
        <v>2593.2724302433767</v>
      </c>
      <c r="D80" s="71">
        <f t="shared" si="5"/>
        <v>12.101938007802426</v>
      </c>
      <c r="E80" s="71">
        <f t="shared" si="6"/>
        <v>41.467334184421652</v>
      </c>
      <c r="F80" s="71">
        <f t="shared" ref="F80:F143" si="7">IF(B80="","",SUM(D80:E80))</f>
        <v>53.569272192224076</v>
      </c>
      <c r="G80" s="65">
        <f t="shared" ref="G80:G143" si="8">IF(B80="","",SUM(C80)-SUM(E80))</f>
        <v>2551.8050960589549</v>
      </c>
    </row>
    <row r="81" spans="1:7" x14ac:dyDescent="0.25">
      <c r="A81" s="69">
        <f t="shared" ref="A81:A144" si="9">IF(B81="","",EDATE(A80,1))</f>
        <v>47362</v>
      </c>
      <c r="B81" s="70">
        <f t="shared" ref="B81:B144" si="10">IF(B80="","",IF(SUM(B80)+1&lt;=$E$7,SUM(B80)+1,""))</f>
        <v>67</v>
      </c>
      <c r="C81" s="65">
        <f t="shared" ref="C81:C144" si="11">IF(B81="","",G80)</f>
        <v>2551.8050960589549</v>
      </c>
      <c r="D81" s="71">
        <f t="shared" ref="D81:D144" si="12">IF(B81="","",IPMT($E$11/12,B81,$E$7,-$E$8,$E$9,0))</f>
        <v>11.908423781608457</v>
      </c>
      <c r="E81" s="71">
        <f t="shared" ref="E81:E144" si="13">IF(B81="","",PPMT($E$11/12,B81,$E$7,-$E$8,$E$9,0))</f>
        <v>41.660848410615614</v>
      </c>
      <c r="F81" s="71">
        <f t="shared" si="7"/>
        <v>53.569272192224069</v>
      </c>
      <c r="G81" s="65">
        <f t="shared" si="8"/>
        <v>2510.1442476483394</v>
      </c>
    </row>
    <row r="82" spans="1:7" x14ac:dyDescent="0.25">
      <c r="A82" s="69">
        <f t="shared" si="9"/>
        <v>47392</v>
      </c>
      <c r="B82" s="70">
        <f t="shared" si="10"/>
        <v>68</v>
      </c>
      <c r="C82" s="65">
        <f t="shared" si="11"/>
        <v>2510.1442476483394</v>
      </c>
      <c r="D82" s="71">
        <f t="shared" si="12"/>
        <v>11.714006489025584</v>
      </c>
      <c r="E82" s="71">
        <f t="shared" si="13"/>
        <v>41.855265703198491</v>
      </c>
      <c r="F82" s="71">
        <f t="shared" si="7"/>
        <v>53.569272192224076</v>
      </c>
      <c r="G82" s="65">
        <f t="shared" si="8"/>
        <v>2468.2889819451407</v>
      </c>
    </row>
    <row r="83" spans="1:7" x14ac:dyDescent="0.25">
      <c r="A83" s="69">
        <f t="shared" si="9"/>
        <v>47423</v>
      </c>
      <c r="B83" s="70">
        <f t="shared" si="10"/>
        <v>69</v>
      </c>
      <c r="C83" s="65">
        <f t="shared" si="11"/>
        <v>2468.2889819451407</v>
      </c>
      <c r="D83" s="71">
        <f t="shared" si="12"/>
        <v>11.51868191574399</v>
      </c>
      <c r="E83" s="71">
        <f t="shared" si="13"/>
        <v>42.050590276480079</v>
      </c>
      <c r="F83" s="71">
        <f t="shared" si="7"/>
        <v>53.569272192224069</v>
      </c>
      <c r="G83" s="65">
        <f t="shared" si="8"/>
        <v>2426.2383916686604</v>
      </c>
    </row>
    <row r="84" spans="1:7" x14ac:dyDescent="0.25">
      <c r="A84" s="69">
        <f t="shared" si="9"/>
        <v>47453</v>
      </c>
      <c r="B84" s="70">
        <f t="shared" si="10"/>
        <v>70</v>
      </c>
      <c r="C84" s="65">
        <f t="shared" si="11"/>
        <v>2426.2383916686604</v>
      </c>
      <c r="D84" s="71">
        <f t="shared" si="12"/>
        <v>11.322445827787085</v>
      </c>
      <c r="E84" s="71">
        <f t="shared" si="13"/>
        <v>42.246826364436991</v>
      </c>
      <c r="F84" s="71">
        <f t="shared" si="7"/>
        <v>53.569272192224076</v>
      </c>
      <c r="G84" s="65">
        <f t="shared" si="8"/>
        <v>2383.9915653042235</v>
      </c>
    </row>
    <row r="85" spans="1:7" x14ac:dyDescent="0.25">
      <c r="A85" s="69">
        <f t="shared" si="9"/>
        <v>47484</v>
      </c>
      <c r="B85" s="70">
        <f t="shared" si="10"/>
        <v>71</v>
      </c>
      <c r="C85" s="65">
        <f t="shared" si="11"/>
        <v>2383.9915653042235</v>
      </c>
      <c r="D85" s="71">
        <f t="shared" si="12"/>
        <v>11.125293971419714</v>
      </c>
      <c r="E85" s="71">
        <f t="shared" si="13"/>
        <v>42.443978220804361</v>
      </c>
      <c r="F85" s="71">
        <f t="shared" si="7"/>
        <v>53.569272192224076</v>
      </c>
      <c r="G85" s="65">
        <f t="shared" si="8"/>
        <v>2341.5475870834193</v>
      </c>
    </row>
    <row r="86" spans="1:7" x14ac:dyDescent="0.25">
      <c r="A86" s="69">
        <f t="shared" si="9"/>
        <v>47515</v>
      </c>
      <c r="B86" s="70">
        <f t="shared" si="10"/>
        <v>72</v>
      </c>
      <c r="C86" s="65">
        <f t="shared" si="11"/>
        <v>2341.5475870834193</v>
      </c>
      <c r="D86" s="71">
        <f t="shared" si="12"/>
        <v>10.927222073055958</v>
      </c>
      <c r="E86" s="71">
        <f t="shared" si="13"/>
        <v>42.642050119168111</v>
      </c>
      <c r="F86" s="71">
        <f t="shared" si="7"/>
        <v>53.569272192224069</v>
      </c>
      <c r="G86" s="65">
        <f t="shared" si="8"/>
        <v>2298.905536964251</v>
      </c>
    </row>
    <row r="87" spans="1:7" x14ac:dyDescent="0.25">
      <c r="A87" s="69">
        <f t="shared" si="9"/>
        <v>47543</v>
      </c>
      <c r="B87" s="70">
        <f t="shared" si="10"/>
        <v>73</v>
      </c>
      <c r="C87" s="65">
        <f t="shared" si="11"/>
        <v>2298.905536964251</v>
      </c>
      <c r="D87" s="71">
        <f t="shared" si="12"/>
        <v>10.728225839166505</v>
      </c>
      <c r="E87" s="71">
        <f t="shared" si="13"/>
        <v>42.841046353057564</v>
      </c>
      <c r="F87" s="71">
        <f t="shared" si="7"/>
        <v>53.569272192224069</v>
      </c>
      <c r="G87" s="65">
        <f t="shared" si="8"/>
        <v>2256.0644906111934</v>
      </c>
    </row>
    <row r="88" spans="1:7" x14ac:dyDescent="0.25">
      <c r="A88" s="69">
        <f t="shared" si="9"/>
        <v>47574</v>
      </c>
      <c r="B88" s="70">
        <f t="shared" si="10"/>
        <v>74</v>
      </c>
      <c r="C88" s="65">
        <f t="shared" si="11"/>
        <v>2256.0644906111934</v>
      </c>
      <c r="D88" s="71">
        <f t="shared" si="12"/>
        <v>10.52830095618557</v>
      </c>
      <c r="E88" s="71">
        <f t="shared" si="13"/>
        <v>43.040971236038502</v>
      </c>
      <c r="F88" s="71">
        <f t="shared" si="7"/>
        <v>53.569272192224069</v>
      </c>
      <c r="G88" s="65">
        <f t="shared" si="8"/>
        <v>2213.023519375155</v>
      </c>
    </row>
    <row r="89" spans="1:7" x14ac:dyDescent="0.25">
      <c r="A89" s="69">
        <f t="shared" si="9"/>
        <v>47604</v>
      </c>
      <c r="B89" s="70">
        <f t="shared" si="10"/>
        <v>75</v>
      </c>
      <c r="C89" s="65">
        <f t="shared" si="11"/>
        <v>2213.023519375155</v>
      </c>
      <c r="D89" s="71">
        <f t="shared" si="12"/>
        <v>10.327443090417392</v>
      </c>
      <c r="E89" s="71">
        <f t="shared" si="13"/>
        <v>43.241829101806687</v>
      </c>
      <c r="F89" s="71">
        <f t="shared" si="7"/>
        <v>53.569272192224076</v>
      </c>
      <c r="G89" s="65">
        <f t="shared" si="8"/>
        <v>2169.7816902733484</v>
      </c>
    </row>
    <row r="90" spans="1:7" x14ac:dyDescent="0.25">
      <c r="A90" s="69">
        <f t="shared" si="9"/>
        <v>47635</v>
      </c>
      <c r="B90" s="70">
        <f t="shared" si="10"/>
        <v>76</v>
      </c>
      <c r="C90" s="65">
        <f t="shared" si="11"/>
        <v>2169.7816902733484</v>
      </c>
      <c r="D90" s="71">
        <f t="shared" si="12"/>
        <v>10.125647887942293</v>
      </c>
      <c r="E90" s="71">
        <f t="shared" si="13"/>
        <v>43.443624304281776</v>
      </c>
      <c r="F90" s="71">
        <f t="shared" si="7"/>
        <v>53.569272192224069</v>
      </c>
      <c r="G90" s="65">
        <f t="shared" si="8"/>
        <v>2126.3380659690665</v>
      </c>
    </row>
    <row r="91" spans="1:7" x14ac:dyDescent="0.25">
      <c r="A91" s="69">
        <f t="shared" si="9"/>
        <v>47665</v>
      </c>
      <c r="B91" s="70">
        <f t="shared" si="10"/>
        <v>77</v>
      </c>
      <c r="C91" s="65">
        <f t="shared" si="11"/>
        <v>2126.3380659690665</v>
      </c>
      <c r="D91" s="71">
        <f t="shared" si="12"/>
        <v>9.9229109745223099</v>
      </c>
      <c r="E91" s="71">
        <f t="shared" si="13"/>
        <v>43.646361217701759</v>
      </c>
      <c r="F91" s="71">
        <f t="shared" si="7"/>
        <v>53.569272192224069</v>
      </c>
      <c r="G91" s="65">
        <f t="shared" si="8"/>
        <v>2082.6917047513648</v>
      </c>
    </row>
    <row r="92" spans="1:7" x14ac:dyDescent="0.25">
      <c r="A92" s="69">
        <f t="shared" si="9"/>
        <v>47696</v>
      </c>
      <c r="B92" s="70">
        <f t="shared" si="10"/>
        <v>78</v>
      </c>
      <c r="C92" s="65">
        <f t="shared" si="11"/>
        <v>2082.6917047513648</v>
      </c>
      <c r="D92" s="71">
        <f t="shared" si="12"/>
        <v>9.7192279555063692</v>
      </c>
      <c r="E92" s="71">
        <f t="shared" si="13"/>
        <v>43.8500442367177</v>
      </c>
      <c r="F92" s="71">
        <f t="shared" si="7"/>
        <v>53.569272192224069</v>
      </c>
      <c r="G92" s="65">
        <f t="shared" si="8"/>
        <v>2038.8416605146472</v>
      </c>
    </row>
    <row r="93" spans="1:7" x14ac:dyDescent="0.25">
      <c r="A93" s="69">
        <f t="shared" si="9"/>
        <v>47727</v>
      </c>
      <c r="B93" s="70">
        <f t="shared" si="10"/>
        <v>79</v>
      </c>
      <c r="C93" s="65">
        <f t="shared" si="11"/>
        <v>2038.8416605146472</v>
      </c>
      <c r="D93" s="71">
        <f t="shared" si="12"/>
        <v>9.5145944157350222</v>
      </c>
      <c r="E93" s="71">
        <f t="shared" si="13"/>
        <v>44.054677776489044</v>
      </c>
      <c r="F93" s="71">
        <f t="shared" si="7"/>
        <v>53.569272192224062</v>
      </c>
      <c r="G93" s="65">
        <f t="shared" si="8"/>
        <v>1994.786982738158</v>
      </c>
    </row>
    <row r="94" spans="1:7" x14ac:dyDescent="0.25">
      <c r="A94" s="69">
        <f t="shared" si="9"/>
        <v>47757</v>
      </c>
      <c r="B94" s="70">
        <f t="shared" si="10"/>
        <v>80</v>
      </c>
      <c r="C94" s="65">
        <f t="shared" si="11"/>
        <v>1994.786982738158</v>
      </c>
      <c r="D94" s="71">
        <f t="shared" si="12"/>
        <v>9.3090059194447399</v>
      </c>
      <c r="E94" s="71">
        <f t="shared" si="13"/>
        <v>44.260266272779333</v>
      </c>
      <c r="F94" s="71">
        <f t="shared" si="7"/>
        <v>53.569272192224076</v>
      </c>
      <c r="G94" s="65">
        <f t="shared" si="8"/>
        <v>1950.5267164653787</v>
      </c>
    </row>
    <row r="95" spans="1:7" x14ac:dyDescent="0.25">
      <c r="A95" s="69">
        <f t="shared" si="9"/>
        <v>47788</v>
      </c>
      <c r="B95" s="70">
        <f t="shared" si="10"/>
        <v>81</v>
      </c>
      <c r="C95" s="65">
        <f t="shared" si="11"/>
        <v>1950.5267164653787</v>
      </c>
      <c r="D95" s="71">
        <f t="shared" si="12"/>
        <v>9.1024580101717696</v>
      </c>
      <c r="E95" s="71">
        <f t="shared" si="13"/>
        <v>44.466814182052303</v>
      </c>
      <c r="F95" s="71">
        <f t="shared" si="7"/>
        <v>53.569272192224076</v>
      </c>
      <c r="G95" s="65">
        <f t="shared" si="8"/>
        <v>1906.0599022833264</v>
      </c>
    </row>
    <row r="96" spans="1:7" x14ac:dyDescent="0.25">
      <c r="A96" s="69">
        <f t="shared" si="9"/>
        <v>47818</v>
      </c>
      <c r="B96" s="70">
        <f t="shared" si="10"/>
        <v>82</v>
      </c>
      <c r="C96" s="65">
        <f t="shared" si="11"/>
        <v>1906.0599022833264</v>
      </c>
      <c r="D96" s="71">
        <f t="shared" si="12"/>
        <v>8.8949462106555242</v>
      </c>
      <c r="E96" s="71">
        <f t="shared" si="13"/>
        <v>44.674325981568551</v>
      </c>
      <c r="F96" s="71">
        <f t="shared" si="7"/>
        <v>53.569272192224076</v>
      </c>
      <c r="G96" s="65">
        <f t="shared" si="8"/>
        <v>1861.385576301758</v>
      </c>
    </row>
    <row r="97" spans="1:7" x14ac:dyDescent="0.25">
      <c r="A97" s="69">
        <f t="shared" si="9"/>
        <v>47849</v>
      </c>
      <c r="B97" s="70">
        <f t="shared" si="10"/>
        <v>83</v>
      </c>
      <c r="C97" s="65">
        <f t="shared" si="11"/>
        <v>1861.385576301758</v>
      </c>
      <c r="D97" s="71">
        <f t="shared" si="12"/>
        <v>8.686466022741536</v>
      </c>
      <c r="E97" s="71">
        <f t="shared" si="13"/>
        <v>44.882806169482535</v>
      </c>
      <c r="F97" s="71">
        <f t="shared" si="7"/>
        <v>53.569272192224069</v>
      </c>
      <c r="G97" s="65">
        <f t="shared" si="8"/>
        <v>1816.5027701322754</v>
      </c>
    </row>
    <row r="98" spans="1:7" x14ac:dyDescent="0.25">
      <c r="A98" s="69">
        <f t="shared" si="9"/>
        <v>47880</v>
      </c>
      <c r="B98" s="70">
        <f t="shared" si="10"/>
        <v>84</v>
      </c>
      <c r="C98" s="65">
        <f t="shared" si="11"/>
        <v>1816.5027701322754</v>
      </c>
      <c r="D98" s="71">
        <f t="shared" si="12"/>
        <v>8.4770129272839512</v>
      </c>
      <c r="E98" s="71">
        <f t="shared" si="13"/>
        <v>45.092259264940118</v>
      </c>
      <c r="F98" s="71">
        <f t="shared" si="7"/>
        <v>53.569272192224069</v>
      </c>
      <c r="G98" s="65">
        <f t="shared" si="8"/>
        <v>1771.4105108673352</v>
      </c>
    </row>
    <row r="99" spans="1:7" x14ac:dyDescent="0.25">
      <c r="A99" s="69">
        <f t="shared" si="9"/>
        <v>47908</v>
      </c>
      <c r="B99" s="70">
        <f t="shared" si="10"/>
        <v>85</v>
      </c>
      <c r="C99" s="65">
        <f t="shared" si="11"/>
        <v>1771.4105108673352</v>
      </c>
      <c r="D99" s="71">
        <f t="shared" si="12"/>
        <v>8.266582384047565</v>
      </c>
      <c r="E99" s="71">
        <f t="shared" si="13"/>
        <v>45.302689808176503</v>
      </c>
      <c r="F99" s="71">
        <f t="shared" si="7"/>
        <v>53.569272192224069</v>
      </c>
      <c r="G99" s="65">
        <f t="shared" si="8"/>
        <v>1726.1078210591588</v>
      </c>
    </row>
    <row r="100" spans="1:7" x14ac:dyDescent="0.25">
      <c r="A100" s="69">
        <f t="shared" si="9"/>
        <v>47939</v>
      </c>
      <c r="B100" s="70">
        <f t="shared" si="10"/>
        <v>86</v>
      </c>
      <c r="C100" s="65">
        <f t="shared" si="11"/>
        <v>1726.1078210591588</v>
      </c>
      <c r="D100" s="71">
        <f t="shared" si="12"/>
        <v>8.0551698316094082</v>
      </c>
      <c r="E100" s="71">
        <f t="shared" si="13"/>
        <v>45.514102360614665</v>
      </c>
      <c r="F100" s="71">
        <f t="shared" si="7"/>
        <v>53.569272192224076</v>
      </c>
      <c r="G100" s="65">
        <f t="shared" si="8"/>
        <v>1680.5937186985441</v>
      </c>
    </row>
    <row r="101" spans="1:7" x14ac:dyDescent="0.25">
      <c r="A101" s="69">
        <f t="shared" si="9"/>
        <v>47969</v>
      </c>
      <c r="B101" s="70">
        <f t="shared" si="10"/>
        <v>87</v>
      </c>
      <c r="C101" s="65">
        <f t="shared" si="11"/>
        <v>1680.5937186985441</v>
      </c>
      <c r="D101" s="71">
        <f t="shared" si="12"/>
        <v>7.8427706872598728</v>
      </c>
      <c r="E101" s="71">
        <f t="shared" si="13"/>
        <v>45.726501504964205</v>
      </c>
      <c r="F101" s="71">
        <f t="shared" si="7"/>
        <v>53.569272192224076</v>
      </c>
      <c r="G101" s="65">
        <f t="shared" si="8"/>
        <v>1634.8672171935798</v>
      </c>
    </row>
    <row r="102" spans="1:7" x14ac:dyDescent="0.25">
      <c r="A102" s="69">
        <f t="shared" si="9"/>
        <v>48000</v>
      </c>
      <c r="B102" s="70">
        <f t="shared" si="10"/>
        <v>88</v>
      </c>
      <c r="C102" s="65">
        <f t="shared" si="11"/>
        <v>1634.8672171935798</v>
      </c>
      <c r="D102" s="71">
        <f t="shared" si="12"/>
        <v>7.629380346903373</v>
      </c>
      <c r="E102" s="71">
        <f t="shared" si="13"/>
        <v>45.939891845320702</v>
      </c>
      <c r="F102" s="71">
        <f t="shared" si="7"/>
        <v>53.569272192224076</v>
      </c>
      <c r="G102" s="65">
        <f t="shared" si="8"/>
        <v>1588.927325348259</v>
      </c>
    </row>
    <row r="103" spans="1:7" x14ac:dyDescent="0.25">
      <c r="A103" s="69">
        <f t="shared" si="9"/>
        <v>48030</v>
      </c>
      <c r="B103" s="70">
        <f t="shared" si="10"/>
        <v>89</v>
      </c>
      <c r="C103" s="65">
        <f t="shared" si="11"/>
        <v>1588.927325348259</v>
      </c>
      <c r="D103" s="71">
        <f t="shared" si="12"/>
        <v>7.4149941849585428</v>
      </c>
      <c r="E103" s="71">
        <f t="shared" si="13"/>
        <v>46.154278007265532</v>
      </c>
      <c r="F103" s="71">
        <f t="shared" si="7"/>
        <v>53.569272192224076</v>
      </c>
      <c r="G103" s="65">
        <f t="shared" si="8"/>
        <v>1542.7730473409936</v>
      </c>
    </row>
    <row r="104" spans="1:7" x14ac:dyDescent="0.25">
      <c r="A104" s="69">
        <f t="shared" si="9"/>
        <v>48061</v>
      </c>
      <c r="B104" s="70">
        <f t="shared" si="10"/>
        <v>90</v>
      </c>
      <c r="C104" s="65">
        <f t="shared" si="11"/>
        <v>1542.7730473409936</v>
      </c>
      <c r="D104" s="71">
        <f t="shared" si="12"/>
        <v>7.1996075542579705</v>
      </c>
      <c r="E104" s="71">
        <f t="shared" si="13"/>
        <v>46.369664637966103</v>
      </c>
      <c r="F104" s="71">
        <f t="shared" si="7"/>
        <v>53.569272192224076</v>
      </c>
      <c r="G104" s="65">
        <f t="shared" si="8"/>
        <v>1496.4033827030275</v>
      </c>
    </row>
    <row r="105" spans="1:7" x14ac:dyDescent="0.25">
      <c r="A105" s="69">
        <f t="shared" si="9"/>
        <v>48092</v>
      </c>
      <c r="B105" s="70">
        <f t="shared" si="10"/>
        <v>91</v>
      </c>
      <c r="C105" s="65">
        <f t="shared" si="11"/>
        <v>1496.4033827030275</v>
      </c>
      <c r="D105" s="71">
        <f t="shared" si="12"/>
        <v>6.9832157859474622</v>
      </c>
      <c r="E105" s="71">
        <f t="shared" si="13"/>
        <v>46.586056406276612</v>
      </c>
      <c r="F105" s="71">
        <f t="shared" si="7"/>
        <v>53.569272192224076</v>
      </c>
      <c r="G105" s="65">
        <f t="shared" si="8"/>
        <v>1449.8173262967509</v>
      </c>
    </row>
    <row r="106" spans="1:7" x14ac:dyDescent="0.25">
      <c r="A106" s="69">
        <f t="shared" si="9"/>
        <v>48122</v>
      </c>
      <c r="B106" s="70">
        <f t="shared" si="10"/>
        <v>92</v>
      </c>
      <c r="C106" s="65">
        <f t="shared" si="11"/>
        <v>1449.8173262967509</v>
      </c>
      <c r="D106" s="71">
        <f t="shared" si="12"/>
        <v>6.7658141893848391</v>
      </c>
      <c r="E106" s="71">
        <f t="shared" si="13"/>
        <v>46.803458002839236</v>
      </c>
      <c r="F106" s="71">
        <f t="shared" si="7"/>
        <v>53.569272192224076</v>
      </c>
      <c r="G106" s="65">
        <f t="shared" si="8"/>
        <v>1403.0138682939116</v>
      </c>
    </row>
    <row r="107" spans="1:7" x14ac:dyDescent="0.25">
      <c r="A107" s="69">
        <f t="shared" si="9"/>
        <v>48153</v>
      </c>
      <c r="B107" s="70">
        <f t="shared" si="10"/>
        <v>93</v>
      </c>
      <c r="C107" s="65">
        <f t="shared" si="11"/>
        <v>1403.0138682939116</v>
      </c>
      <c r="D107" s="71">
        <f t="shared" si="12"/>
        <v>6.547398052038254</v>
      </c>
      <c r="E107" s="71">
        <f t="shared" si="13"/>
        <v>47.021874140185822</v>
      </c>
      <c r="F107" s="71">
        <f t="shared" si="7"/>
        <v>53.569272192224076</v>
      </c>
      <c r="G107" s="65">
        <f t="shared" si="8"/>
        <v>1355.9919941537257</v>
      </c>
    </row>
    <row r="108" spans="1:7" x14ac:dyDescent="0.25">
      <c r="A108" s="69">
        <f t="shared" si="9"/>
        <v>48183</v>
      </c>
      <c r="B108" s="70">
        <f t="shared" si="10"/>
        <v>94</v>
      </c>
      <c r="C108" s="65">
        <f t="shared" si="11"/>
        <v>1355.9919941537257</v>
      </c>
      <c r="D108" s="71">
        <f t="shared" si="12"/>
        <v>6.3279626393840536</v>
      </c>
      <c r="E108" s="71">
        <f t="shared" si="13"/>
        <v>47.241309552840022</v>
      </c>
      <c r="F108" s="71">
        <f t="shared" si="7"/>
        <v>53.569272192224076</v>
      </c>
      <c r="G108" s="65">
        <f t="shared" si="8"/>
        <v>1308.7506846008857</v>
      </c>
    </row>
    <row r="109" spans="1:7" x14ac:dyDescent="0.25">
      <c r="A109" s="69">
        <f t="shared" si="9"/>
        <v>48214</v>
      </c>
      <c r="B109" s="70">
        <f t="shared" si="10"/>
        <v>95</v>
      </c>
      <c r="C109" s="65">
        <f t="shared" si="11"/>
        <v>1308.7506846008857</v>
      </c>
      <c r="D109" s="71">
        <f t="shared" si="12"/>
        <v>6.1075031948041349</v>
      </c>
      <c r="E109" s="71">
        <f t="shared" si="13"/>
        <v>47.461768997419938</v>
      </c>
      <c r="F109" s="71">
        <f t="shared" si="7"/>
        <v>53.569272192224076</v>
      </c>
      <c r="G109" s="65">
        <f t="shared" si="8"/>
        <v>1261.2889156034657</v>
      </c>
    </row>
    <row r="110" spans="1:7" x14ac:dyDescent="0.25">
      <c r="A110" s="69">
        <f t="shared" si="9"/>
        <v>48245</v>
      </c>
      <c r="B110" s="70">
        <f t="shared" si="10"/>
        <v>96</v>
      </c>
      <c r="C110" s="65">
        <f t="shared" si="11"/>
        <v>1261.2889156034657</v>
      </c>
      <c r="D110" s="71">
        <f t="shared" si="12"/>
        <v>5.886014939482842</v>
      </c>
      <c r="E110" s="71">
        <f t="shared" si="13"/>
        <v>47.683257252741235</v>
      </c>
      <c r="F110" s="71">
        <f t="shared" si="7"/>
        <v>53.569272192224076</v>
      </c>
      <c r="G110" s="65">
        <f t="shared" si="8"/>
        <v>1213.6056583507245</v>
      </c>
    </row>
    <row r="111" spans="1:7" x14ac:dyDescent="0.25">
      <c r="A111" s="69">
        <f t="shared" si="9"/>
        <v>48274</v>
      </c>
      <c r="B111" s="70">
        <f t="shared" si="10"/>
        <v>97</v>
      </c>
      <c r="C111" s="65">
        <f t="shared" si="11"/>
        <v>1213.6056583507245</v>
      </c>
      <c r="D111" s="71">
        <f t="shared" si="12"/>
        <v>5.6634930723033818</v>
      </c>
      <c r="E111" s="71">
        <f t="shared" si="13"/>
        <v>47.905779119920687</v>
      </c>
      <c r="F111" s="71">
        <f t="shared" si="7"/>
        <v>53.569272192224069</v>
      </c>
      <c r="G111" s="65">
        <f t="shared" si="8"/>
        <v>1165.6998792308038</v>
      </c>
    </row>
    <row r="112" spans="1:7" x14ac:dyDescent="0.25">
      <c r="A112" s="69">
        <f t="shared" si="9"/>
        <v>48305</v>
      </c>
      <c r="B112" s="70">
        <f t="shared" si="10"/>
        <v>98</v>
      </c>
      <c r="C112" s="65">
        <f t="shared" si="11"/>
        <v>1165.6998792308038</v>
      </c>
      <c r="D112" s="71">
        <f t="shared" si="12"/>
        <v>5.4399327697437529</v>
      </c>
      <c r="E112" s="71">
        <f t="shared" si="13"/>
        <v>48.129339422480321</v>
      </c>
      <c r="F112" s="71">
        <f t="shared" si="7"/>
        <v>53.569272192224076</v>
      </c>
      <c r="G112" s="65">
        <f t="shared" si="8"/>
        <v>1117.5705398083235</v>
      </c>
    </row>
    <row r="113" spans="1:7" x14ac:dyDescent="0.25">
      <c r="A113" s="69">
        <f t="shared" si="9"/>
        <v>48335</v>
      </c>
      <c r="B113" s="70">
        <f t="shared" si="10"/>
        <v>99</v>
      </c>
      <c r="C113" s="65">
        <f t="shared" si="11"/>
        <v>1117.5705398083235</v>
      </c>
      <c r="D113" s="71">
        <f t="shared" si="12"/>
        <v>5.2153291857721769</v>
      </c>
      <c r="E113" s="71">
        <f t="shared" si="13"/>
        <v>48.3539430064519</v>
      </c>
      <c r="F113" s="71">
        <f t="shared" si="7"/>
        <v>53.569272192224076</v>
      </c>
      <c r="G113" s="65">
        <f t="shared" si="8"/>
        <v>1069.2165968018717</v>
      </c>
    </row>
    <row r="114" spans="1:7" x14ac:dyDescent="0.25">
      <c r="A114" s="69">
        <f t="shared" si="9"/>
        <v>48366</v>
      </c>
      <c r="B114" s="70">
        <f t="shared" si="10"/>
        <v>100</v>
      </c>
      <c r="C114" s="65">
        <f t="shared" si="11"/>
        <v>1069.2165968018717</v>
      </c>
      <c r="D114" s="71">
        <f t="shared" si="12"/>
        <v>4.9896774517420681</v>
      </c>
      <c r="E114" s="71">
        <f t="shared" si="13"/>
        <v>48.579594740482008</v>
      </c>
      <c r="F114" s="71">
        <f t="shared" si="7"/>
        <v>53.569272192224076</v>
      </c>
      <c r="G114" s="65">
        <f t="shared" si="8"/>
        <v>1020.6370020613897</v>
      </c>
    </row>
    <row r="115" spans="1:7" x14ac:dyDescent="0.25">
      <c r="A115" s="69">
        <f t="shared" si="9"/>
        <v>48396</v>
      </c>
      <c r="B115" s="70">
        <f t="shared" si="10"/>
        <v>101</v>
      </c>
      <c r="C115" s="65">
        <f t="shared" si="11"/>
        <v>1020.6370020613897</v>
      </c>
      <c r="D115" s="71">
        <f t="shared" si="12"/>
        <v>4.7629726762864859</v>
      </c>
      <c r="E115" s="71">
        <f t="shared" si="13"/>
        <v>48.806299515937582</v>
      </c>
      <c r="F115" s="71">
        <f t="shared" si="7"/>
        <v>53.569272192224069</v>
      </c>
      <c r="G115" s="65">
        <f t="shared" si="8"/>
        <v>971.83070254545214</v>
      </c>
    </row>
    <row r="116" spans="1:7" x14ac:dyDescent="0.25">
      <c r="A116" s="69">
        <f t="shared" si="9"/>
        <v>48427</v>
      </c>
      <c r="B116" s="70">
        <f t="shared" si="10"/>
        <v>102</v>
      </c>
      <c r="C116" s="65">
        <f t="shared" si="11"/>
        <v>971.83070254545214</v>
      </c>
      <c r="D116" s="71">
        <f t="shared" si="12"/>
        <v>4.5352099452121095</v>
      </c>
      <c r="E116" s="71">
        <f t="shared" si="13"/>
        <v>49.03406224701196</v>
      </c>
      <c r="F116" s="71">
        <f t="shared" si="7"/>
        <v>53.569272192224069</v>
      </c>
      <c r="G116" s="65">
        <f t="shared" si="8"/>
        <v>922.79664029844014</v>
      </c>
    </row>
    <row r="117" spans="1:7" x14ac:dyDescent="0.25">
      <c r="A117" s="69">
        <f t="shared" si="9"/>
        <v>48458</v>
      </c>
      <c r="B117" s="70">
        <f t="shared" si="10"/>
        <v>103</v>
      </c>
      <c r="C117" s="65">
        <f t="shared" si="11"/>
        <v>922.79664029844014</v>
      </c>
      <c r="D117" s="71">
        <f t="shared" si="12"/>
        <v>4.3063843213927218</v>
      </c>
      <c r="E117" s="71">
        <f t="shared" si="13"/>
        <v>49.262887870831349</v>
      </c>
      <c r="F117" s="71">
        <f t="shared" si="7"/>
        <v>53.569272192224069</v>
      </c>
      <c r="G117" s="65">
        <f t="shared" si="8"/>
        <v>873.53375242760876</v>
      </c>
    </row>
    <row r="118" spans="1:7" x14ac:dyDescent="0.25">
      <c r="A118" s="69">
        <f t="shared" si="9"/>
        <v>48488</v>
      </c>
      <c r="B118" s="70">
        <f t="shared" si="10"/>
        <v>104</v>
      </c>
      <c r="C118" s="65">
        <f t="shared" si="11"/>
        <v>873.53375242760876</v>
      </c>
      <c r="D118" s="71">
        <f t="shared" si="12"/>
        <v>4.0764908446621755</v>
      </c>
      <c r="E118" s="71">
        <f t="shared" si="13"/>
        <v>49.492781347561895</v>
      </c>
      <c r="F118" s="71">
        <f t="shared" si="7"/>
        <v>53.569272192224069</v>
      </c>
      <c r="G118" s="65">
        <f t="shared" si="8"/>
        <v>824.04097108004692</v>
      </c>
    </row>
    <row r="119" spans="1:7" x14ac:dyDescent="0.25">
      <c r="A119" s="69">
        <f t="shared" si="9"/>
        <v>48519</v>
      </c>
      <c r="B119" s="70">
        <f t="shared" si="10"/>
        <v>105</v>
      </c>
      <c r="C119" s="65">
        <f t="shared" si="11"/>
        <v>824.04097108004692</v>
      </c>
      <c r="D119" s="71">
        <f t="shared" si="12"/>
        <v>3.8455245317068858</v>
      </c>
      <c r="E119" s="71">
        <f t="shared" si="13"/>
        <v>49.723747660517191</v>
      </c>
      <c r="F119" s="71">
        <f t="shared" si="7"/>
        <v>53.569272192224076</v>
      </c>
      <c r="G119" s="65">
        <f t="shared" si="8"/>
        <v>774.31722341952968</v>
      </c>
    </row>
    <row r="120" spans="1:7" x14ac:dyDescent="0.25">
      <c r="A120" s="69">
        <f t="shared" si="9"/>
        <v>48549</v>
      </c>
      <c r="B120" s="70">
        <f t="shared" si="10"/>
        <v>106</v>
      </c>
      <c r="C120" s="65">
        <f t="shared" si="11"/>
        <v>774.31722341952968</v>
      </c>
      <c r="D120" s="71">
        <f t="shared" si="12"/>
        <v>3.6134803759578049</v>
      </c>
      <c r="E120" s="71">
        <f t="shared" si="13"/>
        <v>49.955791816266263</v>
      </c>
      <c r="F120" s="71">
        <f t="shared" si="7"/>
        <v>53.569272192224069</v>
      </c>
      <c r="G120" s="65">
        <f t="shared" si="8"/>
        <v>724.36143160326344</v>
      </c>
    </row>
    <row r="121" spans="1:7" x14ac:dyDescent="0.25">
      <c r="A121" s="69">
        <f t="shared" si="9"/>
        <v>48580</v>
      </c>
      <c r="B121" s="70">
        <f t="shared" si="10"/>
        <v>107</v>
      </c>
      <c r="C121" s="65">
        <f t="shared" si="11"/>
        <v>724.36143160326344</v>
      </c>
      <c r="D121" s="71">
        <f t="shared" si="12"/>
        <v>3.3803533474818956</v>
      </c>
      <c r="E121" s="71">
        <f t="shared" si="13"/>
        <v>50.188918844742176</v>
      </c>
      <c r="F121" s="71">
        <f t="shared" si="7"/>
        <v>53.569272192224069</v>
      </c>
      <c r="G121" s="65">
        <f t="shared" si="8"/>
        <v>674.17251275852129</v>
      </c>
    </row>
    <row r="122" spans="1:7" x14ac:dyDescent="0.25">
      <c r="A122" s="69">
        <f t="shared" si="9"/>
        <v>48611</v>
      </c>
      <c r="B122" s="70">
        <f t="shared" si="10"/>
        <v>108</v>
      </c>
      <c r="C122" s="65">
        <f t="shared" si="11"/>
        <v>674.17251275852129</v>
      </c>
      <c r="D122" s="71">
        <f t="shared" si="12"/>
        <v>3.1461383928730995</v>
      </c>
      <c r="E122" s="71">
        <f t="shared" si="13"/>
        <v>50.423133799350971</v>
      </c>
      <c r="F122" s="71">
        <f t="shared" si="7"/>
        <v>53.569272192224069</v>
      </c>
      <c r="G122" s="65">
        <f t="shared" si="8"/>
        <v>623.74937895917037</v>
      </c>
    </row>
    <row r="123" spans="1:7" x14ac:dyDescent="0.25">
      <c r="A123" s="69">
        <f t="shared" si="9"/>
        <v>48639</v>
      </c>
      <c r="B123" s="70">
        <f t="shared" si="10"/>
        <v>109</v>
      </c>
      <c r="C123" s="65">
        <f t="shared" si="11"/>
        <v>623.74937895917037</v>
      </c>
      <c r="D123" s="71">
        <f t="shared" si="12"/>
        <v>2.9108304351427949</v>
      </c>
      <c r="E123" s="71">
        <f t="shared" si="13"/>
        <v>50.658441757081278</v>
      </c>
      <c r="F123" s="71">
        <f t="shared" si="7"/>
        <v>53.569272192224069</v>
      </c>
      <c r="G123" s="65">
        <f t="shared" si="8"/>
        <v>573.09093720208909</v>
      </c>
    </row>
    <row r="124" spans="1:7" x14ac:dyDescent="0.25">
      <c r="A124" s="69">
        <f t="shared" si="9"/>
        <v>48670</v>
      </c>
      <c r="B124" s="70">
        <f t="shared" si="10"/>
        <v>110</v>
      </c>
      <c r="C124" s="65">
        <f t="shared" si="11"/>
        <v>573.09093720208909</v>
      </c>
      <c r="D124" s="71">
        <f t="shared" si="12"/>
        <v>2.6744243736097486</v>
      </c>
      <c r="E124" s="71">
        <f t="shared" si="13"/>
        <v>50.894847818614323</v>
      </c>
      <c r="F124" s="71">
        <f t="shared" si="7"/>
        <v>53.569272192224069</v>
      </c>
      <c r="G124" s="65">
        <f t="shared" si="8"/>
        <v>522.19608938347483</v>
      </c>
    </row>
    <row r="125" spans="1:7" x14ac:dyDescent="0.25">
      <c r="A125" s="69">
        <f t="shared" si="9"/>
        <v>48700</v>
      </c>
      <c r="B125" s="70">
        <f t="shared" si="10"/>
        <v>111</v>
      </c>
      <c r="C125" s="65">
        <f t="shared" si="11"/>
        <v>522.19608938347483</v>
      </c>
      <c r="D125" s="71">
        <f t="shared" si="12"/>
        <v>2.4369150837895481</v>
      </c>
      <c r="E125" s="71">
        <f t="shared" si="13"/>
        <v>51.132357108434526</v>
      </c>
      <c r="F125" s="71">
        <f t="shared" si="7"/>
        <v>53.569272192224076</v>
      </c>
      <c r="G125" s="65">
        <f t="shared" si="8"/>
        <v>471.06373227504031</v>
      </c>
    </row>
    <row r="126" spans="1:7" x14ac:dyDescent="0.25">
      <c r="A126" s="69">
        <f t="shared" si="9"/>
        <v>48731</v>
      </c>
      <c r="B126" s="70">
        <f t="shared" si="10"/>
        <v>112</v>
      </c>
      <c r="C126" s="65">
        <f t="shared" si="11"/>
        <v>471.06373227504031</v>
      </c>
      <c r="D126" s="71">
        <f t="shared" si="12"/>
        <v>2.1982974172835212</v>
      </c>
      <c r="E126" s="71">
        <f t="shared" si="13"/>
        <v>51.370974774940549</v>
      </c>
      <c r="F126" s="71">
        <f t="shared" si="7"/>
        <v>53.569272192224069</v>
      </c>
      <c r="G126" s="65">
        <f t="shared" si="8"/>
        <v>419.69275750009979</v>
      </c>
    </row>
    <row r="127" spans="1:7" x14ac:dyDescent="0.25">
      <c r="A127" s="69">
        <f t="shared" si="9"/>
        <v>48761</v>
      </c>
      <c r="B127" s="70">
        <f t="shared" si="10"/>
        <v>113</v>
      </c>
      <c r="C127" s="65">
        <f t="shared" si="11"/>
        <v>419.69275750009979</v>
      </c>
      <c r="D127" s="71">
        <f t="shared" si="12"/>
        <v>1.9585662016671315</v>
      </c>
      <c r="E127" s="71">
        <f t="shared" si="13"/>
        <v>51.610705990556944</v>
      </c>
      <c r="F127" s="71">
        <f t="shared" si="7"/>
        <v>53.569272192224076</v>
      </c>
      <c r="G127" s="65">
        <f t="shared" si="8"/>
        <v>368.08205150954285</v>
      </c>
    </row>
    <row r="128" spans="1:7" x14ac:dyDescent="0.25">
      <c r="A128" s="69">
        <f t="shared" si="9"/>
        <v>48792</v>
      </c>
      <c r="B128" s="70">
        <f t="shared" si="10"/>
        <v>114</v>
      </c>
      <c r="C128" s="65">
        <f t="shared" si="11"/>
        <v>368.08205150954285</v>
      </c>
      <c r="D128" s="71">
        <f t="shared" si="12"/>
        <v>1.7177162403778654</v>
      </c>
      <c r="E128" s="71">
        <f t="shared" si="13"/>
        <v>51.851555951846208</v>
      </c>
      <c r="F128" s="71">
        <f t="shared" si="7"/>
        <v>53.569272192224076</v>
      </c>
      <c r="G128" s="65">
        <f t="shared" si="8"/>
        <v>316.23049555769666</v>
      </c>
    </row>
    <row r="129" spans="1:7" x14ac:dyDescent="0.25">
      <c r="A129" s="69">
        <f t="shared" si="9"/>
        <v>48823</v>
      </c>
      <c r="B129" s="70">
        <f t="shared" si="10"/>
        <v>115</v>
      </c>
      <c r="C129" s="65">
        <f t="shared" si="11"/>
        <v>316.23049555769666</v>
      </c>
      <c r="D129" s="71">
        <f t="shared" si="12"/>
        <v>1.4757423126025835</v>
      </c>
      <c r="E129" s="71">
        <f t="shared" si="13"/>
        <v>52.093529879621492</v>
      </c>
      <c r="F129" s="71">
        <f t="shared" si="7"/>
        <v>53.569272192224076</v>
      </c>
      <c r="G129" s="65">
        <f t="shared" si="8"/>
        <v>264.13696567807517</v>
      </c>
    </row>
    <row r="130" spans="1:7" x14ac:dyDescent="0.25">
      <c r="A130" s="69">
        <f t="shared" si="9"/>
        <v>48853</v>
      </c>
      <c r="B130" s="70">
        <f t="shared" si="10"/>
        <v>116</v>
      </c>
      <c r="C130" s="65">
        <f t="shared" si="11"/>
        <v>264.13696567807517</v>
      </c>
      <c r="D130" s="71">
        <f t="shared" si="12"/>
        <v>1.2326391731643498</v>
      </c>
      <c r="E130" s="71">
        <f t="shared" si="13"/>
        <v>52.336633019059718</v>
      </c>
      <c r="F130" s="71">
        <f t="shared" si="7"/>
        <v>53.569272192224069</v>
      </c>
      <c r="G130" s="65">
        <f t="shared" si="8"/>
        <v>211.80033265901545</v>
      </c>
    </row>
    <row r="131" spans="1:7" x14ac:dyDescent="0.25">
      <c r="A131" s="69">
        <f t="shared" si="9"/>
        <v>48884</v>
      </c>
      <c r="B131" s="70">
        <f t="shared" si="10"/>
        <v>117</v>
      </c>
      <c r="C131" s="65">
        <f t="shared" si="11"/>
        <v>211.80033265901545</v>
      </c>
      <c r="D131" s="71">
        <f t="shared" si="12"/>
        <v>0.98840155240873784</v>
      </c>
      <c r="E131" s="71">
        <f t="shared" si="13"/>
        <v>52.580870639815338</v>
      </c>
      <c r="F131" s="71">
        <f t="shared" si="7"/>
        <v>53.569272192224076</v>
      </c>
      <c r="G131" s="65">
        <f t="shared" si="8"/>
        <v>159.21946201920011</v>
      </c>
    </row>
    <row r="132" spans="1:7" x14ac:dyDescent="0.25">
      <c r="A132" s="69">
        <f t="shared" si="9"/>
        <v>48914</v>
      </c>
      <c r="B132" s="70">
        <f t="shared" si="10"/>
        <v>118</v>
      </c>
      <c r="C132" s="65">
        <f t="shared" si="11"/>
        <v>159.21946201920011</v>
      </c>
      <c r="D132" s="71">
        <f t="shared" si="12"/>
        <v>0.74302415608959949</v>
      </c>
      <c r="E132" s="71">
        <f t="shared" si="13"/>
        <v>52.826248036134473</v>
      </c>
      <c r="F132" s="71">
        <f t="shared" si="7"/>
        <v>53.569272192224069</v>
      </c>
      <c r="G132" s="65">
        <f t="shared" si="8"/>
        <v>106.39321398306564</v>
      </c>
    </row>
    <row r="133" spans="1:7" x14ac:dyDescent="0.25">
      <c r="A133" s="69">
        <f t="shared" si="9"/>
        <v>48945</v>
      </c>
      <c r="B133" s="70">
        <f t="shared" si="10"/>
        <v>119</v>
      </c>
      <c r="C133" s="65">
        <f t="shared" si="11"/>
        <v>106.39321398306564</v>
      </c>
      <c r="D133" s="71">
        <f t="shared" si="12"/>
        <v>0.49650166525430522</v>
      </c>
      <c r="E133" s="71">
        <f t="shared" si="13"/>
        <v>53.072770526969762</v>
      </c>
      <c r="F133" s="71">
        <f t="shared" si="7"/>
        <v>53.569272192224069</v>
      </c>
      <c r="G133" s="65">
        <f t="shared" si="8"/>
        <v>53.320443456095873</v>
      </c>
    </row>
    <row r="134" spans="1:7" x14ac:dyDescent="0.25">
      <c r="A134" s="69">
        <f t="shared" si="9"/>
        <v>48976</v>
      </c>
      <c r="B134" s="70">
        <f t="shared" si="10"/>
        <v>120</v>
      </c>
      <c r="C134" s="65">
        <f t="shared" si="11"/>
        <v>53.320443456095873</v>
      </c>
      <c r="D134" s="71">
        <f t="shared" si="12"/>
        <v>0.2488287361284463</v>
      </c>
      <c r="E134" s="71">
        <f t="shared" si="13"/>
        <v>53.320443456095624</v>
      </c>
      <c r="F134" s="71">
        <f t="shared" si="7"/>
        <v>53.569272192224069</v>
      </c>
      <c r="G134" s="65">
        <f t="shared" si="8"/>
        <v>2.4868995751603507E-13</v>
      </c>
    </row>
    <row r="135" spans="1:7" x14ac:dyDescent="0.25">
      <c r="A135" s="69" t="str">
        <f t="shared" si="9"/>
        <v/>
      </c>
      <c r="B135" s="70" t="str">
        <f t="shared" si="10"/>
        <v/>
      </c>
      <c r="C135" s="65" t="str">
        <f t="shared" si="11"/>
        <v/>
      </c>
      <c r="D135" s="71" t="str">
        <f t="shared" si="12"/>
        <v/>
      </c>
      <c r="E135" s="71" t="str">
        <f t="shared" si="13"/>
        <v/>
      </c>
      <c r="F135" s="71" t="str">
        <f t="shared" si="7"/>
        <v/>
      </c>
      <c r="G135" s="65" t="str">
        <f t="shared" si="8"/>
        <v/>
      </c>
    </row>
    <row r="136" spans="1:7" x14ac:dyDescent="0.25">
      <c r="A136" s="69" t="str">
        <f t="shared" si="9"/>
        <v/>
      </c>
      <c r="B136" s="70" t="str">
        <f t="shared" si="10"/>
        <v/>
      </c>
      <c r="C136" s="65" t="str">
        <f t="shared" si="11"/>
        <v/>
      </c>
      <c r="D136" s="71" t="str">
        <f t="shared" si="12"/>
        <v/>
      </c>
      <c r="E136" s="71" t="str">
        <f t="shared" si="13"/>
        <v/>
      </c>
      <c r="F136" s="71" t="str">
        <f t="shared" si="7"/>
        <v/>
      </c>
      <c r="G136" s="65" t="str">
        <f t="shared" si="8"/>
        <v/>
      </c>
    </row>
    <row r="137" spans="1:7" x14ac:dyDescent="0.25">
      <c r="A137" s="69" t="str">
        <f t="shared" si="9"/>
        <v/>
      </c>
      <c r="B137" s="70" t="str">
        <f t="shared" si="10"/>
        <v/>
      </c>
      <c r="C137" s="65" t="str">
        <f t="shared" si="11"/>
        <v/>
      </c>
      <c r="D137" s="71" t="str">
        <f t="shared" si="12"/>
        <v/>
      </c>
      <c r="E137" s="71" t="str">
        <f t="shared" si="13"/>
        <v/>
      </c>
      <c r="F137" s="71" t="str">
        <f t="shared" si="7"/>
        <v/>
      </c>
      <c r="G137" s="65" t="str">
        <f t="shared" si="8"/>
        <v/>
      </c>
    </row>
    <row r="138" spans="1:7" x14ac:dyDescent="0.25">
      <c r="A138" s="69" t="str">
        <f t="shared" si="9"/>
        <v/>
      </c>
      <c r="B138" s="70" t="str">
        <f t="shared" si="10"/>
        <v/>
      </c>
      <c r="C138" s="65" t="str">
        <f t="shared" si="11"/>
        <v/>
      </c>
      <c r="D138" s="71" t="str">
        <f t="shared" si="12"/>
        <v/>
      </c>
      <c r="E138" s="71" t="str">
        <f t="shared" si="13"/>
        <v/>
      </c>
      <c r="F138" s="71" t="str">
        <f t="shared" si="7"/>
        <v/>
      </c>
      <c r="G138" s="65" t="str">
        <f t="shared" si="8"/>
        <v/>
      </c>
    </row>
    <row r="139" spans="1:7" x14ac:dyDescent="0.25">
      <c r="A139" s="69" t="str">
        <f t="shared" si="9"/>
        <v/>
      </c>
      <c r="B139" s="70" t="str">
        <f t="shared" si="10"/>
        <v/>
      </c>
      <c r="C139" s="65" t="str">
        <f t="shared" si="11"/>
        <v/>
      </c>
      <c r="D139" s="71" t="str">
        <f t="shared" si="12"/>
        <v/>
      </c>
      <c r="E139" s="71" t="str">
        <f t="shared" si="13"/>
        <v/>
      </c>
      <c r="F139" s="71" t="str">
        <f t="shared" si="7"/>
        <v/>
      </c>
      <c r="G139" s="65" t="str">
        <f t="shared" si="8"/>
        <v/>
      </c>
    </row>
    <row r="140" spans="1:7" x14ac:dyDescent="0.25">
      <c r="A140" s="69" t="str">
        <f t="shared" si="9"/>
        <v/>
      </c>
      <c r="B140" s="70" t="str">
        <f t="shared" si="10"/>
        <v/>
      </c>
      <c r="C140" s="65" t="str">
        <f t="shared" si="11"/>
        <v/>
      </c>
      <c r="D140" s="71" t="str">
        <f t="shared" si="12"/>
        <v/>
      </c>
      <c r="E140" s="71" t="str">
        <f t="shared" si="13"/>
        <v/>
      </c>
      <c r="F140" s="71" t="str">
        <f t="shared" si="7"/>
        <v/>
      </c>
      <c r="G140" s="65" t="str">
        <f t="shared" si="8"/>
        <v/>
      </c>
    </row>
    <row r="141" spans="1:7" x14ac:dyDescent="0.25">
      <c r="A141" s="69" t="str">
        <f t="shared" si="9"/>
        <v/>
      </c>
      <c r="B141" s="70" t="str">
        <f t="shared" si="10"/>
        <v/>
      </c>
      <c r="C141" s="65" t="str">
        <f t="shared" si="11"/>
        <v/>
      </c>
      <c r="D141" s="71" t="str">
        <f t="shared" si="12"/>
        <v/>
      </c>
      <c r="E141" s="71" t="str">
        <f t="shared" si="13"/>
        <v/>
      </c>
      <c r="F141" s="71" t="str">
        <f t="shared" si="7"/>
        <v/>
      </c>
      <c r="G141" s="65" t="str">
        <f t="shared" si="8"/>
        <v/>
      </c>
    </row>
    <row r="142" spans="1:7" x14ac:dyDescent="0.25">
      <c r="A142" s="69" t="str">
        <f t="shared" si="9"/>
        <v/>
      </c>
      <c r="B142" s="70" t="str">
        <f t="shared" si="10"/>
        <v/>
      </c>
      <c r="C142" s="65" t="str">
        <f t="shared" si="11"/>
        <v/>
      </c>
      <c r="D142" s="71" t="str">
        <f t="shared" si="12"/>
        <v/>
      </c>
      <c r="E142" s="71" t="str">
        <f t="shared" si="13"/>
        <v/>
      </c>
      <c r="F142" s="71" t="str">
        <f t="shared" si="7"/>
        <v/>
      </c>
      <c r="G142" s="65" t="str">
        <f t="shared" si="8"/>
        <v/>
      </c>
    </row>
    <row r="143" spans="1:7" x14ac:dyDescent="0.25">
      <c r="A143" s="69" t="str">
        <f t="shared" si="9"/>
        <v/>
      </c>
      <c r="B143" s="70" t="str">
        <f t="shared" si="10"/>
        <v/>
      </c>
      <c r="C143" s="65" t="str">
        <f t="shared" si="11"/>
        <v/>
      </c>
      <c r="D143" s="71" t="str">
        <f t="shared" si="12"/>
        <v/>
      </c>
      <c r="E143" s="71" t="str">
        <f t="shared" si="13"/>
        <v/>
      </c>
      <c r="F143" s="71" t="str">
        <f t="shared" si="7"/>
        <v/>
      </c>
      <c r="G143" s="65" t="str">
        <f t="shared" si="8"/>
        <v/>
      </c>
    </row>
    <row r="144" spans="1:7" x14ac:dyDescent="0.25">
      <c r="A144" s="69" t="str">
        <f t="shared" si="9"/>
        <v/>
      </c>
      <c r="B144" s="70" t="str">
        <f t="shared" si="10"/>
        <v/>
      </c>
      <c r="C144" s="65" t="str">
        <f t="shared" si="11"/>
        <v/>
      </c>
      <c r="D144" s="71" t="str">
        <f t="shared" si="12"/>
        <v/>
      </c>
      <c r="E144" s="71" t="str">
        <f t="shared" si="13"/>
        <v/>
      </c>
      <c r="F144" s="71" t="str">
        <f t="shared" ref="F144:F207" si="14">IF(B144="","",SUM(D144:E144))</f>
        <v/>
      </c>
      <c r="G144" s="65" t="str">
        <f t="shared" ref="G144:G207" si="15">IF(B144="","",SUM(C144)-SUM(E144))</f>
        <v/>
      </c>
    </row>
    <row r="145" spans="1:7" x14ac:dyDescent="0.25">
      <c r="A145" s="69" t="str">
        <f t="shared" ref="A145:A208" si="16">IF(B145="","",EDATE(A144,1))</f>
        <v/>
      </c>
      <c r="B145" s="70" t="str">
        <f t="shared" ref="B145:B208" si="17">IF(B144="","",IF(SUM(B144)+1&lt;=$E$7,SUM(B144)+1,""))</f>
        <v/>
      </c>
      <c r="C145" s="65" t="str">
        <f t="shared" ref="C145:C208" si="18">IF(B145="","",G144)</f>
        <v/>
      </c>
      <c r="D145" s="71" t="str">
        <f t="shared" ref="D145:D208" si="19">IF(B145="","",IPMT($E$11/12,B145,$E$7,-$E$8,$E$9,0))</f>
        <v/>
      </c>
      <c r="E145" s="71" t="str">
        <f t="shared" ref="E145:E208" si="20">IF(B145="","",PPMT($E$11/12,B145,$E$7,-$E$8,$E$9,0))</f>
        <v/>
      </c>
      <c r="F145" s="71" t="str">
        <f t="shared" si="14"/>
        <v/>
      </c>
      <c r="G145" s="65" t="str">
        <f t="shared" si="15"/>
        <v/>
      </c>
    </row>
    <row r="146" spans="1:7" x14ac:dyDescent="0.25">
      <c r="A146" s="69" t="str">
        <f t="shared" si="16"/>
        <v/>
      </c>
      <c r="B146" s="70" t="str">
        <f t="shared" si="17"/>
        <v/>
      </c>
      <c r="C146" s="65" t="str">
        <f t="shared" si="18"/>
        <v/>
      </c>
      <c r="D146" s="71" t="str">
        <f t="shared" si="19"/>
        <v/>
      </c>
      <c r="E146" s="71" t="str">
        <f t="shared" si="20"/>
        <v/>
      </c>
      <c r="F146" s="71" t="str">
        <f t="shared" si="14"/>
        <v/>
      </c>
      <c r="G146" s="65" t="str">
        <f t="shared" si="15"/>
        <v/>
      </c>
    </row>
    <row r="147" spans="1:7" x14ac:dyDescent="0.25">
      <c r="A147" s="69" t="str">
        <f t="shared" si="16"/>
        <v/>
      </c>
      <c r="B147" s="70" t="str">
        <f t="shared" si="17"/>
        <v/>
      </c>
      <c r="C147" s="65" t="str">
        <f t="shared" si="18"/>
        <v/>
      </c>
      <c r="D147" s="71" t="str">
        <f t="shared" si="19"/>
        <v/>
      </c>
      <c r="E147" s="71" t="str">
        <f t="shared" si="20"/>
        <v/>
      </c>
      <c r="F147" s="71" t="str">
        <f t="shared" si="14"/>
        <v/>
      </c>
      <c r="G147" s="65" t="str">
        <f t="shared" si="15"/>
        <v/>
      </c>
    </row>
    <row r="148" spans="1:7" x14ac:dyDescent="0.25">
      <c r="A148" s="69" t="str">
        <f t="shared" si="16"/>
        <v/>
      </c>
      <c r="B148" s="70" t="str">
        <f t="shared" si="17"/>
        <v/>
      </c>
      <c r="C148" s="65" t="str">
        <f t="shared" si="18"/>
        <v/>
      </c>
      <c r="D148" s="71" t="str">
        <f t="shared" si="19"/>
        <v/>
      </c>
      <c r="E148" s="71" t="str">
        <f t="shared" si="20"/>
        <v/>
      </c>
      <c r="F148" s="71" t="str">
        <f t="shared" si="14"/>
        <v/>
      </c>
      <c r="G148" s="65" t="str">
        <f t="shared" si="15"/>
        <v/>
      </c>
    </row>
    <row r="149" spans="1:7" x14ac:dyDescent="0.25">
      <c r="A149" s="69" t="str">
        <f t="shared" si="16"/>
        <v/>
      </c>
      <c r="B149" s="70" t="str">
        <f t="shared" si="17"/>
        <v/>
      </c>
      <c r="C149" s="65" t="str">
        <f t="shared" si="18"/>
        <v/>
      </c>
      <c r="D149" s="71" t="str">
        <f t="shared" si="19"/>
        <v/>
      </c>
      <c r="E149" s="71" t="str">
        <f t="shared" si="20"/>
        <v/>
      </c>
      <c r="F149" s="71" t="str">
        <f t="shared" si="14"/>
        <v/>
      </c>
      <c r="G149" s="65" t="str">
        <f t="shared" si="15"/>
        <v/>
      </c>
    </row>
    <row r="150" spans="1:7" x14ac:dyDescent="0.25">
      <c r="A150" s="69" t="str">
        <f t="shared" si="16"/>
        <v/>
      </c>
      <c r="B150" s="70" t="str">
        <f t="shared" si="17"/>
        <v/>
      </c>
      <c r="C150" s="65" t="str">
        <f t="shared" si="18"/>
        <v/>
      </c>
      <c r="D150" s="71" t="str">
        <f t="shared" si="19"/>
        <v/>
      </c>
      <c r="E150" s="71" t="str">
        <f t="shared" si="20"/>
        <v/>
      </c>
      <c r="F150" s="71" t="str">
        <f t="shared" si="14"/>
        <v/>
      </c>
      <c r="G150" s="65" t="str">
        <f t="shared" si="15"/>
        <v/>
      </c>
    </row>
    <row r="151" spans="1:7" x14ac:dyDescent="0.25">
      <c r="A151" s="69" t="str">
        <f t="shared" si="16"/>
        <v/>
      </c>
      <c r="B151" s="70" t="str">
        <f t="shared" si="17"/>
        <v/>
      </c>
      <c r="C151" s="65" t="str">
        <f t="shared" si="18"/>
        <v/>
      </c>
      <c r="D151" s="71" t="str">
        <f t="shared" si="19"/>
        <v/>
      </c>
      <c r="E151" s="71" t="str">
        <f t="shared" si="20"/>
        <v/>
      </c>
      <c r="F151" s="71" t="str">
        <f t="shared" si="14"/>
        <v/>
      </c>
      <c r="G151" s="65" t="str">
        <f t="shared" si="15"/>
        <v/>
      </c>
    </row>
    <row r="152" spans="1:7" x14ac:dyDescent="0.25">
      <c r="A152" s="69" t="str">
        <f t="shared" si="16"/>
        <v/>
      </c>
      <c r="B152" s="70" t="str">
        <f t="shared" si="17"/>
        <v/>
      </c>
      <c r="C152" s="65" t="str">
        <f t="shared" si="18"/>
        <v/>
      </c>
      <c r="D152" s="71" t="str">
        <f t="shared" si="19"/>
        <v/>
      </c>
      <c r="E152" s="71" t="str">
        <f t="shared" si="20"/>
        <v/>
      </c>
      <c r="F152" s="71" t="str">
        <f t="shared" si="14"/>
        <v/>
      </c>
      <c r="G152" s="65" t="str">
        <f t="shared" si="15"/>
        <v/>
      </c>
    </row>
    <row r="153" spans="1:7" x14ac:dyDescent="0.25">
      <c r="A153" s="69" t="str">
        <f t="shared" si="16"/>
        <v/>
      </c>
      <c r="B153" s="70" t="str">
        <f t="shared" si="17"/>
        <v/>
      </c>
      <c r="C153" s="65" t="str">
        <f t="shared" si="18"/>
        <v/>
      </c>
      <c r="D153" s="71" t="str">
        <f t="shared" si="19"/>
        <v/>
      </c>
      <c r="E153" s="71" t="str">
        <f t="shared" si="20"/>
        <v/>
      </c>
      <c r="F153" s="71" t="str">
        <f t="shared" si="14"/>
        <v/>
      </c>
      <c r="G153" s="65" t="str">
        <f t="shared" si="15"/>
        <v/>
      </c>
    </row>
    <row r="154" spans="1:7" x14ac:dyDescent="0.25">
      <c r="A154" s="69" t="str">
        <f t="shared" si="16"/>
        <v/>
      </c>
      <c r="B154" s="70" t="str">
        <f t="shared" si="17"/>
        <v/>
      </c>
      <c r="C154" s="65" t="str">
        <f t="shared" si="18"/>
        <v/>
      </c>
      <c r="D154" s="71" t="str">
        <f t="shared" si="19"/>
        <v/>
      </c>
      <c r="E154" s="71" t="str">
        <f t="shared" si="20"/>
        <v/>
      </c>
      <c r="F154" s="71" t="str">
        <f t="shared" si="14"/>
        <v/>
      </c>
      <c r="G154" s="65" t="str">
        <f t="shared" si="15"/>
        <v/>
      </c>
    </row>
    <row r="155" spans="1:7" x14ac:dyDescent="0.25">
      <c r="A155" s="69" t="str">
        <f t="shared" si="16"/>
        <v/>
      </c>
      <c r="B155" s="70" t="str">
        <f t="shared" si="17"/>
        <v/>
      </c>
      <c r="C155" s="65" t="str">
        <f t="shared" si="18"/>
        <v/>
      </c>
      <c r="D155" s="71" t="str">
        <f t="shared" si="19"/>
        <v/>
      </c>
      <c r="E155" s="71" t="str">
        <f t="shared" si="20"/>
        <v/>
      </c>
      <c r="F155" s="71" t="str">
        <f t="shared" si="14"/>
        <v/>
      </c>
      <c r="G155" s="65" t="str">
        <f t="shared" si="15"/>
        <v/>
      </c>
    </row>
    <row r="156" spans="1:7" x14ac:dyDescent="0.25">
      <c r="A156" s="69" t="str">
        <f t="shared" si="16"/>
        <v/>
      </c>
      <c r="B156" s="70" t="str">
        <f t="shared" si="17"/>
        <v/>
      </c>
      <c r="C156" s="65" t="str">
        <f t="shared" si="18"/>
        <v/>
      </c>
      <c r="D156" s="71" t="str">
        <f t="shared" si="19"/>
        <v/>
      </c>
      <c r="E156" s="71" t="str">
        <f t="shared" si="20"/>
        <v/>
      </c>
      <c r="F156" s="71" t="str">
        <f t="shared" si="14"/>
        <v/>
      </c>
      <c r="G156" s="65" t="str">
        <f t="shared" si="15"/>
        <v/>
      </c>
    </row>
    <row r="157" spans="1:7" x14ac:dyDescent="0.25">
      <c r="A157" s="69" t="str">
        <f t="shared" si="16"/>
        <v/>
      </c>
      <c r="B157" s="70" t="str">
        <f t="shared" si="17"/>
        <v/>
      </c>
      <c r="C157" s="65" t="str">
        <f t="shared" si="18"/>
        <v/>
      </c>
      <c r="D157" s="71" t="str">
        <f t="shared" si="19"/>
        <v/>
      </c>
      <c r="E157" s="71" t="str">
        <f t="shared" si="20"/>
        <v/>
      </c>
      <c r="F157" s="71" t="str">
        <f t="shared" si="14"/>
        <v/>
      </c>
      <c r="G157" s="65" t="str">
        <f t="shared" si="15"/>
        <v/>
      </c>
    </row>
    <row r="158" spans="1:7" x14ac:dyDescent="0.25">
      <c r="A158" s="69" t="str">
        <f t="shared" si="16"/>
        <v/>
      </c>
      <c r="B158" s="70" t="str">
        <f t="shared" si="17"/>
        <v/>
      </c>
      <c r="C158" s="65" t="str">
        <f t="shared" si="18"/>
        <v/>
      </c>
      <c r="D158" s="71" t="str">
        <f t="shared" si="19"/>
        <v/>
      </c>
      <c r="E158" s="71" t="str">
        <f t="shared" si="20"/>
        <v/>
      </c>
      <c r="F158" s="71" t="str">
        <f t="shared" si="14"/>
        <v/>
      </c>
      <c r="G158" s="65" t="str">
        <f t="shared" si="15"/>
        <v/>
      </c>
    </row>
    <row r="159" spans="1:7" x14ac:dyDescent="0.25">
      <c r="A159" s="69" t="str">
        <f t="shared" si="16"/>
        <v/>
      </c>
      <c r="B159" s="70" t="str">
        <f t="shared" si="17"/>
        <v/>
      </c>
      <c r="C159" s="65" t="str">
        <f t="shared" si="18"/>
        <v/>
      </c>
      <c r="D159" s="71" t="str">
        <f t="shared" si="19"/>
        <v/>
      </c>
      <c r="E159" s="71" t="str">
        <f t="shared" si="20"/>
        <v/>
      </c>
      <c r="F159" s="71" t="str">
        <f t="shared" si="14"/>
        <v/>
      </c>
      <c r="G159" s="65" t="str">
        <f t="shared" si="15"/>
        <v/>
      </c>
    </row>
    <row r="160" spans="1:7" x14ac:dyDescent="0.25">
      <c r="A160" s="69" t="str">
        <f t="shared" si="16"/>
        <v/>
      </c>
      <c r="B160" s="70" t="str">
        <f t="shared" si="17"/>
        <v/>
      </c>
      <c r="C160" s="65" t="str">
        <f t="shared" si="18"/>
        <v/>
      </c>
      <c r="D160" s="71" t="str">
        <f t="shared" si="19"/>
        <v/>
      </c>
      <c r="E160" s="71" t="str">
        <f t="shared" si="20"/>
        <v/>
      </c>
      <c r="F160" s="71" t="str">
        <f t="shared" si="14"/>
        <v/>
      </c>
      <c r="G160" s="65" t="str">
        <f t="shared" si="15"/>
        <v/>
      </c>
    </row>
    <row r="161" spans="1:7" x14ac:dyDescent="0.25">
      <c r="A161" s="69" t="str">
        <f t="shared" si="16"/>
        <v/>
      </c>
      <c r="B161" s="70" t="str">
        <f t="shared" si="17"/>
        <v/>
      </c>
      <c r="C161" s="65" t="str">
        <f t="shared" si="18"/>
        <v/>
      </c>
      <c r="D161" s="71" t="str">
        <f t="shared" si="19"/>
        <v/>
      </c>
      <c r="E161" s="71" t="str">
        <f t="shared" si="20"/>
        <v/>
      </c>
      <c r="F161" s="71" t="str">
        <f t="shared" si="14"/>
        <v/>
      </c>
      <c r="G161" s="65" t="str">
        <f t="shared" si="15"/>
        <v/>
      </c>
    </row>
    <row r="162" spans="1:7" x14ac:dyDescent="0.25">
      <c r="A162" s="69" t="str">
        <f t="shared" si="16"/>
        <v/>
      </c>
      <c r="B162" s="70" t="str">
        <f t="shared" si="17"/>
        <v/>
      </c>
      <c r="C162" s="65" t="str">
        <f t="shared" si="18"/>
        <v/>
      </c>
      <c r="D162" s="71" t="str">
        <f t="shared" si="19"/>
        <v/>
      </c>
      <c r="E162" s="71" t="str">
        <f t="shared" si="20"/>
        <v/>
      </c>
      <c r="F162" s="71" t="str">
        <f t="shared" si="14"/>
        <v/>
      </c>
      <c r="G162" s="65" t="str">
        <f t="shared" si="15"/>
        <v/>
      </c>
    </row>
    <row r="163" spans="1:7" x14ac:dyDescent="0.25">
      <c r="A163" s="69" t="str">
        <f t="shared" si="16"/>
        <v/>
      </c>
      <c r="B163" s="70" t="str">
        <f t="shared" si="17"/>
        <v/>
      </c>
      <c r="C163" s="65" t="str">
        <f t="shared" si="18"/>
        <v/>
      </c>
      <c r="D163" s="71" t="str">
        <f t="shared" si="19"/>
        <v/>
      </c>
      <c r="E163" s="71" t="str">
        <f t="shared" si="20"/>
        <v/>
      </c>
      <c r="F163" s="71" t="str">
        <f t="shared" si="14"/>
        <v/>
      </c>
      <c r="G163" s="65" t="str">
        <f t="shared" si="15"/>
        <v/>
      </c>
    </row>
    <row r="164" spans="1:7" x14ac:dyDescent="0.25">
      <c r="A164" s="69" t="str">
        <f t="shared" si="16"/>
        <v/>
      </c>
      <c r="B164" s="70" t="str">
        <f t="shared" si="17"/>
        <v/>
      </c>
      <c r="C164" s="65" t="str">
        <f t="shared" si="18"/>
        <v/>
      </c>
      <c r="D164" s="71" t="str">
        <f t="shared" si="19"/>
        <v/>
      </c>
      <c r="E164" s="71" t="str">
        <f t="shared" si="20"/>
        <v/>
      </c>
      <c r="F164" s="71" t="str">
        <f t="shared" si="14"/>
        <v/>
      </c>
      <c r="G164" s="65" t="str">
        <f t="shared" si="15"/>
        <v/>
      </c>
    </row>
    <row r="165" spans="1:7" x14ac:dyDescent="0.25">
      <c r="A165" s="69" t="str">
        <f t="shared" si="16"/>
        <v/>
      </c>
      <c r="B165" s="70" t="str">
        <f t="shared" si="17"/>
        <v/>
      </c>
      <c r="C165" s="65" t="str">
        <f t="shared" si="18"/>
        <v/>
      </c>
      <c r="D165" s="71" t="str">
        <f t="shared" si="19"/>
        <v/>
      </c>
      <c r="E165" s="71" t="str">
        <f t="shared" si="20"/>
        <v/>
      </c>
      <c r="F165" s="71" t="str">
        <f t="shared" si="14"/>
        <v/>
      </c>
      <c r="G165" s="65" t="str">
        <f t="shared" si="15"/>
        <v/>
      </c>
    </row>
    <row r="166" spans="1:7" x14ac:dyDescent="0.25">
      <c r="A166" s="69" t="str">
        <f t="shared" si="16"/>
        <v/>
      </c>
      <c r="B166" s="70" t="str">
        <f t="shared" si="17"/>
        <v/>
      </c>
      <c r="C166" s="65" t="str">
        <f t="shared" si="18"/>
        <v/>
      </c>
      <c r="D166" s="71" t="str">
        <f t="shared" si="19"/>
        <v/>
      </c>
      <c r="E166" s="71" t="str">
        <f t="shared" si="20"/>
        <v/>
      </c>
      <c r="F166" s="71" t="str">
        <f t="shared" si="14"/>
        <v/>
      </c>
      <c r="G166" s="65" t="str">
        <f t="shared" si="15"/>
        <v/>
      </c>
    </row>
    <row r="167" spans="1:7" x14ac:dyDescent="0.25">
      <c r="A167" s="69" t="str">
        <f t="shared" si="16"/>
        <v/>
      </c>
      <c r="B167" s="70" t="str">
        <f t="shared" si="17"/>
        <v/>
      </c>
      <c r="C167" s="65" t="str">
        <f t="shared" si="18"/>
        <v/>
      </c>
      <c r="D167" s="71" t="str">
        <f t="shared" si="19"/>
        <v/>
      </c>
      <c r="E167" s="71" t="str">
        <f t="shared" si="20"/>
        <v/>
      </c>
      <c r="F167" s="71" t="str">
        <f t="shared" si="14"/>
        <v/>
      </c>
      <c r="G167" s="65" t="str">
        <f t="shared" si="15"/>
        <v/>
      </c>
    </row>
    <row r="168" spans="1:7" x14ac:dyDescent="0.25">
      <c r="A168" s="69" t="str">
        <f t="shared" si="16"/>
        <v/>
      </c>
      <c r="B168" s="70" t="str">
        <f t="shared" si="17"/>
        <v/>
      </c>
      <c r="C168" s="65" t="str">
        <f t="shared" si="18"/>
        <v/>
      </c>
      <c r="D168" s="71" t="str">
        <f t="shared" si="19"/>
        <v/>
      </c>
      <c r="E168" s="71" t="str">
        <f t="shared" si="20"/>
        <v/>
      </c>
      <c r="F168" s="71" t="str">
        <f t="shared" si="14"/>
        <v/>
      </c>
      <c r="G168" s="65" t="str">
        <f t="shared" si="15"/>
        <v/>
      </c>
    </row>
    <row r="169" spans="1:7" x14ac:dyDescent="0.25">
      <c r="A169" s="69" t="str">
        <f t="shared" si="16"/>
        <v/>
      </c>
      <c r="B169" s="70" t="str">
        <f t="shared" si="17"/>
        <v/>
      </c>
      <c r="C169" s="65" t="str">
        <f t="shared" si="18"/>
        <v/>
      </c>
      <c r="D169" s="71" t="str">
        <f t="shared" si="19"/>
        <v/>
      </c>
      <c r="E169" s="71" t="str">
        <f t="shared" si="20"/>
        <v/>
      </c>
      <c r="F169" s="71" t="str">
        <f t="shared" si="14"/>
        <v/>
      </c>
      <c r="G169" s="65" t="str">
        <f t="shared" si="15"/>
        <v/>
      </c>
    </row>
    <row r="170" spans="1:7" x14ac:dyDescent="0.25">
      <c r="A170" s="69" t="str">
        <f t="shared" si="16"/>
        <v/>
      </c>
      <c r="B170" s="70" t="str">
        <f t="shared" si="17"/>
        <v/>
      </c>
      <c r="C170" s="65" t="str">
        <f t="shared" si="18"/>
        <v/>
      </c>
      <c r="D170" s="71" t="str">
        <f t="shared" si="19"/>
        <v/>
      </c>
      <c r="E170" s="71" t="str">
        <f t="shared" si="20"/>
        <v/>
      </c>
      <c r="F170" s="71" t="str">
        <f t="shared" si="14"/>
        <v/>
      </c>
      <c r="G170" s="65" t="str">
        <f t="shared" si="15"/>
        <v/>
      </c>
    </row>
    <row r="171" spans="1:7" x14ac:dyDescent="0.25">
      <c r="A171" s="69" t="str">
        <f t="shared" si="16"/>
        <v/>
      </c>
      <c r="B171" s="70" t="str">
        <f t="shared" si="17"/>
        <v/>
      </c>
      <c r="C171" s="65" t="str">
        <f t="shared" si="18"/>
        <v/>
      </c>
      <c r="D171" s="71" t="str">
        <f t="shared" si="19"/>
        <v/>
      </c>
      <c r="E171" s="71" t="str">
        <f t="shared" si="20"/>
        <v/>
      </c>
      <c r="F171" s="71" t="str">
        <f t="shared" si="14"/>
        <v/>
      </c>
      <c r="G171" s="65" t="str">
        <f t="shared" si="15"/>
        <v/>
      </c>
    </row>
    <row r="172" spans="1:7" x14ac:dyDescent="0.25">
      <c r="A172" s="69" t="str">
        <f t="shared" si="16"/>
        <v/>
      </c>
      <c r="B172" s="70" t="str">
        <f t="shared" si="17"/>
        <v/>
      </c>
      <c r="C172" s="65" t="str">
        <f t="shared" si="18"/>
        <v/>
      </c>
      <c r="D172" s="71" t="str">
        <f t="shared" si="19"/>
        <v/>
      </c>
      <c r="E172" s="71" t="str">
        <f t="shared" si="20"/>
        <v/>
      </c>
      <c r="F172" s="71" t="str">
        <f t="shared" si="14"/>
        <v/>
      </c>
      <c r="G172" s="65" t="str">
        <f t="shared" si="15"/>
        <v/>
      </c>
    </row>
    <row r="173" spans="1:7" x14ac:dyDescent="0.25">
      <c r="A173" s="69" t="str">
        <f t="shared" si="16"/>
        <v/>
      </c>
      <c r="B173" s="70" t="str">
        <f t="shared" si="17"/>
        <v/>
      </c>
      <c r="C173" s="65" t="str">
        <f t="shared" si="18"/>
        <v/>
      </c>
      <c r="D173" s="71" t="str">
        <f t="shared" si="19"/>
        <v/>
      </c>
      <c r="E173" s="71" t="str">
        <f t="shared" si="20"/>
        <v/>
      </c>
      <c r="F173" s="71" t="str">
        <f t="shared" si="14"/>
        <v/>
      </c>
      <c r="G173" s="65" t="str">
        <f t="shared" si="15"/>
        <v/>
      </c>
    </row>
    <row r="174" spans="1:7" x14ac:dyDescent="0.25">
      <c r="A174" s="69" t="str">
        <f t="shared" si="16"/>
        <v/>
      </c>
      <c r="B174" s="70" t="str">
        <f t="shared" si="17"/>
        <v/>
      </c>
      <c r="C174" s="65" t="str">
        <f t="shared" si="18"/>
        <v/>
      </c>
      <c r="D174" s="71" t="str">
        <f t="shared" si="19"/>
        <v/>
      </c>
      <c r="E174" s="71" t="str">
        <f t="shared" si="20"/>
        <v/>
      </c>
      <c r="F174" s="71" t="str">
        <f t="shared" si="14"/>
        <v/>
      </c>
      <c r="G174" s="65" t="str">
        <f t="shared" si="15"/>
        <v/>
      </c>
    </row>
    <row r="175" spans="1:7" x14ac:dyDescent="0.25">
      <c r="A175" s="69" t="str">
        <f t="shared" si="16"/>
        <v/>
      </c>
      <c r="B175" s="70" t="str">
        <f t="shared" si="17"/>
        <v/>
      </c>
      <c r="C175" s="65" t="str">
        <f t="shared" si="18"/>
        <v/>
      </c>
      <c r="D175" s="71" t="str">
        <f t="shared" si="19"/>
        <v/>
      </c>
      <c r="E175" s="71" t="str">
        <f t="shared" si="20"/>
        <v/>
      </c>
      <c r="F175" s="71" t="str">
        <f t="shared" si="14"/>
        <v/>
      </c>
      <c r="G175" s="65" t="str">
        <f t="shared" si="15"/>
        <v/>
      </c>
    </row>
    <row r="176" spans="1:7" x14ac:dyDescent="0.25">
      <c r="A176" s="69" t="str">
        <f t="shared" si="16"/>
        <v/>
      </c>
      <c r="B176" s="70" t="str">
        <f t="shared" si="17"/>
        <v/>
      </c>
      <c r="C176" s="65" t="str">
        <f t="shared" si="18"/>
        <v/>
      </c>
      <c r="D176" s="71" t="str">
        <f t="shared" si="19"/>
        <v/>
      </c>
      <c r="E176" s="71" t="str">
        <f t="shared" si="20"/>
        <v/>
      </c>
      <c r="F176" s="71" t="str">
        <f t="shared" si="14"/>
        <v/>
      </c>
      <c r="G176" s="65" t="str">
        <f t="shared" si="15"/>
        <v/>
      </c>
    </row>
    <row r="177" spans="1:7" x14ac:dyDescent="0.25">
      <c r="A177" s="69" t="str">
        <f t="shared" si="16"/>
        <v/>
      </c>
      <c r="B177" s="70" t="str">
        <f t="shared" si="17"/>
        <v/>
      </c>
      <c r="C177" s="65" t="str">
        <f t="shared" si="18"/>
        <v/>
      </c>
      <c r="D177" s="71" t="str">
        <f t="shared" si="19"/>
        <v/>
      </c>
      <c r="E177" s="71" t="str">
        <f t="shared" si="20"/>
        <v/>
      </c>
      <c r="F177" s="71" t="str">
        <f t="shared" si="14"/>
        <v/>
      </c>
      <c r="G177" s="65" t="str">
        <f t="shared" si="15"/>
        <v/>
      </c>
    </row>
    <row r="178" spans="1:7" x14ac:dyDescent="0.25">
      <c r="A178" s="69" t="str">
        <f t="shared" si="16"/>
        <v/>
      </c>
      <c r="B178" s="70" t="str">
        <f t="shared" si="17"/>
        <v/>
      </c>
      <c r="C178" s="65" t="str">
        <f t="shared" si="18"/>
        <v/>
      </c>
      <c r="D178" s="71" t="str">
        <f t="shared" si="19"/>
        <v/>
      </c>
      <c r="E178" s="71" t="str">
        <f t="shared" si="20"/>
        <v/>
      </c>
      <c r="F178" s="71" t="str">
        <f t="shared" si="14"/>
        <v/>
      </c>
      <c r="G178" s="65" t="str">
        <f t="shared" si="15"/>
        <v/>
      </c>
    </row>
    <row r="179" spans="1:7" x14ac:dyDescent="0.25">
      <c r="A179" s="69" t="str">
        <f t="shared" si="16"/>
        <v/>
      </c>
      <c r="B179" s="70" t="str">
        <f t="shared" si="17"/>
        <v/>
      </c>
      <c r="C179" s="65" t="str">
        <f t="shared" si="18"/>
        <v/>
      </c>
      <c r="D179" s="71" t="str">
        <f t="shared" si="19"/>
        <v/>
      </c>
      <c r="E179" s="71" t="str">
        <f t="shared" si="20"/>
        <v/>
      </c>
      <c r="F179" s="71" t="str">
        <f t="shared" si="14"/>
        <v/>
      </c>
      <c r="G179" s="65" t="str">
        <f t="shared" si="15"/>
        <v/>
      </c>
    </row>
    <row r="180" spans="1:7" x14ac:dyDescent="0.25">
      <c r="A180" s="69" t="str">
        <f t="shared" si="16"/>
        <v/>
      </c>
      <c r="B180" s="70" t="str">
        <f t="shared" si="17"/>
        <v/>
      </c>
      <c r="C180" s="65" t="str">
        <f t="shared" si="18"/>
        <v/>
      </c>
      <c r="D180" s="71" t="str">
        <f t="shared" si="19"/>
        <v/>
      </c>
      <c r="E180" s="71" t="str">
        <f t="shared" si="20"/>
        <v/>
      </c>
      <c r="F180" s="71" t="str">
        <f t="shared" si="14"/>
        <v/>
      </c>
      <c r="G180" s="65" t="str">
        <f t="shared" si="15"/>
        <v/>
      </c>
    </row>
    <row r="181" spans="1:7" x14ac:dyDescent="0.25">
      <c r="A181" s="69" t="str">
        <f t="shared" si="16"/>
        <v/>
      </c>
      <c r="B181" s="70" t="str">
        <f t="shared" si="17"/>
        <v/>
      </c>
      <c r="C181" s="65" t="str">
        <f t="shared" si="18"/>
        <v/>
      </c>
      <c r="D181" s="71" t="str">
        <f t="shared" si="19"/>
        <v/>
      </c>
      <c r="E181" s="71" t="str">
        <f t="shared" si="20"/>
        <v/>
      </c>
      <c r="F181" s="71" t="str">
        <f t="shared" si="14"/>
        <v/>
      </c>
      <c r="G181" s="65" t="str">
        <f t="shared" si="15"/>
        <v/>
      </c>
    </row>
    <row r="182" spans="1:7" x14ac:dyDescent="0.25">
      <c r="A182" s="69" t="str">
        <f t="shared" si="16"/>
        <v/>
      </c>
      <c r="B182" s="70" t="str">
        <f t="shared" si="17"/>
        <v/>
      </c>
      <c r="C182" s="65" t="str">
        <f t="shared" si="18"/>
        <v/>
      </c>
      <c r="D182" s="71" t="str">
        <f t="shared" si="19"/>
        <v/>
      </c>
      <c r="E182" s="71" t="str">
        <f t="shared" si="20"/>
        <v/>
      </c>
      <c r="F182" s="71" t="str">
        <f t="shared" si="14"/>
        <v/>
      </c>
      <c r="G182" s="65" t="str">
        <f t="shared" si="15"/>
        <v/>
      </c>
    </row>
    <row r="183" spans="1:7" x14ac:dyDescent="0.25">
      <c r="A183" s="69" t="str">
        <f t="shared" si="16"/>
        <v/>
      </c>
      <c r="B183" s="70" t="str">
        <f t="shared" si="17"/>
        <v/>
      </c>
      <c r="C183" s="65" t="str">
        <f t="shared" si="18"/>
        <v/>
      </c>
      <c r="D183" s="71" t="str">
        <f t="shared" si="19"/>
        <v/>
      </c>
      <c r="E183" s="71" t="str">
        <f t="shared" si="20"/>
        <v/>
      </c>
      <c r="F183" s="71" t="str">
        <f t="shared" si="14"/>
        <v/>
      </c>
      <c r="G183" s="65" t="str">
        <f t="shared" si="15"/>
        <v/>
      </c>
    </row>
    <row r="184" spans="1:7" x14ac:dyDescent="0.25">
      <c r="A184" s="69" t="str">
        <f t="shared" si="16"/>
        <v/>
      </c>
      <c r="B184" s="70" t="str">
        <f t="shared" si="17"/>
        <v/>
      </c>
      <c r="C184" s="65" t="str">
        <f t="shared" si="18"/>
        <v/>
      </c>
      <c r="D184" s="71" t="str">
        <f t="shared" si="19"/>
        <v/>
      </c>
      <c r="E184" s="71" t="str">
        <f t="shared" si="20"/>
        <v/>
      </c>
      <c r="F184" s="71" t="str">
        <f t="shared" si="14"/>
        <v/>
      </c>
      <c r="G184" s="65" t="str">
        <f t="shared" si="15"/>
        <v/>
      </c>
    </row>
    <row r="185" spans="1:7" x14ac:dyDescent="0.25">
      <c r="A185" s="69" t="str">
        <f t="shared" si="16"/>
        <v/>
      </c>
      <c r="B185" s="70" t="str">
        <f t="shared" si="17"/>
        <v/>
      </c>
      <c r="C185" s="65" t="str">
        <f t="shared" si="18"/>
        <v/>
      </c>
      <c r="D185" s="71" t="str">
        <f t="shared" si="19"/>
        <v/>
      </c>
      <c r="E185" s="71" t="str">
        <f t="shared" si="20"/>
        <v/>
      </c>
      <c r="F185" s="71" t="str">
        <f t="shared" si="14"/>
        <v/>
      </c>
      <c r="G185" s="65" t="str">
        <f t="shared" si="15"/>
        <v/>
      </c>
    </row>
    <row r="186" spans="1:7" x14ac:dyDescent="0.25">
      <c r="A186" s="69" t="str">
        <f t="shared" si="16"/>
        <v/>
      </c>
      <c r="B186" s="70" t="str">
        <f t="shared" si="17"/>
        <v/>
      </c>
      <c r="C186" s="65" t="str">
        <f t="shared" si="18"/>
        <v/>
      </c>
      <c r="D186" s="71" t="str">
        <f t="shared" si="19"/>
        <v/>
      </c>
      <c r="E186" s="71" t="str">
        <f t="shared" si="20"/>
        <v/>
      </c>
      <c r="F186" s="71" t="str">
        <f t="shared" si="14"/>
        <v/>
      </c>
      <c r="G186" s="65" t="str">
        <f t="shared" si="15"/>
        <v/>
      </c>
    </row>
    <row r="187" spans="1:7" x14ac:dyDescent="0.25">
      <c r="A187" s="69" t="str">
        <f t="shared" si="16"/>
        <v/>
      </c>
      <c r="B187" s="70" t="str">
        <f t="shared" si="17"/>
        <v/>
      </c>
      <c r="C187" s="65" t="str">
        <f t="shared" si="18"/>
        <v/>
      </c>
      <c r="D187" s="71" t="str">
        <f t="shared" si="19"/>
        <v/>
      </c>
      <c r="E187" s="71" t="str">
        <f t="shared" si="20"/>
        <v/>
      </c>
      <c r="F187" s="71" t="str">
        <f t="shared" si="14"/>
        <v/>
      </c>
      <c r="G187" s="65" t="str">
        <f t="shared" si="15"/>
        <v/>
      </c>
    </row>
    <row r="188" spans="1:7" x14ac:dyDescent="0.25">
      <c r="A188" s="69" t="str">
        <f t="shared" si="16"/>
        <v/>
      </c>
      <c r="B188" s="70" t="str">
        <f t="shared" si="17"/>
        <v/>
      </c>
      <c r="C188" s="65" t="str">
        <f t="shared" si="18"/>
        <v/>
      </c>
      <c r="D188" s="71" t="str">
        <f t="shared" si="19"/>
        <v/>
      </c>
      <c r="E188" s="71" t="str">
        <f t="shared" si="20"/>
        <v/>
      </c>
      <c r="F188" s="71" t="str">
        <f t="shared" si="14"/>
        <v/>
      </c>
      <c r="G188" s="65" t="str">
        <f t="shared" si="15"/>
        <v/>
      </c>
    </row>
    <row r="189" spans="1:7" x14ac:dyDescent="0.25">
      <c r="A189" s="69" t="str">
        <f t="shared" si="16"/>
        <v/>
      </c>
      <c r="B189" s="70" t="str">
        <f t="shared" si="17"/>
        <v/>
      </c>
      <c r="C189" s="65" t="str">
        <f t="shared" si="18"/>
        <v/>
      </c>
      <c r="D189" s="71" t="str">
        <f t="shared" si="19"/>
        <v/>
      </c>
      <c r="E189" s="71" t="str">
        <f t="shared" si="20"/>
        <v/>
      </c>
      <c r="F189" s="71" t="str">
        <f t="shared" si="14"/>
        <v/>
      </c>
      <c r="G189" s="65" t="str">
        <f t="shared" si="15"/>
        <v/>
      </c>
    </row>
    <row r="190" spans="1:7" x14ac:dyDescent="0.25">
      <c r="A190" s="69" t="str">
        <f t="shared" si="16"/>
        <v/>
      </c>
      <c r="B190" s="70" t="str">
        <f t="shared" si="17"/>
        <v/>
      </c>
      <c r="C190" s="65" t="str">
        <f t="shared" si="18"/>
        <v/>
      </c>
      <c r="D190" s="71" t="str">
        <f t="shared" si="19"/>
        <v/>
      </c>
      <c r="E190" s="71" t="str">
        <f t="shared" si="20"/>
        <v/>
      </c>
      <c r="F190" s="71" t="str">
        <f t="shared" si="14"/>
        <v/>
      </c>
      <c r="G190" s="65" t="str">
        <f t="shared" si="15"/>
        <v/>
      </c>
    </row>
    <row r="191" spans="1:7" x14ac:dyDescent="0.25">
      <c r="A191" s="69" t="str">
        <f t="shared" si="16"/>
        <v/>
      </c>
      <c r="B191" s="70" t="str">
        <f t="shared" si="17"/>
        <v/>
      </c>
      <c r="C191" s="65" t="str">
        <f t="shared" si="18"/>
        <v/>
      </c>
      <c r="D191" s="71" t="str">
        <f t="shared" si="19"/>
        <v/>
      </c>
      <c r="E191" s="71" t="str">
        <f t="shared" si="20"/>
        <v/>
      </c>
      <c r="F191" s="71" t="str">
        <f t="shared" si="14"/>
        <v/>
      </c>
      <c r="G191" s="65" t="str">
        <f t="shared" si="15"/>
        <v/>
      </c>
    </row>
    <row r="192" spans="1:7" x14ac:dyDescent="0.25">
      <c r="A192" s="69" t="str">
        <f t="shared" si="16"/>
        <v/>
      </c>
      <c r="B192" s="70" t="str">
        <f t="shared" si="17"/>
        <v/>
      </c>
      <c r="C192" s="65" t="str">
        <f t="shared" si="18"/>
        <v/>
      </c>
      <c r="D192" s="71" t="str">
        <f t="shared" si="19"/>
        <v/>
      </c>
      <c r="E192" s="71" t="str">
        <f t="shared" si="20"/>
        <v/>
      </c>
      <c r="F192" s="71" t="str">
        <f t="shared" si="14"/>
        <v/>
      </c>
      <c r="G192" s="65" t="str">
        <f t="shared" si="15"/>
        <v/>
      </c>
    </row>
    <row r="193" spans="1:7" x14ac:dyDescent="0.25">
      <c r="A193" s="69" t="str">
        <f t="shared" si="16"/>
        <v/>
      </c>
      <c r="B193" s="70" t="str">
        <f t="shared" si="17"/>
        <v/>
      </c>
      <c r="C193" s="65" t="str">
        <f t="shared" si="18"/>
        <v/>
      </c>
      <c r="D193" s="71" t="str">
        <f t="shared" si="19"/>
        <v/>
      </c>
      <c r="E193" s="71" t="str">
        <f t="shared" si="20"/>
        <v/>
      </c>
      <c r="F193" s="71" t="str">
        <f t="shared" si="14"/>
        <v/>
      </c>
      <c r="G193" s="65" t="str">
        <f t="shared" si="15"/>
        <v/>
      </c>
    </row>
    <row r="194" spans="1:7" x14ac:dyDescent="0.25">
      <c r="A194" s="69" t="str">
        <f t="shared" si="16"/>
        <v/>
      </c>
      <c r="B194" s="70" t="str">
        <f t="shared" si="17"/>
        <v/>
      </c>
      <c r="C194" s="65" t="str">
        <f t="shared" si="18"/>
        <v/>
      </c>
      <c r="D194" s="71" t="str">
        <f t="shared" si="19"/>
        <v/>
      </c>
      <c r="E194" s="71" t="str">
        <f t="shared" si="20"/>
        <v/>
      </c>
      <c r="F194" s="71" t="str">
        <f t="shared" si="14"/>
        <v/>
      </c>
      <c r="G194" s="65" t="str">
        <f t="shared" si="15"/>
        <v/>
      </c>
    </row>
    <row r="195" spans="1:7" x14ac:dyDescent="0.25">
      <c r="A195" s="69" t="str">
        <f t="shared" si="16"/>
        <v/>
      </c>
      <c r="B195" s="70" t="str">
        <f t="shared" si="17"/>
        <v/>
      </c>
      <c r="C195" s="65" t="str">
        <f t="shared" si="18"/>
        <v/>
      </c>
      <c r="D195" s="71" t="str">
        <f t="shared" si="19"/>
        <v/>
      </c>
      <c r="E195" s="71" t="str">
        <f t="shared" si="20"/>
        <v/>
      </c>
      <c r="F195" s="71" t="str">
        <f t="shared" si="14"/>
        <v/>
      </c>
      <c r="G195" s="65" t="str">
        <f t="shared" si="15"/>
        <v/>
      </c>
    </row>
    <row r="196" spans="1:7" x14ac:dyDescent="0.25">
      <c r="A196" s="69" t="str">
        <f t="shared" si="16"/>
        <v/>
      </c>
      <c r="B196" s="70" t="str">
        <f t="shared" si="17"/>
        <v/>
      </c>
      <c r="C196" s="65" t="str">
        <f t="shared" si="18"/>
        <v/>
      </c>
      <c r="D196" s="71" t="str">
        <f t="shared" si="19"/>
        <v/>
      </c>
      <c r="E196" s="71" t="str">
        <f t="shared" si="20"/>
        <v/>
      </c>
      <c r="F196" s="71" t="str">
        <f t="shared" si="14"/>
        <v/>
      </c>
      <c r="G196" s="65" t="str">
        <f t="shared" si="15"/>
        <v/>
      </c>
    </row>
    <row r="197" spans="1:7" x14ac:dyDescent="0.25">
      <c r="A197" s="69" t="str">
        <f t="shared" si="16"/>
        <v/>
      </c>
      <c r="B197" s="70" t="str">
        <f t="shared" si="17"/>
        <v/>
      </c>
      <c r="C197" s="65" t="str">
        <f t="shared" si="18"/>
        <v/>
      </c>
      <c r="D197" s="71" t="str">
        <f t="shared" si="19"/>
        <v/>
      </c>
      <c r="E197" s="71" t="str">
        <f t="shared" si="20"/>
        <v/>
      </c>
      <c r="F197" s="71" t="str">
        <f t="shared" si="14"/>
        <v/>
      </c>
      <c r="G197" s="65" t="str">
        <f t="shared" si="15"/>
        <v/>
      </c>
    </row>
    <row r="198" spans="1:7" x14ac:dyDescent="0.25">
      <c r="A198" s="69" t="str">
        <f t="shared" si="16"/>
        <v/>
      </c>
      <c r="B198" s="70" t="str">
        <f t="shared" si="17"/>
        <v/>
      </c>
      <c r="C198" s="65" t="str">
        <f t="shared" si="18"/>
        <v/>
      </c>
      <c r="D198" s="71" t="str">
        <f t="shared" si="19"/>
        <v/>
      </c>
      <c r="E198" s="71" t="str">
        <f t="shared" si="20"/>
        <v/>
      </c>
      <c r="F198" s="71" t="str">
        <f t="shared" si="14"/>
        <v/>
      </c>
      <c r="G198" s="65" t="str">
        <f t="shared" si="15"/>
        <v/>
      </c>
    </row>
    <row r="199" spans="1:7" x14ac:dyDescent="0.25">
      <c r="A199" s="69" t="str">
        <f t="shared" si="16"/>
        <v/>
      </c>
      <c r="B199" s="70" t="str">
        <f t="shared" si="17"/>
        <v/>
      </c>
      <c r="C199" s="65" t="str">
        <f t="shared" si="18"/>
        <v/>
      </c>
      <c r="D199" s="71" t="str">
        <f t="shared" si="19"/>
        <v/>
      </c>
      <c r="E199" s="71" t="str">
        <f t="shared" si="20"/>
        <v/>
      </c>
      <c r="F199" s="71" t="str">
        <f t="shared" si="14"/>
        <v/>
      </c>
      <c r="G199" s="65" t="str">
        <f t="shared" si="15"/>
        <v/>
      </c>
    </row>
    <row r="200" spans="1:7" x14ac:dyDescent="0.25">
      <c r="A200" s="69" t="str">
        <f t="shared" si="16"/>
        <v/>
      </c>
      <c r="B200" s="70" t="str">
        <f t="shared" si="17"/>
        <v/>
      </c>
      <c r="C200" s="65" t="str">
        <f t="shared" si="18"/>
        <v/>
      </c>
      <c r="D200" s="71" t="str">
        <f t="shared" si="19"/>
        <v/>
      </c>
      <c r="E200" s="71" t="str">
        <f t="shared" si="20"/>
        <v/>
      </c>
      <c r="F200" s="71" t="str">
        <f t="shared" si="14"/>
        <v/>
      </c>
      <c r="G200" s="65" t="str">
        <f t="shared" si="15"/>
        <v/>
      </c>
    </row>
    <row r="201" spans="1:7" x14ac:dyDescent="0.25">
      <c r="A201" s="69" t="str">
        <f t="shared" si="16"/>
        <v/>
      </c>
      <c r="B201" s="70" t="str">
        <f t="shared" si="17"/>
        <v/>
      </c>
      <c r="C201" s="65" t="str">
        <f t="shared" si="18"/>
        <v/>
      </c>
      <c r="D201" s="71" t="str">
        <f t="shared" si="19"/>
        <v/>
      </c>
      <c r="E201" s="71" t="str">
        <f t="shared" si="20"/>
        <v/>
      </c>
      <c r="F201" s="71" t="str">
        <f t="shared" si="14"/>
        <v/>
      </c>
      <c r="G201" s="65" t="str">
        <f t="shared" si="15"/>
        <v/>
      </c>
    </row>
    <row r="202" spans="1:7" x14ac:dyDescent="0.25">
      <c r="A202" s="69" t="str">
        <f t="shared" si="16"/>
        <v/>
      </c>
      <c r="B202" s="70" t="str">
        <f t="shared" si="17"/>
        <v/>
      </c>
      <c r="C202" s="65" t="str">
        <f t="shared" si="18"/>
        <v/>
      </c>
      <c r="D202" s="71" t="str">
        <f t="shared" si="19"/>
        <v/>
      </c>
      <c r="E202" s="71" t="str">
        <f t="shared" si="20"/>
        <v/>
      </c>
      <c r="F202" s="71" t="str">
        <f t="shared" si="14"/>
        <v/>
      </c>
      <c r="G202" s="65" t="str">
        <f t="shared" si="15"/>
        <v/>
      </c>
    </row>
    <row r="203" spans="1:7" x14ac:dyDescent="0.25">
      <c r="A203" s="69" t="str">
        <f t="shared" si="16"/>
        <v/>
      </c>
      <c r="B203" s="70" t="str">
        <f t="shared" si="17"/>
        <v/>
      </c>
      <c r="C203" s="65" t="str">
        <f t="shared" si="18"/>
        <v/>
      </c>
      <c r="D203" s="71" t="str">
        <f t="shared" si="19"/>
        <v/>
      </c>
      <c r="E203" s="71" t="str">
        <f t="shared" si="20"/>
        <v/>
      </c>
      <c r="F203" s="71" t="str">
        <f t="shared" si="14"/>
        <v/>
      </c>
      <c r="G203" s="65" t="str">
        <f t="shared" si="15"/>
        <v/>
      </c>
    </row>
    <row r="204" spans="1:7" x14ac:dyDescent="0.25">
      <c r="A204" s="69" t="str">
        <f t="shared" si="16"/>
        <v/>
      </c>
      <c r="B204" s="70" t="str">
        <f t="shared" si="17"/>
        <v/>
      </c>
      <c r="C204" s="65" t="str">
        <f t="shared" si="18"/>
        <v/>
      </c>
      <c r="D204" s="71" t="str">
        <f t="shared" si="19"/>
        <v/>
      </c>
      <c r="E204" s="71" t="str">
        <f t="shared" si="20"/>
        <v/>
      </c>
      <c r="F204" s="71" t="str">
        <f t="shared" si="14"/>
        <v/>
      </c>
      <c r="G204" s="65" t="str">
        <f t="shared" si="15"/>
        <v/>
      </c>
    </row>
    <row r="205" spans="1:7" x14ac:dyDescent="0.25">
      <c r="A205" s="69" t="str">
        <f t="shared" si="16"/>
        <v/>
      </c>
      <c r="B205" s="70" t="str">
        <f t="shared" si="17"/>
        <v/>
      </c>
      <c r="C205" s="65" t="str">
        <f t="shared" si="18"/>
        <v/>
      </c>
      <c r="D205" s="71" t="str">
        <f t="shared" si="19"/>
        <v/>
      </c>
      <c r="E205" s="71" t="str">
        <f t="shared" si="20"/>
        <v/>
      </c>
      <c r="F205" s="71" t="str">
        <f t="shared" si="14"/>
        <v/>
      </c>
      <c r="G205" s="65" t="str">
        <f t="shared" si="15"/>
        <v/>
      </c>
    </row>
    <row r="206" spans="1:7" x14ac:dyDescent="0.25">
      <c r="A206" s="69" t="str">
        <f t="shared" si="16"/>
        <v/>
      </c>
      <c r="B206" s="70" t="str">
        <f t="shared" si="17"/>
        <v/>
      </c>
      <c r="C206" s="65" t="str">
        <f t="shared" si="18"/>
        <v/>
      </c>
      <c r="D206" s="71" t="str">
        <f t="shared" si="19"/>
        <v/>
      </c>
      <c r="E206" s="71" t="str">
        <f t="shared" si="20"/>
        <v/>
      </c>
      <c r="F206" s="71" t="str">
        <f t="shared" si="14"/>
        <v/>
      </c>
      <c r="G206" s="65" t="str">
        <f t="shared" si="15"/>
        <v/>
      </c>
    </row>
    <row r="207" spans="1:7" x14ac:dyDescent="0.25">
      <c r="A207" s="69" t="str">
        <f t="shared" si="16"/>
        <v/>
      </c>
      <c r="B207" s="70" t="str">
        <f t="shared" si="17"/>
        <v/>
      </c>
      <c r="C207" s="65" t="str">
        <f t="shared" si="18"/>
        <v/>
      </c>
      <c r="D207" s="71" t="str">
        <f t="shared" si="19"/>
        <v/>
      </c>
      <c r="E207" s="71" t="str">
        <f t="shared" si="20"/>
        <v/>
      </c>
      <c r="F207" s="71" t="str">
        <f t="shared" si="14"/>
        <v/>
      </c>
      <c r="G207" s="65" t="str">
        <f t="shared" si="15"/>
        <v/>
      </c>
    </row>
    <row r="208" spans="1:7" x14ac:dyDescent="0.25">
      <c r="A208" s="69" t="str">
        <f t="shared" si="16"/>
        <v/>
      </c>
      <c r="B208" s="70" t="str">
        <f t="shared" si="17"/>
        <v/>
      </c>
      <c r="C208" s="65" t="str">
        <f t="shared" si="18"/>
        <v/>
      </c>
      <c r="D208" s="71" t="str">
        <f t="shared" si="19"/>
        <v/>
      </c>
      <c r="E208" s="71" t="str">
        <f t="shared" si="20"/>
        <v/>
      </c>
      <c r="F208" s="71" t="str">
        <f t="shared" ref="F208:F271" si="21">IF(B208="","",SUM(D208:E208))</f>
        <v/>
      </c>
      <c r="G208" s="65" t="str">
        <f t="shared" ref="G208:G271" si="22">IF(B208="","",SUM(C208)-SUM(E208))</f>
        <v/>
      </c>
    </row>
    <row r="209" spans="1:7" x14ac:dyDescent="0.25">
      <c r="A209" s="69" t="str">
        <f t="shared" ref="A209:A272" si="23">IF(B209="","",EDATE(A208,1))</f>
        <v/>
      </c>
      <c r="B209" s="70" t="str">
        <f t="shared" ref="B209:B272" si="24">IF(B208="","",IF(SUM(B208)+1&lt;=$E$7,SUM(B208)+1,""))</f>
        <v/>
      </c>
      <c r="C209" s="65" t="str">
        <f t="shared" ref="C209:C272" si="25">IF(B209="","",G208)</f>
        <v/>
      </c>
      <c r="D209" s="71" t="str">
        <f t="shared" ref="D209:D272" si="26">IF(B209="","",IPMT($E$11/12,B209,$E$7,-$E$8,$E$9,0))</f>
        <v/>
      </c>
      <c r="E209" s="71" t="str">
        <f t="shared" ref="E209:E272" si="27">IF(B209="","",PPMT($E$11/12,B209,$E$7,-$E$8,$E$9,0))</f>
        <v/>
      </c>
      <c r="F209" s="71" t="str">
        <f t="shared" si="21"/>
        <v/>
      </c>
      <c r="G209" s="65" t="str">
        <f t="shared" si="22"/>
        <v/>
      </c>
    </row>
    <row r="210" spans="1:7" x14ac:dyDescent="0.25">
      <c r="A210" s="69" t="str">
        <f t="shared" si="23"/>
        <v/>
      </c>
      <c r="B210" s="70" t="str">
        <f t="shared" si="24"/>
        <v/>
      </c>
      <c r="C210" s="65" t="str">
        <f t="shared" si="25"/>
        <v/>
      </c>
      <c r="D210" s="71" t="str">
        <f t="shared" si="26"/>
        <v/>
      </c>
      <c r="E210" s="71" t="str">
        <f t="shared" si="27"/>
        <v/>
      </c>
      <c r="F210" s="71" t="str">
        <f t="shared" si="21"/>
        <v/>
      </c>
      <c r="G210" s="65" t="str">
        <f t="shared" si="22"/>
        <v/>
      </c>
    </row>
    <row r="211" spans="1:7" x14ac:dyDescent="0.25">
      <c r="A211" s="69" t="str">
        <f t="shared" si="23"/>
        <v/>
      </c>
      <c r="B211" s="70" t="str">
        <f t="shared" si="24"/>
        <v/>
      </c>
      <c r="C211" s="65" t="str">
        <f t="shared" si="25"/>
        <v/>
      </c>
      <c r="D211" s="71" t="str">
        <f t="shared" si="26"/>
        <v/>
      </c>
      <c r="E211" s="71" t="str">
        <f t="shared" si="27"/>
        <v/>
      </c>
      <c r="F211" s="71" t="str">
        <f t="shared" si="21"/>
        <v/>
      </c>
      <c r="G211" s="65" t="str">
        <f t="shared" si="22"/>
        <v/>
      </c>
    </row>
    <row r="212" spans="1:7" x14ac:dyDescent="0.25">
      <c r="A212" s="69" t="str">
        <f t="shared" si="23"/>
        <v/>
      </c>
      <c r="B212" s="70" t="str">
        <f t="shared" si="24"/>
        <v/>
      </c>
      <c r="C212" s="65" t="str">
        <f t="shared" si="25"/>
        <v/>
      </c>
      <c r="D212" s="71" t="str">
        <f t="shared" si="26"/>
        <v/>
      </c>
      <c r="E212" s="71" t="str">
        <f t="shared" si="27"/>
        <v/>
      </c>
      <c r="F212" s="71" t="str">
        <f t="shared" si="21"/>
        <v/>
      </c>
      <c r="G212" s="65" t="str">
        <f t="shared" si="22"/>
        <v/>
      </c>
    </row>
    <row r="213" spans="1:7" x14ac:dyDescent="0.25">
      <c r="A213" s="69" t="str">
        <f t="shared" si="23"/>
        <v/>
      </c>
      <c r="B213" s="70" t="str">
        <f t="shared" si="24"/>
        <v/>
      </c>
      <c r="C213" s="65" t="str">
        <f t="shared" si="25"/>
        <v/>
      </c>
      <c r="D213" s="71" t="str">
        <f t="shared" si="26"/>
        <v/>
      </c>
      <c r="E213" s="71" t="str">
        <f t="shared" si="27"/>
        <v/>
      </c>
      <c r="F213" s="71" t="str">
        <f t="shared" si="21"/>
        <v/>
      </c>
      <c r="G213" s="65" t="str">
        <f t="shared" si="22"/>
        <v/>
      </c>
    </row>
    <row r="214" spans="1:7" x14ac:dyDescent="0.25">
      <c r="A214" s="69" t="str">
        <f t="shared" si="23"/>
        <v/>
      </c>
      <c r="B214" s="70" t="str">
        <f t="shared" si="24"/>
        <v/>
      </c>
      <c r="C214" s="65" t="str">
        <f t="shared" si="25"/>
        <v/>
      </c>
      <c r="D214" s="71" t="str">
        <f t="shared" si="26"/>
        <v/>
      </c>
      <c r="E214" s="71" t="str">
        <f t="shared" si="27"/>
        <v/>
      </c>
      <c r="F214" s="71" t="str">
        <f t="shared" si="21"/>
        <v/>
      </c>
      <c r="G214" s="65" t="str">
        <f t="shared" si="22"/>
        <v/>
      </c>
    </row>
    <row r="215" spans="1:7" x14ac:dyDescent="0.25">
      <c r="A215" s="69" t="str">
        <f t="shared" si="23"/>
        <v/>
      </c>
      <c r="B215" s="70" t="str">
        <f t="shared" si="24"/>
        <v/>
      </c>
      <c r="C215" s="65" t="str">
        <f t="shared" si="25"/>
        <v/>
      </c>
      <c r="D215" s="71" t="str">
        <f t="shared" si="26"/>
        <v/>
      </c>
      <c r="E215" s="71" t="str">
        <f t="shared" si="27"/>
        <v/>
      </c>
      <c r="F215" s="71" t="str">
        <f t="shared" si="21"/>
        <v/>
      </c>
      <c r="G215" s="65" t="str">
        <f t="shared" si="22"/>
        <v/>
      </c>
    </row>
    <row r="216" spans="1:7" x14ac:dyDescent="0.25">
      <c r="A216" s="69" t="str">
        <f t="shared" si="23"/>
        <v/>
      </c>
      <c r="B216" s="70" t="str">
        <f t="shared" si="24"/>
        <v/>
      </c>
      <c r="C216" s="65" t="str">
        <f t="shared" si="25"/>
        <v/>
      </c>
      <c r="D216" s="71" t="str">
        <f t="shared" si="26"/>
        <v/>
      </c>
      <c r="E216" s="71" t="str">
        <f t="shared" si="27"/>
        <v/>
      </c>
      <c r="F216" s="71" t="str">
        <f t="shared" si="21"/>
        <v/>
      </c>
      <c r="G216" s="65" t="str">
        <f t="shared" si="22"/>
        <v/>
      </c>
    </row>
    <row r="217" spans="1:7" x14ac:dyDescent="0.25">
      <c r="A217" s="69" t="str">
        <f t="shared" si="23"/>
        <v/>
      </c>
      <c r="B217" s="70" t="str">
        <f t="shared" si="24"/>
        <v/>
      </c>
      <c r="C217" s="65" t="str">
        <f t="shared" si="25"/>
        <v/>
      </c>
      <c r="D217" s="71" t="str">
        <f t="shared" si="26"/>
        <v/>
      </c>
      <c r="E217" s="71" t="str">
        <f t="shared" si="27"/>
        <v/>
      </c>
      <c r="F217" s="71" t="str">
        <f t="shared" si="21"/>
        <v/>
      </c>
      <c r="G217" s="65" t="str">
        <f t="shared" si="22"/>
        <v/>
      </c>
    </row>
    <row r="218" spans="1:7" x14ac:dyDescent="0.25">
      <c r="A218" s="69" t="str">
        <f t="shared" si="23"/>
        <v/>
      </c>
      <c r="B218" s="70" t="str">
        <f t="shared" si="24"/>
        <v/>
      </c>
      <c r="C218" s="65" t="str">
        <f t="shared" si="25"/>
        <v/>
      </c>
      <c r="D218" s="71" t="str">
        <f t="shared" si="26"/>
        <v/>
      </c>
      <c r="E218" s="71" t="str">
        <f t="shared" si="27"/>
        <v/>
      </c>
      <c r="F218" s="71" t="str">
        <f t="shared" si="21"/>
        <v/>
      </c>
      <c r="G218" s="65" t="str">
        <f t="shared" si="22"/>
        <v/>
      </c>
    </row>
    <row r="219" spans="1:7" x14ac:dyDescent="0.25">
      <c r="A219" s="69" t="str">
        <f t="shared" si="23"/>
        <v/>
      </c>
      <c r="B219" s="70" t="str">
        <f t="shared" si="24"/>
        <v/>
      </c>
      <c r="C219" s="65" t="str">
        <f t="shared" si="25"/>
        <v/>
      </c>
      <c r="D219" s="71" t="str">
        <f t="shared" si="26"/>
        <v/>
      </c>
      <c r="E219" s="71" t="str">
        <f t="shared" si="27"/>
        <v/>
      </c>
      <c r="F219" s="71" t="str">
        <f t="shared" si="21"/>
        <v/>
      </c>
      <c r="G219" s="65" t="str">
        <f t="shared" si="22"/>
        <v/>
      </c>
    </row>
    <row r="220" spans="1:7" x14ac:dyDescent="0.25">
      <c r="A220" s="69" t="str">
        <f t="shared" si="23"/>
        <v/>
      </c>
      <c r="B220" s="70" t="str">
        <f t="shared" si="24"/>
        <v/>
      </c>
      <c r="C220" s="65" t="str">
        <f t="shared" si="25"/>
        <v/>
      </c>
      <c r="D220" s="71" t="str">
        <f t="shared" si="26"/>
        <v/>
      </c>
      <c r="E220" s="71" t="str">
        <f t="shared" si="27"/>
        <v/>
      </c>
      <c r="F220" s="71" t="str">
        <f t="shared" si="21"/>
        <v/>
      </c>
      <c r="G220" s="65" t="str">
        <f t="shared" si="22"/>
        <v/>
      </c>
    </row>
    <row r="221" spans="1:7" x14ac:dyDescent="0.25">
      <c r="A221" s="69" t="str">
        <f t="shared" si="23"/>
        <v/>
      </c>
      <c r="B221" s="70" t="str">
        <f t="shared" si="24"/>
        <v/>
      </c>
      <c r="C221" s="65" t="str">
        <f t="shared" si="25"/>
        <v/>
      </c>
      <c r="D221" s="71" t="str">
        <f t="shared" si="26"/>
        <v/>
      </c>
      <c r="E221" s="71" t="str">
        <f t="shared" si="27"/>
        <v/>
      </c>
      <c r="F221" s="71" t="str">
        <f t="shared" si="21"/>
        <v/>
      </c>
      <c r="G221" s="65" t="str">
        <f t="shared" si="22"/>
        <v/>
      </c>
    </row>
    <row r="222" spans="1:7" x14ac:dyDescent="0.25">
      <c r="A222" s="69" t="str">
        <f t="shared" si="23"/>
        <v/>
      </c>
      <c r="B222" s="70" t="str">
        <f t="shared" si="24"/>
        <v/>
      </c>
      <c r="C222" s="65" t="str">
        <f t="shared" si="25"/>
        <v/>
      </c>
      <c r="D222" s="71" t="str">
        <f t="shared" si="26"/>
        <v/>
      </c>
      <c r="E222" s="71" t="str">
        <f t="shared" si="27"/>
        <v/>
      </c>
      <c r="F222" s="71" t="str">
        <f t="shared" si="21"/>
        <v/>
      </c>
      <c r="G222" s="65" t="str">
        <f t="shared" si="22"/>
        <v/>
      </c>
    </row>
    <row r="223" spans="1:7" x14ac:dyDescent="0.25">
      <c r="A223" s="69" t="str">
        <f t="shared" si="23"/>
        <v/>
      </c>
      <c r="B223" s="70" t="str">
        <f t="shared" si="24"/>
        <v/>
      </c>
      <c r="C223" s="65" t="str">
        <f t="shared" si="25"/>
        <v/>
      </c>
      <c r="D223" s="71" t="str">
        <f t="shared" si="26"/>
        <v/>
      </c>
      <c r="E223" s="71" t="str">
        <f t="shared" si="27"/>
        <v/>
      </c>
      <c r="F223" s="71" t="str">
        <f t="shared" si="21"/>
        <v/>
      </c>
      <c r="G223" s="65" t="str">
        <f t="shared" si="22"/>
        <v/>
      </c>
    </row>
    <row r="224" spans="1:7" x14ac:dyDescent="0.25">
      <c r="A224" s="69" t="str">
        <f t="shared" si="23"/>
        <v/>
      </c>
      <c r="B224" s="70" t="str">
        <f t="shared" si="24"/>
        <v/>
      </c>
      <c r="C224" s="65" t="str">
        <f t="shared" si="25"/>
        <v/>
      </c>
      <c r="D224" s="71" t="str">
        <f t="shared" si="26"/>
        <v/>
      </c>
      <c r="E224" s="71" t="str">
        <f t="shared" si="27"/>
        <v/>
      </c>
      <c r="F224" s="71" t="str">
        <f t="shared" si="21"/>
        <v/>
      </c>
      <c r="G224" s="65" t="str">
        <f t="shared" si="22"/>
        <v/>
      </c>
    </row>
    <row r="225" spans="1:7" x14ac:dyDescent="0.25">
      <c r="A225" s="69" t="str">
        <f t="shared" si="23"/>
        <v/>
      </c>
      <c r="B225" s="70" t="str">
        <f t="shared" si="24"/>
        <v/>
      </c>
      <c r="C225" s="65" t="str">
        <f t="shared" si="25"/>
        <v/>
      </c>
      <c r="D225" s="71" t="str">
        <f t="shared" si="26"/>
        <v/>
      </c>
      <c r="E225" s="71" t="str">
        <f t="shared" si="27"/>
        <v/>
      </c>
      <c r="F225" s="71" t="str">
        <f t="shared" si="21"/>
        <v/>
      </c>
      <c r="G225" s="65" t="str">
        <f t="shared" si="22"/>
        <v/>
      </c>
    </row>
    <row r="226" spans="1:7" x14ac:dyDescent="0.25">
      <c r="A226" s="69" t="str">
        <f t="shared" si="23"/>
        <v/>
      </c>
      <c r="B226" s="70" t="str">
        <f t="shared" si="24"/>
        <v/>
      </c>
      <c r="C226" s="65" t="str">
        <f t="shared" si="25"/>
        <v/>
      </c>
      <c r="D226" s="71" t="str">
        <f t="shared" si="26"/>
        <v/>
      </c>
      <c r="E226" s="71" t="str">
        <f t="shared" si="27"/>
        <v/>
      </c>
      <c r="F226" s="71" t="str">
        <f t="shared" si="21"/>
        <v/>
      </c>
      <c r="G226" s="65" t="str">
        <f t="shared" si="22"/>
        <v/>
      </c>
    </row>
    <row r="227" spans="1:7" x14ac:dyDescent="0.25">
      <c r="A227" s="69" t="str">
        <f t="shared" si="23"/>
        <v/>
      </c>
      <c r="B227" s="70" t="str">
        <f t="shared" si="24"/>
        <v/>
      </c>
      <c r="C227" s="65" t="str">
        <f t="shared" si="25"/>
        <v/>
      </c>
      <c r="D227" s="71" t="str">
        <f t="shared" si="26"/>
        <v/>
      </c>
      <c r="E227" s="71" t="str">
        <f t="shared" si="27"/>
        <v/>
      </c>
      <c r="F227" s="71" t="str">
        <f t="shared" si="21"/>
        <v/>
      </c>
      <c r="G227" s="65" t="str">
        <f t="shared" si="22"/>
        <v/>
      </c>
    </row>
    <row r="228" spans="1:7" x14ac:dyDescent="0.25">
      <c r="A228" s="69" t="str">
        <f t="shared" si="23"/>
        <v/>
      </c>
      <c r="B228" s="70" t="str">
        <f t="shared" si="24"/>
        <v/>
      </c>
      <c r="C228" s="65" t="str">
        <f t="shared" si="25"/>
        <v/>
      </c>
      <c r="D228" s="71" t="str">
        <f t="shared" si="26"/>
        <v/>
      </c>
      <c r="E228" s="71" t="str">
        <f t="shared" si="27"/>
        <v/>
      </c>
      <c r="F228" s="71" t="str">
        <f t="shared" si="21"/>
        <v/>
      </c>
      <c r="G228" s="65" t="str">
        <f t="shared" si="22"/>
        <v/>
      </c>
    </row>
    <row r="229" spans="1:7" x14ac:dyDescent="0.25">
      <c r="A229" s="69" t="str">
        <f t="shared" si="23"/>
        <v/>
      </c>
      <c r="B229" s="70" t="str">
        <f t="shared" si="24"/>
        <v/>
      </c>
      <c r="C229" s="65" t="str">
        <f t="shared" si="25"/>
        <v/>
      </c>
      <c r="D229" s="71" t="str">
        <f t="shared" si="26"/>
        <v/>
      </c>
      <c r="E229" s="71" t="str">
        <f t="shared" si="27"/>
        <v/>
      </c>
      <c r="F229" s="71" t="str">
        <f t="shared" si="21"/>
        <v/>
      </c>
      <c r="G229" s="65" t="str">
        <f t="shared" si="22"/>
        <v/>
      </c>
    </row>
    <row r="230" spans="1:7" x14ac:dyDescent="0.25">
      <c r="A230" s="69" t="str">
        <f t="shared" si="23"/>
        <v/>
      </c>
      <c r="B230" s="70" t="str">
        <f t="shared" si="24"/>
        <v/>
      </c>
      <c r="C230" s="65" t="str">
        <f t="shared" si="25"/>
        <v/>
      </c>
      <c r="D230" s="71" t="str">
        <f t="shared" si="26"/>
        <v/>
      </c>
      <c r="E230" s="71" t="str">
        <f t="shared" si="27"/>
        <v/>
      </c>
      <c r="F230" s="71" t="str">
        <f t="shared" si="21"/>
        <v/>
      </c>
      <c r="G230" s="65" t="str">
        <f t="shared" si="22"/>
        <v/>
      </c>
    </row>
    <row r="231" spans="1:7" x14ac:dyDescent="0.25">
      <c r="A231" s="69" t="str">
        <f t="shared" si="23"/>
        <v/>
      </c>
      <c r="B231" s="70" t="str">
        <f t="shared" si="24"/>
        <v/>
      </c>
      <c r="C231" s="65" t="str">
        <f t="shared" si="25"/>
        <v/>
      </c>
      <c r="D231" s="71" t="str">
        <f t="shared" si="26"/>
        <v/>
      </c>
      <c r="E231" s="71" t="str">
        <f t="shared" si="27"/>
        <v/>
      </c>
      <c r="F231" s="71" t="str">
        <f t="shared" si="21"/>
        <v/>
      </c>
      <c r="G231" s="65" t="str">
        <f t="shared" si="22"/>
        <v/>
      </c>
    </row>
    <row r="232" spans="1:7" x14ac:dyDescent="0.25">
      <c r="A232" s="69" t="str">
        <f t="shared" si="23"/>
        <v/>
      </c>
      <c r="B232" s="70" t="str">
        <f t="shared" si="24"/>
        <v/>
      </c>
      <c r="C232" s="65" t="str">
        <f t="shared" si="25"/>
        <v/>
      </c>
      <c r="D232" s="71" t="str">
        <f t="shared" si="26"/>
        <v/>
      </c>
      <c r="E232" s="71" t="str">
        <f t="shared" si="27"/>
        <v/>
      </c>
      <c r="F232" s="71" t="str">
        <f t="shared" si="21"/>
        <v/>
      </c>
      <c r="G232" s="65" t="str">
        <f t="shared" si="22"/>
        <v/>
      </c>
    </row>
    <row r="233" spans="1:7" x14ac:dyDescent="0.25">
      <c r="A233" s="69" t="str">
        <f t="shared" si="23"/>
        <v/>
      </c>
      <c r="B233" s="70" t="str">
        <f t="shared" si="24"/>
        <v/>
      </c>
      <c r="C233" s="65" t="str">
        <f t="shared" si="25"/>
        <v/>
      </c>
      <c r="D233" s="71" t="str">
        <f t="shared" si="26"/>
        <v/>
      </c>
      <c r="E233" s="71" t="str">
        <f t="shared" si="27"/>
        <v/>
      </c>
      <c r="F233" s="71" t="str">
        <f t="shared" si="21"/>
        <v/>
      </c>
      <c r="G233" s="65" t="str">
        <f t="shared" si="22"/>
        <v/>
      </c>
    </row>
    <row r="234" spans="1:7" x14ac:dyDescent="0.25">
      <c r="A234" s="69" t="str">
        <f t="shared" si="23"/>
        <v/>
      </c>
      <c r="B234" s="70" t="str">
        <f t="shared" si="24"/>
        <v/>
      </c>
      <c r="C234" s="65" t="str">
        <f t="shared" si="25"/>
        <v/>
      </c>
      <c r="D234" s="71" t="str">
        <f t="shared" si="26"/>
        <v/>
      </c>
      <c r="E234" s="71" t="str">
        <f t="shared" si="27"/>
        <v/>
      </c>
      <c r="F234" s="71" t="str">
        <f t="shared" si="21"/>
        <v/>
      </c>
      <c r="G234" s="65" t="str">
        <f t="shared" si="22"/>
        <v/>
      </c>
    </row>
    <row r="235" spans="1:7" x14ac:dyDescent="0.25">
      <c r="A235" s="69" t="str">
        <f t="shared" si="23"/>
        <v/>
      </c>
      <c r="B235" s="70" t="str">
        <f t="shared" si="24"/>
        <v/>
      </c>
      <c r="C235" s="65" t="str">
        <f t="shared" si="25"/>
        <v/>
      </c>
      <c r="D235" s="71" t="str">
        <f t="shared" si="26"/>
        <v/>
      </c>
      <c r="E235" s="71" t="str">
        <f t="shared" si="27"/>
        <v/>
      </c>
      <c r="F235" s="71" t="str">
        <f t="shared" si="21"/>
        <v/>
      </c>
      <c r="G235" s="65" t="str">
        <f t="shared" si="22"/>
        <v/>
      </c>
    </row>
    <row r="236" spans="1:7" x14ac:dyDescent="0.25">
      <c r="A236" s="69" t="str">
        <f t="shared" si="23"/>
        <v/>
      </c>
      <c r="B236" s="70" t="str">
        <f t="shared" si="24"/>
        <v/>
      </c>
      <c r="C236" s="65" t="str">
        <f t="shared" si="25"/>
        <v/>
      </c>
      <c r="D236" s="71" t="str">
        <f t="shared" si="26"/>
        <v/>
      </c>
      <c r="E236" s="71" t="str">
        <f t="shared" si="27"/>
        <v/>
      </c>
      <c r="F236" s="71" t="str">
        <f t="shared" si="21"/>
        <v/>
      </c>
      <c r="G236" s="65" t="str">
        <f t="shared" si="22"/>
        <v/>
      </c>
    </row>
    <row r="237" spans="1:7" x14ac:dyDescent="0.25">
      <c r="A237" s="69" t="str">
        <f t="shared" si="23"/>
        <v/>
      </c>
      <c r="B237" s="70" t="str">
        <f t="shared" si="24"/>
        <v/>
      </c>
      <c r="C237" s="65" t="str">
        <f t="shared" si="25"/>
        <v/>
      </c>
      <c r="D237" s="71" t="str">
        <f t="shared" si="26"/>
        <v/>
      </c>
      <c r="E237" s="71" t="str">
        <f t="shared" si="27"/>
        <v/>
      </c>
      <c r="F237" s="71" t="str">
        <f t="shared" si="21"/>
        <v/>
      </c>
      <c r="G237" s="65" t="str">
        <f t="shared" si="22"/>
        <v/>
      </c>
    </row>
    <row r="238" spans="1:7" x14ac:dyDescent="0.25">
      <c r="A238" s="69" t="str">
        <f t="shared" si="23"/>
        <v/>
      </c>
      <c r="B238" s="70" t="str">
        <f t="shared" si="24"/>
        <v/>
      </c>
      <c r="C238" s="65" t="str">
        <f t="shared" si="25"/>
        <v/>
      </c>
      <c r="D238" s="71" t="str">
        <f t="shared" si="26"/>
        <v/>
      </c>
      <c r="E238" s="71" t="str">
        <f t="shared" si="27"/>
        <v/>
      </c>
      <c r="F238" s="71" t="str">
        <f t="shared" si="21"/>
        <v/>
      </c>
      <c r="G238" s="65" t="str">
        <f t="shared" si="22"/>
        <v/>
      </c>
    </row>
    <row r="239" spans="1:7" x14ac:dyDescent="0.25">
      <c r="A239" s="69" t="str">
        <f t="shared" si="23"/>
        <v/>
      </c>
      <c r="B239" s="70" t="str">
        <f t="shared" si="24"/>
        <v/>
      </c>
      <c r="C239" s="65" t="str">
        <f t="shared" si="25"/>
        <v/>
      </c>
      <c r="D239" s="71" t="str">
        <f t="shared" si="26"/>
        <v/>
      </c>
      <c r="E239" s="71" t="str">
        <f t="shared" si="27"/>
        <v/>
      </c>
      <c r="F239" s="71" t="str">
        <f t="shared" si="21"/>
        <v/>
      </c>
      <c r="G239" s="65" t="str">
        <f t="shared" si="22"/>
        <v/>
      </c>
    </row>
    <row r="240" spans="1:7" x14ac:dyDescent="0.25">
      <c r="A240" s="69" t="str">
        <f t="shared" si="23"/>
        <v/>
      </c>
      <c r="B240" s="70" t="str">
        <f t="shared" si="24"/>
        <v/>
      </c>
      <c r="C240" s="65" t="str">
        <f t="shared" si="25"/>
        <v/>
      </c>
      <c r="D240" s="71" t="str">
        <f t="shared" si="26"/>
        <v/>
      </c>
      <c r="E240" s="71" t="str">
        <f t="shared" si="27"/>
        <v/>
      </c>
      <c r="F240" s="71" t="str">
        <f t="shared" si="21"/>
        <v/>
      </c>
      <c r="G240" s="65" t="str">
        <f t="shared" si="22"/>
        <v/>
      </c>
    </row>
    <row r="241" spans="1:7" x14ac:dyDescent="0.25">
      <c r="A241" s="69" t="str">
        <f t="shared" si="23"/>
        <v/>
      </c>
      <c r="B241" s="70" t="str">
        <f t="shared" si="24"/>
        <v/>
      </c>
      <c r="C241" s="65" t="str">
        <f t="shared" si="25"/>
        <v/>
      </c>
      <c r="D241" s="71" t="str">
        <f t="shared" si="26"/>
        <v/>
      </c>
      <c r="E241" s="71" t="str">
        <f t="shared" si="27"/>
        <v/>
      </c>
      <c r="F241" s="71" t="str">
        <f t="shared" si="21"/>
        <v/>
      </c>
      <c r="G241" s="65" t="str">
        <f t="shared" si="22"/>
        <v/>
      </c>
    </row>
    <row r="242" spans="1:7" x14ac:dyDescent="0.25">
      <c r="A242" s="69" t="str">
        <f t="shared" si="23"/>
        <v/>
      </c>
      <c r="B242" s="70" t="str">
        <f t="shared" si="24"/>
        <v/>
      </c>
      <c r="C242" s="65" t="str">
        <f t="shared" si="25"/>
        <v/>
      </c>
      <c r="D242" s="71" t="str">
        <f t="shared" si="26"/>
        <v/>
      </c>
      <c r="E242" s="71" t="str">
        <f t="shared" si="27"/>
        <v/>
      </c>
      <c r="F242" s="71" t="str">
        <f t="shared" si="21"/>
        <v/>
      </c>
      <c r="G242" s="65" t="str">
        <f t="shared" si="22"/>
        <v/>
      </c>
    </row>
    <row r="243" spans="1:7" x14ac:dyDescent="0.25">
      <c r="A243" s="69" t="str">
        <f t="shared" si="23"/>
        <v/>
      </c>
      <c r="B243" s="70" t="str">
        <f t="shared" si="24"/>
        <v/>
      </c>
      <c r="C243" s="65" t="str">
        <f t="shared" si="25"/>
        <v/>
      </c>
      <c r="D243" s="71" t="str">
        <f t="shared" si="26"/>
        <v/>
      </c>
      <c r="E243" s="71" t="str">
        <f t="shared" si="27"/>
        <v/>
      </c>
      <c r="F243" s="71" t="str">
        <f t="shared" si="21"/>
        <v/>
      </c>
      <c r="G243" s="65" t="str">
        <f t="shared" si="22"/>
        <v/>
      </c>
    </row>
    <row r="244" spans="1:7" x14ac:dyDescent="0.25">
      <c r="A244" s="69" t="str">
        <f t="shared" si="23"/>
        <v/>
      </c>
      <c r="B244" s="70" t="str">
        <f t="shared" si="24"/>
        <v/>
      </c>
      <c r="C244" s="65" t="str">
        <f t="shared" si="25"/>
        <v/>
      </c>
      <c r="D244" s="71" t="str">
        <f t="shared" si="26"/>
        <v/>
      </c>
      <c r="E244" s="71" t="str">
        <f t="shared" si="27"/>
        <v/>
      </c>
      <c r="F244" s="71" t="str">
        <f t="shared" si="21"/>
        <v/>
      </c>
      <c r="G244" s="65" t="str">
        <f t="shared" si="22"/>
        <v/>
      </c>
    </row>
    <row r="245" spans="1:7" x14ac:dyDescent="0.25">
      <c r="A245" s="69" t="str">
        <f t="shared" si="23"/>
        <v/>
      </c>
      <c r="B245" s="70" t="str">
        <f t="shared" si="24"/>
        <v/>
      </c>
      <c r="C245" s="65" t="str">
        <f t="shared" si="25"/>
        <v/>
      </c>
      <c r="D245" s="71" t="str">
        <f t="shared" si="26"/>
        <v/>
      </c>
      <c r="E245" s="71" t="str">
        <f t="shared" si="27"/>
        <v/>
      </c>
      <c r="F245" s="71" t="str">
        <f t="shared" si="21"/>
        <v/>
      </c>
      <c r="G245" s="65" t="str">
        <f t="shared" si="22"/>
        <v/>
      </c>
    </row>
    <row r="246" spans="1:7" x14ac:dyDescent="0.25">
      <c r="A246" s="69" t="str">
        <f t="shared" si="23"/>
        <v/>
      </c>
      <c r="B246" s="70" t="str">
        <f t="shared" si="24"/>
        <v/>
      </c>
      <c r="C246" s="65" t="str">
        <f t="shared" si="25"/>
        <v/>
      </c>
      <c r="D246" s="71" t="str">
        <f t="shared" si="26"/>
        <v/>
      </c>
      <c r="E246" s="71" t="str">
        <f t="shared" si="27"/>
        <v/>
      </c>
      <c r="F246" s="71" t="str">
        <f t="shared" si="21"/>
        <v/>
      </c>
      <c r="G246" s="65" t="str">
        <f t="shared" si="22"/>
        <v/>
      </c>
    </row>
    <row r="247" spans="1:7" x14ac:dyDescent="0.25">
      <c r="A247" s="69" t="str">
        <f t="shared" si="23"/>
        <v/>
      </c>
      <c r="B247" s="70" t="str">
        <f t="shared" si="24"/>
        <v/>
      </c>
      <c r="C247" s="65" t="str">
        <f t="shared" si="25"/>
        <v/>
      </c>
      <c r="D247" s="71" t="str">
        <f t="shared" si="26"/>
        <v/>
      </c>
      <c r="E247" s="71" t="str">
        <f t="shared" si="27"/>
        <v/>
      </c>
      <c r="F247" s="71" t="str">
        <f t="shared" si="21"/>
        <v/>
      </c>
      <c r="G247" s="65" t="str">
        <f t="shared" si="22"/>
        <v/>
      </c>
    </row>
    <row r="248" spans="1:7" x14ac:dyDescent="0.25">
      <c r="A248" s="69" t="str">
        <f t="shared" si="23"/>
        <v/>
      </c>
      <c r="B248" s="70" t="str">
        <f t="shared" si="24"/>
        <v/>
      </c>
      <c r="C248" s="65" t="str">
        <f t="shared" si="25"/>
        <v/>
      </c>
      <c r="D248" s="71" t="str">
        <f t="shared" si="26"/>
        <v/>
      </c>
      <c r="E248" s="71" t="str">
        <f t="shared" si="27"/>
        <v/>
      </c>
      <c r="F248" s="71" t="str">
        <f t="shared" si="21"/>
        <v/>
      </c>
      <c r="G248" s="65" t="str">
        <f t="shared" si="22"/>
        <v/>
      </c>
    </row>
    <row r="249" spans="1:7" x14ac:dyDescent="0.25">
      <c r="A249" s="69" t="str">
        <f t="shared" si="23"/>
        <v/>
      </c>
      <c r="B249" s="70" t="str">
        <f t="shared" si="24"/>
        <v/>
      </c>
      <c r="C249" s="65" t="str">
        <f t="shared" si="25"/>
        <v/>
      </c>
      <c r="D249" s="71" t="str">
        <f t="shared" si="26"/>
        <v/>
      </c>
      <c r="E249" s="71" t="str">
        <f t="shared" si="27"/>
        <v/>
      </c>
      <c r="F249" s="71" t="str">
        <f t="shared" si="21"/>
        <v/>
      </c>
      <c r="G249" s="65" t="str">
        <f t="shared" si="22"/>
        <v/>
      </c>
    </row>
    <row r="250" spans="1:7" x14ac:dyDescent="0.25">
      <c r="A250" s="69" t="str">
        <f t="shared" si="23"/>
        <v/>
      </c>
      <c r="B250" s="70" t="str">
        <f t="shared" si="24"/>
        <v/>
      </c>
      <c r="C250" s="65" t="str">
        <f t="shared" si="25"/>
        <v/>
      </c>
      <c r="D250" s="71" t="str">
        <f t="shared" si="26"/>
        <v/>
      </c>
      <c r="E250" s="71" t="str">
        <f t="shared" si="27"/>
        <v/>
      </c>
      <c r="F250" s="71" t="str">
        <f t="shared" si="21"/>
        <v/>
      </c>
      <c r="G250" s="65" t="str">
        <f t="shared" si="22"/>
        <v/>
      </c>
    </row>
    <row r="251" spans="1:7" x14ac:dyDescent="0.25">
      <c r="A251" s="69" t="str">
        <f t="shared" si="23"/>
        <v/>
      </c>
      <c r="B251" s="70" t="str">
        <f t="shared" si="24"/>
        <v/>
      </c>
      <c r="C251" s="65" t="str">
        <f t="shared" si="25"/>
        <v/>
      </c>
      <c r="D251" s="71" t="str">
        <f t="shared" si="26"/>
        <v/>
      </c>
      <c r="E251" s="71" t="str">
        <f t="shared" si="27"/>
        <v/>
      </c>
      <c r="F251" s="71" t="str">
        <f t="shared" si="21"/>
        <v/>
      </c>
      <c r="G251" s="65" t="str">
        <f t="shared" si="22"/>
        <v/>
      </c>
    </row>
    <row r="252" spans="1:7" x14ac:dyDescent="0.25">
      <c r="A252" s="69" t="str">
        <f t="shared" si="23"/>
        <v/>
      </c>
      <c r="B252" s="70" t="str">
        <f t="shared" si="24"/>
        <v/>
      </c>
      <c r="C252" s="65" t="str">
        <f t="shared" si="25"/>
        <v/>
      </c>
      <c r="D252" s="71" t="str">
        <f t="shared" si="26"/>
        <v/>
      </c>
      <c r="E252" s="71" t="str">
        <f t="shared" si="27"/>
        <v/>
      </c>
      <c r="F252" s="71" t="str">
        <f t="shared" si="21"/>
        <v/>
      </c>
      <c r="G252" s="65" t="str">
        <f t="shared" si="22"/>
        <v/>
      </c>
    </row>
    <row r="253" spans="1:7" x14ac:dyDescent="0.25">
      <c r="A253" s="69" t="str">
        <f t="shared" si="23"/>
        <v/>
      </c>
      <c r="B253" s="70" t="str">
        <f t="shared" si="24"/>
        <v/>
      </c>
      <c r="C253" s="65" t="str">
        <f t="shared" si="25"/>
        <v/>
      </c>
      <c r="D253" s="71" t="str">
        <f t="shared" si="26"/>
        <v/>
      </c>
      <c r="E253" s="71" t="str">
        <f t="shared" si="27"/>
        <v/>
      </c>
      <c r="F253" s="71" t="str">
        <f t="shared" si="21"/>
        <v/>
      </c>
      <c r="G253" s="65" t="str">
        <f t="shared" si="22"/>
        <v/>
      </c>
    </row>
    <row r="254" spans="1:7" x14ac:dyDescent="0.25">
      <c r="A254" s="69" t="str">
        <f t="shared" si="23"/>
        <v/>
      </c>
      <c r="B254" s="70" t="str">
        <f t="shared" si="24"/>
        <v/>
      </c>
      <c r="C254" s="65" t="str">
        <f t="shared" si="25"/>
        <v/>
      </c>
      <c r="D254" s="71" t="str">
        <f t="shared" si="26"/>
        <v/>
      </c>
      <c r="E254" s="71" t="str">
        <f t="shared" si="27"/>
        <v/>
      </c>
      <c r="F254" s="71" t="str">
        <f t="shared" si="21"/>
        <v/>
      </c>
      <c r="G254" s="65" t="str">
        <f t="shared" si="22"/>
        <v/>
      </c>
    </row>
    <row r="255" spans="1:7" x14ac:dyDescent="0.25">
      <c r="A255" s="69" t="str">
        <f t="shared" si="23"/>
        <v/>
      </c>
      <c r="B255" s="70" t="str">
        <f t="shared" si="24"/>
        <v/>
      </c>
      <c r="C255" s="65" t="str">
        <f t="shared" si="25"/>
        <v/>
      </c>
      <c r="D255" s="71" t="str">
        <f t="shared" si="26"/>
        <v/>
      </c>
      <c r="E255" s="71" t="str">
        <f t="shared" si="27"/>
        <v/>
      </c>
      <c r="F255" s="71" t="str">
        <f t="shared" si="21"/>
        <v/>
      </c>
      <c r="G255" s="65" t="str">
        <f t="shared" si="22"/>
        <v/>
      </c>
    </row>
    <row r="256" spans="1:7" x14ac:dyDescent="0.25">
      <c r="A256" s="69" t="str">
        <f t="shared" si="23"/>
        <v/>
      </c>
      <c r="B256" s="70" t="str">
        <f t="shared" si="24"/>
        <v/>
      </c>
      <c r="C256" s="65" t="str">
        <f t="shared" si="25"/>
        <v/>
      </c>
      <c r="D256" s="71" t="str">
        <f t="shared" si="26"/>
        <v/>
      </c>
      <c r="E256" s="71" t="str">
        <f t="shared" si="27"/>
        <v/>
      </c>
      <c r="F256" s="71" t="str">
        <f t="shared" si="21"/>
        <v/>
      </c>
      <c r="G256" s="65" t="str">
        <f t="shared" si="22"/>
        <v/>
      </c>
    </row>
    <row r="257" spans="1:7" x14ac:dyDescent="0.25">
      <c r="A257" s="69" t="str">
        <f t="shared" si="23"/>
        <v/>
      </c>
      <c r="B257" s="70" t="str">
        <f t="shared" si="24"/>
        <v/>
      </c>
      <c r="C257" s="65" t="str">
        <f t="shared" si="25"/>
        <v/>
      </c>
      <c r="D257" s="71" t="str">
        <f t="shared" si="26"/>
        <v/>
      </c>
      <c r="E257" s="71" t="str">
        <f t="shared" si="27"/>
        <v/>
      </c>
      <c r="F257" s="71" t="str">
        <f t="shared" si="21"/>
        <v/>
      </c>
      <c r="G257" s="65" t="str">
        <f t="shared" si="22"/>
        <v/>
      </c>
    </row>
    <row r="258" spans="1:7" x14ac:dyDescent="0.25">
      <c r="A258" s="69" t="str">
        <f t="shared" si="23"/>
        <v/>
      </c>
      <c r="B258" s="70" t="str">
        <f t="shared" si="24"/>
        <v/>
      </c>
      <c r="C258" s="65" t="str">
        <f t="shared" si="25"/>
        <v/>
      </c>
      <c r="D258" s="71" t="str">
        <f t="shared" si="26"/>
        <v/>
      </c>
      <c r="E258" s="71" t="str">
        <f t="shared" si="27"/>
        <v/>
      </c>
      <c r="F258" s="71" t="str">
        <f t="shared" si="21"/>
        <v/>
      </c>
      <c r="G258" s="65" t="str">
        <f t="shared" si="22"/>
        <v/>
      </c>
    </row>
    <row r="259" spans="1:7" x14ac:dyDescent="0.25">
      <c r="A259" s="69" t="str">
        <f t="shared" si="23"/>
        <v/>
      </c>
      <c r="B259" s="70" t="str">
        <f t="shared" si="24"/>
        <v/>
      </c>
      <c r="C259" s="65" t="str">
        <f t="shared" si="25"/>
        <v/>
      </c>
      <c r="D259" s="71" t="str">
        <f t="shared" si="26"/>
        <v/>
      </c>
      <c r="E259" s="71" t="str">
        <f t="shared" si="27"/>
        <v/>
      </c>
      <c r="F259" s="71" t="str">
        <f t="shared" si="21"/>
        <v/>
      </c>
      <c r="G259" s="65" t="str">
        <f t="shared" si="22"/>
        <v/>
      </c>
    </row>
    <row r="260" spans="1:7" x14ac:dyDescent="0.25">
      <c r="A260" s="69" t="str">
        <f t="shared" si="23"/>
        <v/>
      </c>
      <c r="B260" s="70" t="str">
        <f t="shared" si="24"/>
        <v/>
      </c>
      <c r="C260" s="65" t="str">
        <f t="shared" si="25"/>
        <v/>
      </c>
      <c r="D260" s="71" t="str">
        <f t="shared" si="26"/>
        <v/>
      </c>
      <c r="E260" s="71" t="str">
        <f t="shared" si="27"/>
        <v/>
      </c>
      <c r="F260" s="71" t="str">
        <f t="shared" si="21"/>
        <v/>
      </c>
      <c r="G260" s="65" t="str">
        <f t="shared" si="22"/>
        <v/>
      </c>
    </row>
    <row r="261" spans="1:7" x14ac:dyDescent="0.25">
      <c r="A261" s="69" t="str">
        <f t="shared" si="23"/>
        <v/>
      </c>
      <c r="B261" s="70" t="str">
        <f t="shared" si="24"/>
        <v/>
      </c>
      <c r="C261" s="65" t="str">
        <f t="shared" si="25"/>
        <v/>
      </c>
      <c r="D261" s="71" t="str">
        <f t="shared" si="26"/>
        <v/>
      </c>
      <c r="E261" s="71" t="str">
        <f t="shared" si="27"/>
        <v/>
      </c>
      <c r="F261" s="71" t="str">
        <f t="shared" si="21"/>
        <v/>
      </c>
      <c r="G261" s="65" t="str">
        <f t="shared" si="22"/>
        <v/>
      </c>
    </row>
    <row r="262" spans="1:7" x14ac:dyDescent="0.25">
      <c r="A262" s="69" t="str">
        <f t="shared" si="23"/>
        <v/>
      </c>
      <c r="B262" s="70" t="str">
        <f t="shared" si="24"/>
        <v/>
      </c>
      <c r="C262" s="65" t="str">
        <f t="shared" si="25"/>
        <v/>
      </c>
      <c r="D262" s="71" t="str">
        <f t="shared" si="26"/>
        <v/>
      </c>
      <c r="E262" s="71" t="str">
        <f t="shared" si="27"/>
        <v/>
      </c>
      <c r="F262" s="71" t="str">
        <f t="shared" si="21"/>
        <v/>
      </c>
      <c r="G262" s="65" t="str">
        <f t="shared" si="22"/>
        <v/>
      </c>
    </row>
    <row r="263" spans="1:7" x14ac:dyDescent="0.25">
      <c r="A263" s="69" t="str">
        <f t="shared" si="23"/>
        <v/>
      </c>
      <c r="B263" s="70" t="str">
        <f t="shared" si="24"/>
        <v/>
      </c>
      <c r="C263" s="65" t="str">
        <f t="shared" si="25"/>
        <v/>
      </c>
      <c r="D263" s="71" t="str">
        <f t="shared" si="26"/>
        <v/>
      </c>
      <c r="E263" s="71" t="str">
        <f t="shared" si="27"/>
        <v/>
      </c>
      <c r="F263" s="71" t="str">
        <f t="shared" si="21"/>
        <v/>
      </c>
      <c r="G263" s="65" t="str">
        <f t="shared" si="22"/>
        <v/>
      </c>
    </row>
    <row r="264" spans="1:7" x14ac:dyDescent="0.25">
      <c r="A264" s="69" t="str">
        <f t="shared" si="23"/>
        <v/>
      </c>
      <c r="B264" s="70" t="str">
        <f t="shared" si="24"/>
        <v/>
      </c>
      <c r="C264" s="65" t="str">
        <f t="shared" si="25"/>
        <v/>
      </c>
      <c r="D264" s="71" t="str">
        <f t="shared" si="26"/>
        <v/>
      </c>
      <c r="E264" s="71" t="str">
        <f t="shared" si="27"/>
        <v/>
      </c>
      <c r="F264" s="71" t="str">
        <f t="shared" si="21"/>
        <v/>
      </c>
      <c r="G264" s="65" t="str">
        <f t="shared" si="22"/>
        <v/>
      </c>
    </row>
    <row r="265" spans="1:7" x14ac:dyDescent="0.25">
      <c r="A265" s="69" t="str">
        <f t="shared" si="23"/>
        <v/>
      </c>
      <c r="B265" s="70" t="str">
        <f t="shared" si="24"/>
        <v/>
      </c>
      <c r="C265" s="65" t="str">
        <f t="shared" si="25"/>
        <v/>
      </c>
      <c r="D265" s="71" t="str">
        <f t="shared" si="26"/>
        <v/>
      </c>
      <c r="E265" s="71" t="str">
        <f t="shared" si="27"/>
        <v/>
      </c>
      <c r="F265" s="71" t="str">
        <f t="shared" si="21"/>
        <v/>
      </c>
      <c r="G265" s="65" t="str">
        <f t="shared" si="22"/>
        <v/>
      </c>
    </row>
    <row r="266" spans="1:7" x14ac:dyDescent="0.25">
      <c r="A266" s="69" t="str">
        <f t="shared" si="23"/>
        <v/>
      </c>
      <c r="B266" s="70" t="str">
        <f t="shared" si="24"/>
        <v/>
      </c>
      <c r="C266" s="65" t="str">
        <f t="shared" si="25"/>
        <v/>
      </c>
      <c r="D266" s="71" t="str">
        <f t="shared" si="26"/>
        <v/>
      </c>
      <c r="E266" s="71" t="str">
        <f t="shared" si="27"/>
        <v/>
      </c>
      <c r="F266" s="71" t="str">
        <f t="shared" si="21"/>
        <v/>
      </c>
      <c r="G266" s="65" t="str">
        <f t="shared" si="22"/>
        <v/>
      </c>
    </row>
    <row r="267" spans="1:7" x14ac:dyDescent="0.25">
      <c r="A267" s="69" t="str">
        <f t="shared" si="23"/>
        <v/>
      </c>
      <c r="B267" s="70" t="str">
        <f t="shared" si="24"/>
        <v/>
      </c>
      <c r="C267" s="65" t="str">
        <f t="shared" si="25"/>
        <v/>
      </c>
      <c r="D267" s="71" t="str">
        <f t="shared" si="26"/>
        <v/>
      </c>
      <c r="E267" s="71" t="str">
        <f t="shared" si="27"/>
        <v/>
      </c>
      <c r="F267" s="71" t="str">
        <f t="shared" si="21"/>
        <v/>
      </c>
      <c r="G267" s="65" t="str">
        <f t="shared" si="22"/>
        <v/>
      </c>
    </row>
    <row r="268" spans="1:7" x14ac:dyDescent="0.25">
      <c r="A268" s="69" t="str">
        <f t="shared" si="23"/>
        <v/>
      </c>
      <c r="B268" s="70" t="str">
        <f t="shared" si="24"/>
        <v/>
      </c>
      <c r="C268" s="65" t="str">
        <f t="shared" si="25"/>
        <v/>
      </c>
      <c r="D268" s="71" t="str">
        <f t="shared" si="26"/>
        <v/>
      </c>
      <c r="E268" s="71" t="str">
        <f t="shared" si="27"/>
        <v/>
      </c>
      <c r="F268" s="71" t="str">
        <f t="shared" si="21"/>
        <v/>
      </c>
      <c r="G268" s="65" t="str">
        <f t="shared" si="22"/>
        <v/>
      </c>
    </row>
    <row r="269" spans="1:7" x14ac:dyDescent="0.25">
      <c r="A269" s="69" t="str">
        <f t="shared" si="23"/>
        <v/>
      </c>
      <c r="B269" s="70" t="str">
        <f t="shared" si="24"/>
        <v/>
      </c>
      <c r="C269" s="65" t="str">
        <f t="shared" si="25"/>
        <v/>
      </c>
      <c r="D269" s="71" t="str">
        <f t="shared" si="26"/>
        <v/>
      </c>
      <c r="E269" s="71" t="str">
        <f t="shared" si="27"/>
        <v/>
      </c>
      <c r="F269" s="71" t="str">
        <f t="shared" si="21"/>
        <v/>
      </c>
      <c r="G269" s="65" t="str">
        <f t="shared" si="22"/>
        <v/>
      </c>
    </row>
    <row r="270" spans="1:7" x14ac:dyDescent="0.25">
      <c r="A270" s="69" t="str">
        <f t="shared" si="23"/>
        <v/>
      </c>
      <c r="B270" s="70" t="str">
        <f t="shared" si="24"/>
        <v/>
      </c>
      <c r="C270" s="65" t="str">
        <f t="shared" si="25"/>
        <v/>
      </c>
      <c r="D270" s="71" t="str">
        <f t="shared" si="26"/>
        <v/>
      </c>
      <c r="E270" s="71" t="str">
        <f t="shared" si="27"/>
        <v/>
      </c>
      <c r="F270" s="71" t="str">
        <f t="shared" si="21"/>
        <v/>
      </c>
      <c r="G270" s="65" t="str">
        <f t="shared" si="22"/>
        <v/>
      </c>
    </row>
    <row r="271" spans="1:7" x14ac:dyDescent="0.25">
      <c r="A271" s="69" t="str">
        <f t="shared" si="23"/>
        <v/>
      </c>
      <c r="B271" s="70" t="str">
        <f t="shared" si="24"/>
        <v/>
      </c>
      <c r="C271" s="65" t="str">
        <f t="shared" si="25"/>
        <v/>
      </c>
      <c r="D271" s="71" t="str">
        <f t="shared" si="26"/>
        <v/>
      </c>
      <c r="E271" s="71" t="str">
        <f t="shared" si="27"/>
        <v/>
      </c>
      <c r="F271" s="71" t="str">
        <f t="shared" si="21"/>
        <v/>
      </c>
      <c r="G271" s="65" t="str">
        <f t="shared" si="22"/>
        <v/>
      </c>
    </row>
    <row r="272" spans="1:7" x14ac:dyDescent="0.25">
      <c r="A272" s="69" t="str">
        <f t="shared" si="23"/>
        <v/>
      </c>
      <c r="B272" s="70" t="str">
        <f t="shared" si="24"/>
        <v/>
      </c>
      <c r="C272" s="65" t="str">
        <f t="shared" si="25"/>
        <v/>
      </c>
      <c r="D272" s="71" t="str">
        <f t="shared" si="26"/>
        <v/>
      </c>
      <c r="E272" s="71" t="str">
        <f t="shared" si="27"/>
        <v/>
      </c>
      <c r="F272" s="71" t="str">
        <f t="shared" ref="F272:F335" si="28">IF(B272="","",SUM(D272:E272))</f>
        <v/>
      </c>
      <c r="G272" s="65" t="str">
        <f t="shared" ref="G272:G335" si="29">IF(B272="","",SUM(C272)-SUM(E272))</f>
        <v/>
      </c>
    </row>
    <row r="273" spans="1:7" x14ac:dyDescent="0.25">
      <c r="A273" s="69" t="str">
        <f t="shared" ref="A273:A336" si="30">IF(B273="","",EDATE(A272,1))</f>
        <v/>
      </c>
      <c r="B273" s="70" t="str">
        <f t="shared" ref="B273:B336" si="31">IF(B272="","",IF(SUM(B272)+1&lt;=$E$7,SUM(B272)+1,""))</f>
        <v/>
      </c>
      <c r="C273" s="65" t="str">
        <f t="shared" ref="C273:C336" si="32">IF(B273="","",G272)</f>
        <v/>
      </c>
      <c r="D273" s="71" t="str">
        <f t="shared" ref="D273:D336" si="33">IF(B273="","",IPMT($E$11/12,B273,$E$7,-$E$8,$E$9,0))</f>
        <v/>
      </c>
      <c r="E273" s="71" t="str">
        <f t="shared" ref="E273:E336" si="34">IF(B273="","",PPMT($E$11/12,B273,$E$7,-$E$8,$E$9,0))</f>
        <v/>
      </c>
      <c r="F273" s="71" t="str">
        <f t="shared" si="28"/>
        <v/>
      </c>
      <c r="G273" s="65" t="str">
        <f t="shared" si="29"/>
        <v/>
      </c>
    </row>
    <row r="274" spans="1:7" x14ac:dyDescent="0.25">
      <c r="A274" s="69" t="str">
        <f t="shared" si="30"/>
        <v/>
      </c>
      <c r="B274" s="70" t="str">
        <f t="shared" si="31"/>
        <v/>
      </c>
      <c r="C274" s="65" t="str">
        <f t="shared" si="32"/>
        <v/>
      </c>
      <c r="D274" s="71" t="str">
        <f t="shared" si="33"/>
        <v/>
      </c>
      <c r="E274" s="71" t="str">
        <f t="shared" si="34"/>
        <v/>
      </c>
      <c r="F274" s="71" t="str">
        <f t="shared" si="28"/>
        <v/>
      </c>
      <c r="G274" s="65" t="str">
        <f t="shared" si="29"/>
        <v/>
      </c>
    </row>
    <row r="275" spans="1:7" x14ac:dyDescent="0.25">
      <c r="A275" s="69" t="str">
        <f t="shared" si="30"/>
        <v/>
      </c>
      <c r="B275" s="70" t="str">
        <f t="shared" si="31"/>
        <v/>
      </c>
      <c r="C275" s="65" t="str">
        <f t="shared" si="32"/>
        <v/>
      </c>
      <c r="D275" s="71" t="str">
        <f t="shared" si="33"/>
        <v/>
      </c>
      <c r="E275" s="71" t="str">
        <f t="shared" si="34"/>
        <v/>
      </c>
      <c r="F275" s="71" t="str">
        <f t="shared" si="28"/>
        <v/>
      </c>
      <c r="G275" s="65" t="str">
        <f t="shared" si="29"/>
        <v/>
      </c>
    </row>
    <row r="276" spans="1:7" x14ac:dyDescent="0.25">
      <c r="A276" s="69" t="str">
        <f t="shared" si="30"/>
        <v/>
      </c>
      <c r="B276" s="70" t="str">
        <f t="shared" si="31"/>
        <v/>
      </c>
      <c r="C276" s="65" t="str">
        <f t="shared" si="32"/>
        <v/>
      </c>
      <c r="D276" s="71" t="str">
        <f t="shared" si="33"/>
        <v/>
      </c>
      <c r="E276" s="71" t="str">
        <f t="shared" si="34"/>
        <v/>
      </c>
      <c r="F276" s="71" t="str">
        <f t="shared" si="28"/>
        <v/>
      </c>
      <c r="G276" s="65" t="str">
        <f t="shared" si="29"/>
        <v/>
      </c>
    </row>
    <row r="277" spans="1:7" x14ac:dyDescent="0.25">
      <c r="A277" s="69" t="str">
        <f t="shared" si="30"/>
        <v/>
      </c>
      <c r="B277" s="70" t="str">
        <f t="shared" si="31"/>
        <v/>
      </c>
      <c r="C277" s="65" t="str">
        <f t="shared" si="32"/>
        <v/>
      </c>
      <c r="D277" s="71" t="str">
        <f t="shared" si="33"/>
        <v/>
      </c>
      <c r="E277" s="71" t="str">
        <f t="shared" si="34"/>
        <v/>
      </c>
      <c r="F277" s="71" t="str">
        <f t="shared" si="28"/>
        <v/>
      </c>
      <c r="G277" s="65" t="str">
        <f t="shared" si="29"/>
        <v/>
      </c>
    </row>
    <row r="278" spans="1:7" x14ac:dyDescent="0.25">
      <c r="A278" s="69" t="str">
        <f t="shared" si="30"/>
        <v/>
      </c>
      <c r="B278" s="70" t="str">
        <f t="shared" si="31"/>
        <v/>
      </c>
      <c r="C278" s="65" t="str">
        <f t="shared" si="32"/>
        <v/>
      </c>
      <c r="D278" s="71" t="str">
        <f t="shared" si="33"/>
        <v/>
      </c>
      <c r="E278" s="71" t="str">
        <f t="shared" si="34"/>
        <v/>
      </c>
      <c r="F278" s="71" t="str">
        <f t="shared" si="28"/>
        <v/>
      </c>
      <c r="G278" s="65" t="str">
        <f t="shared" si="29"/>
        <v/>
      </c>
    </row>
    <row r="279" spans="1:7" x14ac:dyDescent="0.25">
      <c r="A279" s="69" t="str">
        <f t="shared" si="30"/>
        <v/>
      </c>
      <c r="B279" s="70" t="str">
        <f t="shared" si="31"/>
        <v/>
      </c>
      <c r="C279" s="65" t="str">
        <f t="shared" si="32"/>
        <v/>
      </c>
      <c r="D279" s="71" t="str">
        <f t="shared" si="33"/>
        <v/>
      </c>
      <c r="E279" s="71" t="str">
        <f t="shared" si="34"/>
        <v/>
      </c>
      <c r="F279" s="71" t="str">
        <f t="shared" si="28"/>
        <v/>
      </c>
      <c r="G279" s="65" t="str">
        <f t="shared" si="29"/>
        <v/>
      </c>
    </row>
    <row r="280" spans="1:7" x14ac:dyDescent="0.25">
      <c r="A280" s="69" t="str">
        <f t="shared" si="30"/>
        <v/>
      </c>
      <c r="B280" s="70" t="str">
        <f t="shared" si="31"/>
        <v/>
      </c>
      <c r="C280" s="65" t="str">
        <f t="shared" si="32"/>
        <v/>
      </c>
      <c r="D280" s="71" t="str">
        <f t="shared" si="33"/>
        <v/>
      </c>
      <c r="E280" s="71" t="str">
        <f t="shared" si="34"/>
        <v/>
      </c>
      <c r="F280" s="71" t="str">
        <f t="shared" si="28"/>
        <v/>
      </c>
      <c r="G280" s="65" t="str">
        <f t="shared" si="29"/>
        <v/>
      </c>
    </row>
    <row r="281" spans="1:7" x14ac:dyDescent="0.25">
      <c r="A281" s="69" t="str">
        <f t="shared" si="30"/>
        <v/>
      </c>
      <c r="B281" s="70" t="str">
        <f t="shared" si="31"/>
        <v/>
      </c>
      <c r="C281" s="65" t="str">
        <f t="shared" si="32"/>
        <v/>
      </c>
      <c r="D281" s="71" t="str">
        <f t="shared" si="33"/>
        <v/>
      </c>
      <c r="E281" s="71" t="str">
        <f t="shared" si="34"/>
        <v/>
      </c>
      <c r="F281" s="71" t="str">
        <f t="shared" si="28"/>
        <v/>
      </c>
      <c r="G281" s="65" t="str">
        <f t="shared" si="29"/>
        <v/>
      </c>
    </row>
    <row r="282" spans="1:7" x14ac:dyDescent="0.25">
      <c r="A282" s="69" t="str">
        <f t="shared" si="30"/>
        <v/>
      </c>
      <c r="B282" s="70" t="str">
        <f t="shared" si="31"/>
        <v/>
      </c>
      <c r="C282" s="65" t="str">
        <f t="shared" si="32"/>
        <v/>
      </c>
      <c r="D282" s="71" t="str">
        <f t="shared" si="33"/>
        <v/>
      </c>
      <c r="E282" s="71" t="str">
        <f t="shared" si="34"/>
        <v/>
      </c>
      <c r="F282" s="71" t="str">
        <f t="shared" si="28"/>
        <v/>
      </c>
      <c r="G282" s="65" t="str">
        <f t="shared" si="29"/>
        <v/>
      </c>
    </row>
    <row r="283" spans="1:7" x14ac:dyDescent="0.25">
      <c r="A283" s="69" t="str">
        <f t="shared" si="30"/>
        <v/>
      </c>
      <c r="B283" s="70" t="str">
        <f t="shared" si="31"/>
        <v/>
      </c>
      <c r="C283" s="65" t="str">
        <f t="shared" si="32"/>
        <v/>
      </c>
      <c r="D283" s="71" t="str">
        <f t="shared" si="33"/>
        <v/>
      </c>
      <c r="E283" s="71" t="str">
        <f t="shared" si="34"/>
        <v/>
      </c>
      <c r="F283" s="71" t="str">
        <f t="shared" si="28"/>
        <v/>
      </c>
      <c r="G283" s="65" t="str">
        <f t="shared" si="29"/>
        <v/>
      </c>
    </row>
    <row r="284" spans="1:7" x14ac:dyDescent="0.25">
      <c r="A284" s="69" t="str">
        <f t="shared" si="30"/>
        <v/>
      </c>
      <c r="B284" s="70" t="str">
        <f t="shared" si="31"/>
        <v/>
      </c>
      <c r="C284" s="65" t="str">
        <f t="shared" si="32"/>
        <v/>
      </c>
      <c r="D284" s="71" t="str">
        <f t="shared" si="33"/>
        <v/>
      </c>
      <c r="E284" s="71" t="str">
        <f t="shared" si="34"/>
        <v/>
      </c>
      <c r="F284" s="71" t="str">
        <f t="shared" si="28"/>
        <v/>
      </c>
      <c r="G284" s="65" t="str">
        <f t="shared" si="29"/>
        <v/>
      </c>
    </row>
    <row r="285" spans="1:7" x14ac:dyDescent="0.25">
      <c r="A285" s="69" t="str">
        <f t="shared" si="30"/>
        <v/>
      </c>
      <c r="B285" s="70" t="str">
        <f t="shared" si="31"/>
        <v/>
      </c>
      <c r="C285" s="65" t="str">
        <f t="shared" si="32"/>
        <v/>
      </c>
      <c r="D285" s="71" t="str">
        <f t="shared" si="33"/>
        <v/>
      </c>
      <c r="E285" s="71" t="str">
        <f t="shared" si="34"/>
        <v/>
      </c>
      <c r="F285" s="71" t="str">
        <f t="shared" si="28"/>
        <v/>
      </c>
      <c r="G285" s="65" t="str">
        <f t="shared" si="29"/>
        <v/>
      </c>
    </row>
    <row r="286" spans="1:7" x14ac:dyDescent="0.25">
      <c r="A286" s="69" t="str">
        <f t="shared" si="30"/>
        <v/>
      </c>
      <c r="B286" s="70" t="str">
        <f t="shared" si="31"/>
        <v/>
      </c>
      <c r="C286" s="65" t="str">
        <f t="shared" si="32"/>
        <v/>
      </c>
      <c r="D286" s="71" t="str">
        <f t="shared" si="33"/>
        <v/>
      </c>
      <c r="E286" s="71" t="str">
        <f t="shared" si="34"/>
        <v/>
      </c>
      <c r="F286" s="71" t="str">
        <f t="shared" si="28"/>
        <v/>
      </c>
      <c r="G286" s="65" t="str">
        <f t="shared" si="29"/>
        <v/>
      </c>
    </row>
    <row r="287" spans="1:7" x14ac:dyDescent="0.25">
      <c r="A287" s="69" t="str">
        <f t="shared" si="30"/>
        <v/>
      </c>
      <c r="B287" s="70" t="str">
        <f t="shared" si="31"/>
        <v/>
      </c>
      <c r="C287" s="65" t="str">
        <f t="shared" si="32"/>
        <v/>
      </c>
      <c r="D287" s="71" t="str">
        <f t="shared" si="33"/>
        <v/>
      </c>
      <c r="E287" s="71" t="str">
        <f t="shared" si="34"/>
        <v/>
      </c>
      <c r="F287" s="71" t="str">
        <f t="shared" si="28"/>
        <v/>
      </c>
      <c r="G287" s="65" t="str">
        <f t="shared" si="29"/>
        <v/>
      </c>
    </row>
    <row r="288" spans="1:7" x14ac:dyDescent="0.25">
      <c r="A288" s="69" t="str">
        <f t="shared" si="30"/>
        <v/>
      </c>
      <c r="B288" s="70" t="str">
        <f t="shared" si="31"/>
        <v/>
      </c>
      <c r="C288" s="65" t="str">
        <f t="shared" si="32"/>
        <v/>
      </c>
      <c r="D288" s="71" t="str">
        <f t="shared" si="33"/>
        <v/>
      </c>
      <c r="E288" s="71" t="str">
        <f t="shared" si="34"/>
        <v/>
      </c>
      <c r="F288" s="71" t="str">
        <f t="shared" si="28"/>
        <v/>
      </c>
      <c r="G288" s="65" t="str">
        <f t="shared" si="29"/>
        <v/>
      </c>
    </row>
    <row r="289" spans="1:7" x14ac:dyDescent="0.25">
      <c r="A289" s="69" t="str">
        <f t="shared" si="30"/>
        <v/>
      </c>
      <c r="B289" s="70" t="str">
        <f t="shared" si="31"/>
        <v/>
      </c>
      <c r="C289" s="65" t="str">
        <f t="shared" si="32"/>
        <v/>
      </c>
      <c r="D289" s="71" t="str">
        <f t="shared" si="33"/>
        <v/>
      </c>
      <c r="E289" s="71" t="str">
        <f t="shared" si="34"/>
        <v/>
      </c>
      <c r="F289" s="71" t="str">
        <f t="shared" si="28"/>
        <v/>
      </c>
      <c r="G289" s="65" t="str">
        <f t="shared" si="29"/>
        <v/>
      </c>
    </row>
    <row r="290" spans="1:7" x14ac:dyDescent="0.25">
      <c r="A290" s="69" t="str">
        <f t="shared" si="30"/>
        <v/>
      </c>
      <c r="B290" s="70" t="str">
        <f t="shared" si="31"/>
        <v/>
      </c>
      <c r="C290" s="65" t="str">
        <f t="shared" si="32"/>
        <v/>
      </c>
      <c r="D290" s="71" t="str">
        <f t="shared" si="33"/>
        <v/>
      </c>
      <c r="E290" s="71" t="str">
        <f t="shared" si="34"/>
        <v/>
      </c>
      <c r="F290" s="71" t="str">
        <f t="shared" si="28"/>
        <v/>
      </c>
      <c r="G290" s="65" t="str">
        <f t="shared" si="29"/>
        <v/>
      </c>
    </row>
    <row r="291" spans="1:7" x14ac:dyDescent="0.25">
      <c r="A291" s="69" t="str">
        <f t="shared" si="30"/>
        <v/>
      </c>
      <c r="B291" s="70" t="str">
        <f t="shared" si="31"/>
        <v/>
      </c>
      <c r="C291" s="65" t="str">
        <f t="shared" si="32"/>
        <v/>
      </c>
      <c r="D291" s="71" t="str">
        <f t="shared" si="33"/>
        <v/>
      </c>
      <c r="E291" s="71" t="str">
        <f t="shared" si="34"/>
        <v/>
      </c>
      <c r="F291" s="71" t="str">
        <f t="shared" si="28"/>
        <v/>
      </c>
      <c r="G291" s="65" t="str">
        <f t="shared" si="29"/>
        <v/>
      </c>
    </row>
    <row r="292" spans="1:7" x14ac:dyDescent="0.25">
      <c r="A292" s="69" t="str">
        <f t="shared" si="30"/>
        <v/>
      </c>
      <c r="B292" s="70" t="str">
        <f t="shared" si="31"/>
        <v/>
      </c>
      <c r="C292" s="65" t="str">
        <f t="shared" si="32"/>
        <v/>
      </c>
      <c r="D292" s="71" t="str">
        <f t="shared" si="33"/>
        <v/>
      </c>
      <c r="E292" s="71" t="str">
        <f t="shared" si="34"/>
        <v/>
      </c>
      <c r="F292" s="71" t="str">
        <f t="shared" si="28"/>
        <v/>
      </c>
      <c r="G292" s="65" t="str">
        <f t="shared" si="29"/>
        <v/>
      </c>
    </row>
    <row r="293" spans="1:7" x14ac:dyDescent="0.25">
      <c r="A293" s="69" t="str">
        <f t="shared" si="30"/>
        <v/>
      </c>
      <c r="B293" s="70" t="str">
        <f t="shared" si="31"/>
        <v/>
      </c>
      <c r="C293" s="65" t="str">
        <f t="shared" si="32"/>
        <v/>
      </c>
      <c r="D293" s="71" t="str">
        <f t="shared" si="33"/>
        <v/>
      </c>
      <c r="E293" s="71" t="str">
        <f t="shared" si="34"/>
        <v/>
      </c>
      <c r="F293" s="71" t="str">
        <f t="shared" si="28"/>
        <v/>
      </c>
      <c r="G293" s="65" t="str">
        <f t="shared" si="29"/>
        <v/>
      </c>
    </row>
    <row r="294" spans="1:7" x14ac:dyDescent="0.25">
      <c r="A294" s="69" t="str">
        <f t="shared" si="30"/>
        <v/>
      </c>
      <c r="B294" s="70" t="str">
        <f t="shared" si="31"/>
        <v/>
      </c>
      <c r="C294" s="65" t="str">
        <f t="shared" si="32"/>
        <v/>
      </c>
      <c r="D294" s="71" t="str">
        <f t="shared" si="33"/>
        <v/>
      </c>
      <c r="E294" s="71" t="str">
        <f t="shared" si="34"/>
        <v/>
      </c>
      <c r="F294" s="71" t="str">
        <f t="shared" si="28"/>
        <v/>
      </c>
      <c r="G294" s="65" t="str">
        <f t="shared" si="29"/>
        <v/>
      </c>
    </row>
    <row r="295" spans="1:7" x14ac:dyDescent="0.25">
      <c r="A295" s="69" t="str">
        <f t="shared" si="30"/>
        <v/>
      </c>
      <c r="B295" s="70" t="str">
        <f t="shared" si="31"/>
        <v/>
      </c>
      <c r="C295" s="65" t="str">
        <f t="shared" si="32"/>
        <v/>
      </c>
      <c r="D295" s="71" t="str">
        <f t="shared" si="33"/>
        <v/>
      </c>
      <c r="E295" s="71" t="str">
        <f t="shared" si="34"/>
        <v/>
      </c>
      <c r="F295" s="71" t="str">
        <f t="shared" si="28"/>
        <v/>
      </c>
      <c r="G295" s="65" t="str">
        <f t="shared" si="29"/>
        <v/>
      </c>
    </row>
    <row r="296" spans="1:7" x14ac:dyDescent="0.25">
      <c r="A296" s="69" t="str">
        <f t="shared" si="30"/>
        <v/>
      </c>
      <c r="B296" s="70" t="str">
        <f t="shared" si="31"/>
        <v/>
      </c>
      <c r="C296" s="65" t="str">
        <f t="shared" si="32"/>
        <v/>
      </c>
      <c r="D296" s="71" t="str">
        <f t="shared" si="33"/>
        <v/>
      </c>
      <c r="E296" s="71" t="str">
        <f t="shared" si="34"/>
        <v/>
      </c>
      <c r="F296" s="71" t="str">
        <f t="shared" si="28"/>
        <v/>
      </c>
      <c r="G296" s="65" t="str">
        <f t="shared" si="29"/>
        <v/>
      </c>
    </row>
    <row r="297" spans="1:7" x14ac:dyDescent="0.25">
      <c r="A297" s="69" t="str">
        <f t="shared" si="30"/>
        <v/>
      </c>
      <c r="B297" s="70" t="str">
        <f t="shared" si="31"/>
        <v/>
      </c>
      <c r="C297" s="65" t="str">
        <f t="shared" si="32"/>
        <v/>
      </c>
      <c r="D297" s="71" t="str">
        <f t="shared" si="33"/>
        <v/>
      </c>
      <c r="E297" s="71" t="str">
        <f t="shared" si="34"/>
        <v/>
      </c>
      <c r="F297" s="71" t="str">
        <f t="shared" si="28"/>
        <v/>
      </c>
      <c r="G297" s="65" t="str">
        <f t="shared" si="29"/>
        <v/>
      </c>
    </row>
    <row r="298" spans="1:7" x14ac:dyDescent="0.25">
      <c r="A298" s="69" t="str">
        <f t="shared" si="30"/>
        <v/>
      </c>
      <c r="B298" s="70" t="str">
        <f t="shared" si="31"/>
        <v/>
      </c>
      <c r="C298" s="65" t="str">
        <f t="shared" si="32"/>
        <v/>
      </c>
      <c r="D298" s="71" t="str">
        <f t="shared" si="33"/>
        <v/>
      </c>
      <c r="E298" s="71" t="str">
        <f t="shared" si="34"/>
        <v/>
      </c>
      <c r="F298" s="71" t="str">
        <f t="shared" si="28"/>
        <v/>
      </c>
      <c r="G298" s="65" t="str">
        <f t="shared" si="29"/>
        <v/>
      </c>
    </row>
    <row r="299" spans="1:7" x14ac:dyDescent="0.25">
      <c r="A299" s="69" t="str">
        <f t="shared" si="30"/>
        <v/>
      </c>
      <c r="B299" s="70" t="str">
        <f t="shared" si="31"/>
        <v/>
      </c>
      <c r="C299" s="65" t="str">
        <f t="shared" si="32"/>
        <v/>
      </c>
      <c r="D299" s="71" t="str">
        <f t="shared" si="33"/>
        <v/>
      </c>
      <c r="E299" s="71" t="str">
        <f t="shared" si="34"/>
        <v/>
      </c>
      <c r="F299" s="71" t="str">
        <f t="shared" si="28"/>
        <v/>
      </c>
      <c r="G299" s="65" t="str">
        <f t="shared" si="29"/>
        <v/>
      </c>
    </row>
    <row r="300" spans="1:7" x14ac:dyDescent="0.25">
      <c r="A300" s="69" t="str">
        <f t="shared" si="30"/>
        <v/>
      </c>
      <c r="B300" s="70" t="str">
        <f t="shared" si="31"/>
        <v/>
      </c>
      <c r="C300" s="65" t="str">
        <f t="shared" si="32"/>
        <v/>
      </c>
      <c r="D300" s="71" t="str">
        <f t="shared" si="33"/>
        <v/>
      </c>
      <c r="E300" s="71" t="str">
        <f t="shared" si="34"/>
        <v/>
      </c>
      <c r="F300" s="71" t="str">
        <f t="shared" si="28"/>
        <v/>
      </c>
      <c r="G300" s="65" t="str">
        <f t="shared" si="29"/>
        <v/>
      </c>
    </row>
    <row r="301" spans="1:7" x14ac:dyDescent="0.25">
      <c r="A301" s="69" t="str">
        <f t="shared" si="30"/>
        <v/>
      </c>
      <c r="B301" s="70" t="str">
        <f t="shared" si="31"/>
        <v/>
      </c>
      <c r="C301" s="65" t="str">
        <f t="shared" si="32"/>
        <v/>
      </c>
      <c r="D301" s="71" t="str">
        <f t="shared" si="33"/>
        <v/>
      </c>
      <c r="E301" s="71" t="str">
        <f t="shared" si="34"/>
        <v/>
      </c>
      <c r="F301" s="71" t="str">
        <f t="shared" si="28"/>
        <v/>
      </c>
      <c r="G301" s="65" t="str">
        <f t="shared" si="29"/>
        <v/>
      </c>
    </row>
    <row r="302" spans="1:7" x14ac:dyDescent="0.25">
      <c r="A302" s="69" t="str">
        <f t="shared" si="30"/>
        <v/>
      </c>
      <c r="B302" s="70" t="str">
        <f t="shared" si="31"/>
        <v/>
      </c>
      <c r="C302" s="65" t="str">
        <f t="shared" si="32"/>
        <v/>
      </c>
      <c r="D302" s="71" t="str">
        <f t="shared" si="33"/>
        <v/>
      </c>
      <c r="E302" s="71" t="str">
        <f t="shared" si="34"/>
        <v/>
      </c>
      <c r="F302" s="71" t="str">
        <f t="shared" si="28"/>
        <v/>
      </c>
      <c r="G302" s="65" t="str">
        <f t="shared" si="29"/>
        <v/>
      </c>
    </row>
    <row r="303" spans="1:7" x14ac:dyDescent="0.25">
      <c r="A303" s="69" t="str">
        <f t="shared" si="30"/>
        <v/>
      </c>
      <c r="B303" s="70" t="str">
        <f t="shared" si="31"/>
        <v/>
      </c>
      <c r="C303" s="65" t="str">
        <f t="shared" si="32"/>
        <v/>
      </c>
      <c r="D303" s="71" t="str">
        <f t="shared" si="33"/>
        <v/>
      </c>
      <c r="E303" s="71" t="str">
        <f t="shared" si="34"/>
        <v/>
      </c>
      <c r="F303" s="71" t="str">
        <f t="shared" si="28"/>
        <v/>
      </c>
      <c r="G303" s="65" t="str">
        <f t="shared" si="29"/>
        <v/>
      </c>
    </row>
    <row r="304" spans="1:7" x14ac:dyDescent="0.25">
      <c r="A304" s="69" t="str">
        <f t="shared" si="30"/>
        <v/>
      </c>
      <c r="B304" s="70" t="str">
        <f t="shared" si="31"/>
        <v/>
      </c>
      <c r="C304" s="65" t="str">
        <f t="shared" si="32"/>
        <v/>
      </c>
      <c r="D304" s="71" t="str">
        <f t="shared" si="33"/>
        <v/>
      </c>
      <c r="E304" s="71" t="str">
        <f t="shared" si="34"/>
        <v/>
      </c>
      <c r="F304" s="71" t="str">
        <f t="shared" si="28"/>
        <v/>
      </c>
      <c r="G304" s="65" t="str">
        <f t="shared" si="29"/>
        <v/>
      </c>
    </row>
    <row r="305" spans="1:7" x14ac:dyDescent="0.25">
      <c r="A305" s="69" t="str">
        <f t="shared" si="30"/>
        <v/>
      </c>
      <c r="B305" s="70" t="str">
        <f t="shared" si="31"/>
        <v/>
      </c>
      <c r="C305" s="65" t="str">
        <f t="shared" si="32"/>
        <v/>
      </c>
      <c r="D305" s="71" t="str">
        <f t="shared" si="33"/>
        <v/>
      </c>
      <c r="E305" s="71" t="str">
        <f t="shared" si="34"/>
        <v/>
      </c>
      <c r="F305" s="71" t="str">
        <f t="shared" si="28"/>
        <v/>
      </c>
      <c r="G305" s="65" t="str">
        <f t="shared" si="29"/>
        <v/>
      </c>
    </row>
    <row r="306" spans="1:7" x14ac:dyDescent="0.25">
      <c r="A306" s="69" t="str">
        <f t="shared" si="30"/>
        <v/>
      </c>
      <c r="B306" s="70" t="str">
        <f t="shared" si="31"/>
        <v/>
      </c>
      <c r="C306" s="65" t="str">
        <f t="shared" si="32"/>
        <v/>
      </c>
      <c r="D306" s="71" t="str">
        <f t="shared" si="33"/>
        <v/>
      </c>
      <c r="E306" s="71" t="str">
        <f t="shared" si="34"/>
        <v/>
      </c>
      <c r="F306" s="71" t="str">
        <f t="shared" si="28"/>
        <v/>
      </c>
      <c r="G306" s="65" t="str">
        <f t="shared" si="29"/>
        <v/>
      </c>
    </row>
    <row r="307" spans="1:7" x14ac:dyDescent="0.25">
      <c r="A307" s="69" t="str">
        <f t="shared" si="30"/>
        <v/>
      </c>
      <c r="B307" s="70" t="str">
        <f t="shared" si="31"/>
        <v/>
      </c>
      <c r="C307" s="65" t="str">
        <f t="shared" si="32"/>
        <v/>
      </c>
      <c r="D307" s="71" t="str">
        <f t="shared" si="33"/>
        <v/>
      </c>
      <c r="E307" s="71" t="str">
        <f t="shared" si="34"/>
        <v/>
      </c>
      <c r="F307" s="71" t="str">
        <f t="shared" si="28"/>
        <v/>
      </c>
      <c r="G307" s="65" t="str">
        <f t="shared" si="29"/>
        <v/>
      </c>
    </row>
    <row r="308" spans="1:7" x14ac:dyDescent="0.25">
      <c r="A308" s="69" t="str">
        <f t="shared" si="30"/>
        <v/>
      </c>
      <c r="B308" s="70" t="str">
        <f t="shared" si="31"/>
        <v/>
      </c>
      <c r="C308" s="65" t="str">
        <f t="shared" si="32"/>
        <v/>
      </c>
      <c r="D308" s="71" t="str">
        <f t="shared" si="33"/>
        <v/>
      </c>
      <c r="E308" s="71" t="str">
        <f t="shared" si="34"/>
        <v/>
      </c>
      <c r="F308" s="71" t="str">
        <f t="shared" si="28"/>
        <v/>
      </c>
      <c r="G308" s="65" t="str">
        <f t="shared" si="29"/>
        <v/>
      </c>
    </row>
    <row r="309" spans="1:7" x14ac:dyDescent="0.25">
      <c r="A309" s="69" t="str">
        <f t="shared" si="30"/>
        <v/>
      </c>
      <c r="B309" s="70" t="str">
        <f t="shared" si="31"/>
        <v/>
      </c>
      <c r="C309" s="65" t="str">
        <f t="shared" si="32"/>
        <v/>
      </c>
      <c r="D309" s="71" t="str">
        <f t="shared" si="33"/>
        <v/>
      </c>
      <c r="E309" s="71" t="str">
        <f t="shared" si="34"/>
        <v/>
      </c>
      <c r="F309" s="71" t="str">
        <f t="shared" si="28"/>
        <v/>
      </c>
      <c r="G309" s="65" t="str">
        <f t="shared" si="29"/>
        <v/>
      </c>
    </row>
    <row r="310" spans="1:7" x14ac:dyDescent="0.25">
      <c r="A310" s="69" t="str">
        <f t="shared" si="30"/>
        <v/>
      </c>
      <c r="B310" s="70" t="str">
        <f t="shared" si="31"/>
        <v/>
      </c>
      <c r="C310" s="65" t="str">
        <f t="shared" si="32"/>
        <v/>
      </c>
      <c r="D310" s="71" t="str">
        <f t="shared" si="33"/>
        <v/>
      </c>
      <c r="E310" s="71" t="str">
        <f t="shared" si="34"/>
        <v/>
      </c>
      <c r="F310" s="71" t="str">
        <f t="shared" si="28"/>
        <v/>
      </c>
      <c r="G310" s="65" t="str">
        <f t="shared" si="29"/>
        <v/>
      </c>
    </row>
    <row r="311" spans="1:7" x14ac:dyDescent="0.25">
      <c r="A311" s="69" t="str">
        <f t="shared" si="30"/>
        <v/>
      </c>
      <c r="B311" s="70" t="str">
        <f t="shared" si="31"/>
        <v/>
      </c>
      <c r="C311" s="65" t="str">
        <f t="shared" si="32"/>
        <v/>
      </c>
      <c r="D311" s="71" t="str">
        <f t="shared" si="33"/>
        <v/>
      </c>
      <c r="E311" s="71" t="str">
        <f t="shared" si="34"/>
        <v/>
      </c>
      <c r="F311" s="71" t="str">
        <f t="shared" si="28"/>
        <v/>
      </c>
      <c r="G311" s="65" t="str">
        <f t="shared" si="29"/>
        <v/>
      </c>
    </row>
    <row r="312" spans="1:7" x14ac:dyDescent="0.25">
      <c r="A312" s="69" t="str">
        <f t="shared" si="30"/>
        <v/>
      </c>
      <c r="B312" s="70" t="str">
        <f t="shared" si="31"/>
        <v/>
      </c>
      <c r="C312" s="65" t="str">
        <f t="shared" si="32"/>
        <v/>
      </c>
      <c r="D312" s="71" t="str">
        <f t="shared" si="33"/>
        <v/>
      </c>
      <c r="E312" s="71" t="str">
        <f t="shared" si="34"/>
        <v/>
      </c>
      <c r="F312" s="71" t="str">
        <f t="shared" si="28"/>
        <v/>
      </c>
      <c r="G312" s="65" t="str">
        <f t="shared" si="29"/>
        <v/>
      </c>
    </row>
    <row r="313" spans="1:7" x14ac:dyDescent="0.25">
      <c r="A313" s="69" t="str">
        <f t="shared" si="30"/>
        <v/>
      </c>
      <c r="B313" s="70" t="str">
        <f t="shared" si="31"/>
        <v/>
      </c>
      <c r="C313" s="65" t="str">
        <f t="shared" si="32"/>
        <v/>
      </c>
      <c r="D313" s="71" t="str">
        <f t="shared" si="33"/>
        <v/>
      </c>
      <c r="E313" s="71" t="str">
        <f t="shared" si="34"/>
        <v/>
      </c>
      <c r="F313" s="71" t="str">
        <f t="shared" si="28"/>
        <v/>
      </c>
      <c r="G313" s="65" t="str">
        <f t="shared" si="29"/>
        <v/>
      </c>
    </row>
    <row r="314" spans="1:7" x14ac:dyDescent="0.25">
      <c r="A314" s="69" t="str">
        <f t="shared" si="30"/>
        <v/>
      </c>
      <c r="B314" s="70" t="str">
        <f t="shared" si="31"/>
        <v/>
      </c>
      <c r="C314" s="65" t="str">
        <f t="shared" si="32"/>
        <v/>
      </c>
      <c r="D314" s="71" t="str">
        <f t="shared" si="33"/>
        <v/>
      </c>
      <c r="E314" s="71" t="str">
        <f t="shared" si="34"/>
        <v/>
      </c>
      <c r="F314" s="71" t="str">
        <f t="shared" si="28"/>
        <v/>
      </c>
      <c r="G314" s="65" t="str">
        <f t="shared" si="29"/>
        <v/>
      </c>
    </row>
    <row r="315" spans="1:7" x14ac:dyDescent="0.25">
      <c r="A315" s="69" t="str">
        <f t="shared" si="30"/>
        <v/>
      </c>
      <c r="B315" s="70" t="str">
        <f t="shared" si="31"/>
        <v/>
      </c>
      <c r="C315" s="65" t="str">
        <f t="shared" si="32"/>
        <v/>
      </c>
      <c r="D315" s="71" t="str">
        <f t="shared" si="33"/>
        <v/>
      </c>
      <c r="E315" s="71" t="str">
        <f t="shared" si="34"/>
        <v/>
      </c>
      <c r="F315" s="71" t="str">
        <f t="shared" si="28"/>
        <v/>
      </c>
      <c r="G315" s="65" t="str">
        <f t="shared" si="29"/>
        <v/>
      </c>
    </row>
    <row r="316" spans="1:7" x14ac:dyDescent="0.25">
      <c r="A316" s="69" t="str">
        <f t="shared" si="30"/>
        <v/>
      </c>
      <c r="B316" s="70" t="str">
        <f t="shared" si="31"/>
        <v/>
      </c>
      <c r="C316" s="65" t="str">
        <f t="shared" si="32"/>
        <v/>
      </c>
      <c r="D316" s="71" t="str">
        <f t="shared" si="33"/>
        <v/>
      </c>
      <c r="E316" s="71" t="str">
        <f t="shared" si="34"/>
        <v/>
      </c>
      <c r="F316" s="71" t="str">
        <f t="shared" si="28"/>
        <v/>
      </c>
      <c r="G316" s="65" t="str">
        <f t="shared" si="29"/>
        <v/>
      </c>
    </row>
    <row r="317" spans="1:7" x14ac:dyDescent="0.25">
      <c r="A317" s="69" t="str">
        <f t="shared" si="30"/>
        <v/>
      </c>
      <c r="B317" s="70" t="str">
        <f t="shared" si="31"/>
        <v/>
      </c>
      <c r="C317" s="65" t="str">
        <f t="shared" si="32"/>
        <v/>
      </c>
      <c r="D317" s="71" t="str">
        <f t="shared" si="33"/>
        <v/>
      </c>
      <c r="E317" s="71" t="str">
        <f t="shared" si="34"/>
        <v/>
      </c>
      <c r="F317" s="71" t="str">
        <f t="shared" si="28"/>
        <v/>
      </c>
      <c r="G317" s="65" t="str">
        <f t="shared" si="29"/>
        <v/>
      </c>
    </row>
    <row r="318" spans="1:7" x14ac:dyDescent="0.25">
      <c r="A318" s="69" t="str">
        <f t="shared" si="30"/>
        <v/>
      </c>
      <c r="B318" s="70" t="str">
        <f t="shared" si="31"/>
        <v/>
      </c>
      <c r="C318" s="65" t="str">
        <f t="shared" si="32"/>
        <v/>
      </c>
      <c r="D318" s="71" t="str">
        <f t="shared" si="33"/>
        <v/>
      </c>
      <c r="E318" s="71" t="str">
        <f t="shared" si="34"/>
        <v/>
      </c>
      <c r="F318" s="71" t="str">
        <f t="shared" si="28"/>
        <v/>
      </c>
      <c r="G318" s="65" t="str">
        <f t="shared" si="29"/>
        <v/>
      </c>
    </row>
    <row r="319" spans="1:7" x14ac:dyDescent="0.25">
      <c r="A319" s="69" t="str">
        <f t="shared" si="30"/>
        <v/>
      </c>
      <c r="B319" s="70" t="str">
        <f t="shared" si="31"/>
        <v/>
      </c>
      <c r="C319" s="65" t="str">
        <f t="shared" si="32"/>
        <v/>
      </c>
      <c r="D319" s="71" t="str">
        <f t="shared" si="33"/>
        <v/>
      </c>
      <c r="E319" s="71" t="str">
        <f t="shared" si="34"/>
        <v/>
      </c>
      <c r="F319" s="71" t="str">
        <f t="shared" si="28"/>
        <v/>
      </c>
      <c r="G319" s="65" t="str">
        <f t="shared" si="29"/>
        <v/>
      </c>
    </row>
    <row r="320" spans="1:7" x14ac:dyDescent="0.25">
      <c r="A320" s="69" t="str">
        <f t="shared" si="30"/>
        <v/>
      </c>
      <c r="B320" s="70" t="str">
        <f t="shared" si="31"/>
        <v/>
      </c>
      <c r="C320" s="65" t="str">
        <f t="shared" si="32"/>
        <v/>
      </c>
      <c r="D320" s="71" t="str">
        <f t="shared" si="33"/>
        <v/>
      </c>
      <c r="E320" s="71" t="str">
        <f t="shared" si="34"/>
        <v/>
      </c>
      <c r="F320" s="71" t="str">
        <f t="shared" si="28"/>
        <v/>
      </c>
      <c r="G320" s="65" t="str">
        <f t="shared" si="29"/>
        <v/>
      </c>
    </row>
    <row r="321" spans="1:7" x14ac:dyDescent="0.25">
      <c r="A321" s="69" t="str">
        <f t="shared" si="30"/>
        <v/>
      </c>
      <c r="B321" s="70" t="str">
        <f t="shared" si="31"/>
        <v/>
      </c>
      <c r="C321" s="65" t="str">
        <f t="shared" si="32"/>
        <v/>
      </c>
      <c r="D321" s="71" t="str">
        <f t="shared" si="33"/>
        <v/>
      </c>
      <c r="E321" s="71" t="str">
        <f t="shared" si="34"/>
        <v/>
      </c>
      <c r="F321" s="71" t="str">
        <f t="shared" si="28"/>
        <v/>
      </c>
      <c r="G321" s="65" t="str">
        <f t="shared" si="29"/>
        <v/>
      </c>
    </row>
    <row r="322" spans="1:7" x14ac:dyDescent="0.25">
      <c r="A322" s="69" t="str">
        <f t="shared" si="30"/>
        <v/>
      </c>
      <c r="B322" s="70" t="str">
        <f t="shared" si="31"/>
        <v/>
      </c>
      <c r="C322" s="65" t="str">
        <f t="shared" si="32"/>
        <v/>
      </c>
      <c r="D322" s="71" t="str">
        <f t="shared" si="33"/>
        <v/>
      </c>
      <c r="E322" s="71" t="str">
        <f t="shared" si="34"/>
        <v/>
      </c>
      <c r="F322" s="71" t="str">
        <f t="shared" si="28"/>
        <v/>
      </c>
      <c r="G322" s="65" t="str">
        <f t="shared" si="29"/>
        <v/>
      </c>
    </row>
    <row r="323" spans="1:7" x14ac:dyDescent="0.25">
      <c r="A323" s="69" t="str">
        <f t="shared" si="30"/>
        <v/>
      </c>
      <c r="B323" s="70" t="str">
        <f t="shared" si="31"/>
        <v/>
      </c>
      <c r="C323" s="65" t="str">
        <f t="shared" si="32"/>
        <v/>
      </c>
      <c r="D323" s="71" t="str">
        <f t="shared" si="33"/>
        <v/>
      </c>
      <c r="E323" s="71" t="str">
        <f t="shared" si="34"/>
        <v/>
      </c>
      <c r="F323" s="71" t="str">
        <f t="shared" si="28"/>
        <v/>
      </c>
      <c r="G323" s="65" t="str">
        <f t="shared" si="29"/>
        <v/>
      </c>
    </row>
    <row r="324" spans="1:7" x14ac:dyDescent="0.25">
      <c r="A324" s="69" t="str">
        <f t="shared" si="30"/>
        <v/>
      </c>
      <c r="B324" s="70" t="str">
        <f t="shared" si="31"/>
        <v/>
      </c>
      <c r="C324" s="65" t="str">
        <f t="shared" si="32"/>
        <v/>
      </c>
      <c r="D324" s="71" t="str">
        <f t="shared" si="33"/>
        <v/>
      </c>
      <c r="E324" s="71" t="str">
        <f t="shared" si="34"/>
        <v/>
      </c>
      <c r="F324" s="71" t="str">
        <f t="shared" si="28"/>
        <v/>
      </c>
      <c r="G324" s="65" t="str">
        <f t="shared" si="29"/>
        <v/>
      </c>
    </row>
    <row r="325" spans="1:7" x14ac:dyDescent="0.25">
      <c r="A325" s="69" t="str">
        <f t="shared" si="30"/>
        <v/>
      </c>
      <c r="B325" s="70" t="str">
        <f t="shared" si="31"/>
        <v/>
      </c>
      <c r="C325" s="65" t="str">
        <f t="shared" si="32"/>
        <v/>
      </c>
      <c r="D325" s="71" t="str">
        <f t="shared" si="33"/>
        <v/>
      </c>
      <c r="E325" s="71" t="str">
        <f t="shared" si="34"/>
        <v/>
      </c>
      <c r="F325" s="71" t="str">
        <f t="shared" si="28"/>
        <v/>
      </c>
      <c r="G325" s="65" t="str">
        <f t="shared" si="29"/>
        <v/>
      </c>
    </row>
    <row r="326" spans="1:7" x14ac:dyDescent="0.25">
      <c r="A326" s="69" t="str">
        <f t="shared" si="30"/>
        <v/>
      </c>
      <c r="B326" s="70" t="str">
        <f t="shared" si="31"/>
        <v/>
      </c>
      <c r="C326" s="65" t="str">
        <f t="shared" si="32"/>
        <v/>
      </c>
      <c r="D326" s="71" t="str">
        <f t="shared" si="33"/>
        <v/>
      </c>
      <c r="E326" s="71" t="str">
        <f t="shared" si="34"/>
        <v/>
      </c>
      <c r="F326" s="71" t="str">
        <f t="shared" si="28"/>
        <v/>
      </c>
      <c r="G326" s="65" t="str">
        <f t="shared" si="29"/>
        <v/>
      </c>
    </row>
    <row r="327" spans="1:7" x14ac:dyDescent="0.25">
      <c r="A327" s="69" t="str">
        <f t="shared" si="30"/>
        <v/>
      </c>
      <c r="B327" s="70" t="str">
        <f t="shared" si="31"/>
        <v/>
      </c>
      <c r="C327" s="65" t="str">
        <f t="shared" si="32"/>
        <v/>
      </c>
      <c r="D327" s="71" t="str">
        <f t="shared" si="33"/>
        <v/>
      </c>
      <c r="E327" s="71" t="str">
        <f t="shared" si="34"/>
        <v/>
      </c>
      <c r="F327" s="71" t="str">
        <f t="shared" si="28"/>
        <v/>
      </c>
      <c r="G327" s="65" t="str">
        <f t="shared" si="29"/>
        <v/>
      </c>
    </row>
    <row r="328" spans="1:7" x14ac:dyDescent="0.25">
      <c r="A328" s="69" t="str">
        <f t="shared" si="30"/>
        <v/>
      </c>
      <c r="B328" s="70" t="str">
        <f t="shared" si="31"/>
        <v/>
      </c>
      <c r="C328" s="65" t="str">
        <f t="shared" si="32"/>
        <v/>
      </c>
      <c r="D328" s="71" t="str">
        <f t="shared" si="33"/>
        <v/>
      </c>
      <c r="E328" s="71" t="str">
        <f t="shared" si="34"/>
        <v/>
      </c>
      <c r="F328" s="71" t="str">
        <f t="shared" si="28"/>
        <v/>
      </c>
      <c r="G328" s="65" t="str">
        <f t="shared" si="29"/>
        <v/>
      </c>
    </row>
    <row r="329" spans="1:7" x14ac:dyDescent="0.25">
      <c r="A329" s="69" t="str">
        <f t="shared" si="30"/>
        <v/>
      </c>
      <c r="B329" s="70" t="str">
        <f t="shared" si="31"/>
        <v/>
      </c>
      <c r="C329" s="65" t="str">
        <f t="shared" si="32"/>
        <v/>
      </c>
      <c r="D329" s="71" t="str">
        <f t="shared" si="33"/>
        <v/>
      </c>
      <c r="E329" s="71" t="str">
        <f t="shared" si="34"/>
        <v/>
      </c>
      <c r="F329" s="71" t="str">
        <f t="shared" si="28"/>
        <v/>
      </c>
      <c r="G329" s="65" t="str">
        <f t="shared" si="29"/>
        <v/>
      </c>
    </row>
    <row r="330" spans="1:7" x14ac:dyDescent="0.25">
      <c r="A330" s="69" t="str">
        <f t="shared" si="30"/>
        <v/>
      </c>
      <c r="B330" s="70" t="str">
        <f t="shared" si="31"/>
        <v/>
      </c>
      <c r="C330" s="65" t="str">
        <f t="shared" si="32"/>
        <v/>
      </c>
      <c r="D330" s="71" t="str">
        <f t="shared" si="33"/>
        <v/>
      </c>
      <c r="E330" s="71" t="str">
        <f t="shared" si="34"/>
        <v/>
      </c>
      <c r="F330" s="71" t="str">
        <f t="shared" si="28"/>
        <v/>
      </c>
      <c r="G330" s="65" t="str">
        <f t="shared" si="29"/>
        <v/>
      </c>
    </row>
    <row r="331" spans="1:7" x14ac:dyDescent="0.25">
      <c r="A331" s="69" t="str">
        <f t="shared" si="30"/>
        <v/>
      </c>
      <c r="B331" s="70" t="str">
        <f t="shared" si="31"/>
        <v/>
      </c>
      <c r="C331" s="65" t="str">
        <f t="shared" si="32"/>
        <v/>
      </c>
      <c r="D331" s="71" t="str">
        <f t="shared" si="33"/>
        <v/>
      </c>
      <c r="E331" s="71" t="str">
        <f t="shared" si="34"/>
        <v/>
      </c>
      <c r="F331" s="71" t="str">
        <f t="shared" si="28"/>
        <v/>
      </c>
      <c r="G331" s="65" t="str">
        <f t="shared" si="29"/>
        <v/>
      </c>
    </row>
    <row r="332" spans="1:7" x14ac:dyDescent="0.25">
      <c r="A332" s="69" t="str">
        <f t="shared" si="30"/>
        <v/>
      </c>
      <c r="B332" s="70" t="str">
        <f t="shared" si="31"/>
        <v/>
      </c>
      <c r="C332" s="65" t="str">
        <f t="shared" si="32"/>
        <v/>
      </c>
      <c r="D332" s="71" t="str">
        <f t="shared" si="33"/>
        <v/>
      </c>
      <c r="E332" s="71" t="str">
        <f t="shared" si="34"/>
        <v/>
      </c>
      <c r="F332" s="71" t="str">
        <f t="shared" si="28"/>
        <v/>
      </c>
      <c r="G332" s="65" t="str">
        <f t="shared" si="29"/>
        <v/>
      </c>
    </row>
    <row r="333" spans="1:7" x14ac:dyDescent="0.25">
      <c r="A333" s="69" t="str">
        <f t="shared" si="30"/>
        <v/>
      </c>
      <c r="B333" s="70" t="str">
        <f t="shared" si="31"/>
        <v/>
      </c>
      <c r="C333" s="65" t="str">
        <f t="shared" si="32"/>
        <v/>
      </c>
      <c r="D333" s="71" t="str">
        <f t="shared" si="33"/>
        <v/>
      </c>
      <c r="E333" s="71" t="str">
        <f t="shared" si="34"/>
        <v/>
      </c>
      <c r="F333" s="71" t="str">
        <f t="shared" si="28"/>
        <v/>
      </c>
      <c r="G333" s="65" t="str">
        <f t="shared" si="29"/>
        <v/>
      </c>
    </row>
    <row r="334" spans="1:7" x14ac:dyDescent="0.25">
      <c r="A334" s="69" t="str">
        <f t="shared" si="30"/>
        <v/>
      </c>
      <c r="B334" s="70" t="str">
        <f t="shared" si="31"/>
        <v/>
      </c>
      <c r="C334" s="65" t="str">
        <f t="shared" si="32"/>
        <v/>
      </c>
      <c r="D334" s="71" t="str">
        <f t="shared" si="33"/>
        <v/>
      </c>
      <c r="E334" s="71" t="str">
        <f t="shared" si="34"/>
        <v/>
      </c>
      <c r="F334" s="71" t="str">
        <f t="shared" si="28"/>
        <v/>
      </c>
      <c r="G334" s="65" t="str">
        <f t="shared" si="29"/>
        <v/>
      </c>
    </row>
    <row r="335" spans="1:7" x14ac:dyDescent="0.25">
      <c r="A335" s="69" t="str">
        <f t="shared" si="30"/>
        <v/>
      </c>
      <c r="B335" s="70" t="str">
        <f t="shared" si="31"/>
        <v/>
      </c>
      <c r="C335" s="65" t="str">
        <f t="shared" si="32"/>
        <v/>
      </c>
      <c r="D335" s="71" t="str">
        <f t="shared" si="33"/>
        <v/>
      </c>
      <c r="E335" s="71" t="str">
        <f t="shared" si="34"/>
        <v/>
      </c>
      <c r="F335" s="71" t="str">
        <f t="shared" si="28"/>
        <v/>
      </c>
      <c r="G335" s="65" t="str">
        <f t="shared" si="29"/>
        <v/>
      </c>
    </row>
    <row r="336" spans="1:7" x14ac:dyDescent="0.25">
      <c r="A336" s="69" t="str">
        <f t="shared" si="30"/>
        <v/>
      </c>
      <c r="B336" s="70" t="str">
        <f t="shared" si="31"/>
        <v/>
      </c>
      <c r="C336" s="65" t="str">
        <f t="shared" si="32"/>
        <v/>
      </c>
      <c r="D336" s="71" t="str">
        <f t="shared" si="33"/>
        <v/>
      </c>
      <c r="E336" s="71" t="str">
        <f t="shared" si="34"/>
        <v/>
      </c>
      <c r="F336" s="71" t="str">
        <f t="shared" ref="F336:F399" si="35">IF(B336="","",SUM(D336:E336))</f>
        <v/>
      </c>
      <c r="G336" s="65" t="str">
        <f t="shared" ref="G336:G399" si="36">IF(B336="","",SUM(C336)-SUM(E336))</f>
        <v/>
      </c>
    </row>
    <row r="337" spans="1:7" x14ac:dyDescent="0.25">
      <c r="A337" s="69" t="str">
        <f t="shared" ref="A337:A400" si="37">IF(B337="","",EDATE(A336,1))</f>
        <v/>
      </c>
      <c r="B337" s="70" t="str">
        <f t="shared" ref="B337:B400" si="38">IF(B336="","",IF(SUM(B336)+1&lt;=$E$7,SUM(B336)+1,""))</f>
        <v/>
      </c>
      <c r="C337" s="65" t="str">
        <f t="shared" ref="C337:C400" si="39">IF(B337="","",G336)</f>
        <v/>
      </c>
      <c r="D337" s="71" t="str">
        <f t="shared" ref="D337:D400" si="40">IF(B337="","",IPMT($E$11/12,B337,$E$7,-$E$8,$E$9,0))</f>
        <v/>
      </c>
      <c r="E337" s="71" t="str">
        <f t="shared" ref="E337:E400" si="41">IF(B337="","",PPMT($E$11/12,B337,$E$7,-$E$8,$E$9,0))</f>
        <v/>
      </c>
      <c r="F337" s="71" t="str">
        <f t="shared" si="35"/>
        <v/>
      </c>
      <c r="G337" s="65" t="str">
        <f t="shared" si="36"/>
        <v/>
      </c>
    </row>
    <row r="338" spans="1:7" x14ac:dyDescent="0.25">
      <c r="A338" s="69" t="str">
        <f t="shared" si="37"/>
        <v/>
      </c>
      <c r="B338" s="70" t="str">
        <f t="shared" si="38"/>
        <v/>
      </c>
      <c r="C338" s="65" t="str">
        <f t="shared" si="39"/>
        <v/>
      </c>
      <c r="D338" s="71" t="str">
        <f t="shared" si="40"/>
        <v/>
      </c>
      <c r="E338" s="71" t="str">
        <f t="shared" si="41"/>
        <v/>
      </c>
      <c r="F338" s="71" t="str">
        <f t="shared" si="35"/>
        <v/>
      </c>
      <c r="G338" s="65" t="str">
        <f t="shared" si="36"/>
        <v/>
      </c>
    </row>
    <row r="339" spans="1:7" x14ac:dyDescent="0.25">
      <c r="A339" s="69" t="str">
        <f t="shared" si="37"/>
        <v/>
      </c>
      <c r="B339" s="70" t="str">
        <f t="shared" si="38"/>
        <v/>
      </c>
      <c r="C339" s="65" t="str">
        <f t="shared" si="39"/>
        <v/>
      </c>
      <c r="D339" s="71" t="str">
        <f t="shared" si="40"/>
        <v/>
      </c>
      <c r="E339" s="71" t="str">
        <f t="shared" si="41"/>
        <v/>
      </c>
      <c r="F339" s="71" t="str">
        <f t="shared" si="35"/>
        <v/>
      </c>
      <c r="G339" s="65" t="str">
        <f t="shared" si="36"/>
        <v/>
      </c>
    </row>
    <row r="340" spans="1:7" x14ac:dyDescent="0.25">
      <c r="A340" s="69" t="str">
        <f t="shared" si="37"/>
        <v/>
      </c>
      <c r="B340" s="70" t="str">
        <f t="shared" si="38"/>
        <v/>
      </c>
      <c r="C340" s="65" t="str">
        <f t="shared" si="39"/>
        <v/>
      </c>
      <c r="D340" s="71" t="str">
        <f t="shared" si="40"/>
        <v/>
      </c>
      <c r="E340" s="71" t="str">
        <f t="shared" si="41"/>
        <v/>
      </c>
      <c r="F340" s="71" t="str">
        <f t="shared" si="35"/>
        <v/>
      </c>
      <c r="G340" s="65" t="str">
        <f t="shared" si="36"/>
        <v/>
      </c>
    </row>
    <row r="341" spans="1:7" x14ac:dyDescent="0.25">
      <c r="A341" s="69" t="str">
        <f t="shared" si="37"/>
        <v/>
      </c>
      <c r="B341" s="70" t="str">
        <f t="shared" si="38"/>
        <v/>
      </c>
      <c r="C341" s="65" t="str">
        <f t="shared" si="39"/>
        <v/>
      </c>
      <c r="D341" s="71" t="str">
        <f t="shared" si="40"/>
        <v/>
      </c>
      <c r="E341" s="71" t="str">
        <f t="shared" si="41"/>
        <v/>
      </c>
      <c r="F341" s="71" t="str">
        <f t="shared" si="35"/>
        <v/>
      </c>
      <c r="G341" s="65" t="str">
        <f t="shared" si="36"/>
        <v/>
      </c>
    </row>
    <row r="342" spans="1:7" x14ac:dyDescent="0.25">
      <c r="A342" s="69" t="str">
        <f t="shared" si="37"/>
        <v/>
      </c>
      <c r="B342" s="70" t="str">
        <f t="shared" si="38"/>
        <v/>
      </c>
      <c r="C342" s="65" t="str">
        <f t="shared" si="39"/>
        <v/>
      </c>
      <c r="D342" s="71" t="str">
        <f t="shared" si="40"/>
        <v/>
      </c>
      <c r="E342" s="71" t="str">
        <f t="shared" si="41"/>
        <v/>
      </c>
      <c r="F342" s="71" t="str">
        <f t="shared" si="35"/>
        <v/>
      </c>
      <c r="G342" s="65" t="str">
        <f t="shared" si="36"/>
        <v/>
      </c>
    </row>
    <row r="343" spans="1:7" x14ac:dyDescent="0.25">
      <c r="A343" s="69" t="str">
        <f t="shared" si="37"/>
        <v/>
      </c>
      <c r="B343" s="70" t="str">
        <f t="shared" si="38"/>
        <v/>
      </c>
      <c r="C343" s="65" t="str">
        <f t="shared" si="39"/>
        <v/>
      </c>
      <c r="D343" s="71" t="str">
        <f t="shared" si="40"/>
        <v/>
      </c>
      <c r="E343" s="71" t="str">
        <f t="shared" si="41"/>
        <v/>
      </c>
      <c r="F343" s="71" t="str">
        <f t="shared" si="35"/>
        <v/>
      </c>
      <c r="G343" s="65" t="str">
        <f t="shared" si="36"/>
        <v/>
      </c>
    </row>
    <row r="344" spans="1:7" x14ac:dyDescent="0.25">
      <c r="A344" s="69" t="str">
        <f t="shared" si="37"/>
        <v/>
      </c>
      <c r="B344" s="70" t="str">
        <f t="shared" si="38"/>
        <v/>
      </c>
      <c r="C344" s="65" t="str">
        <f t="shared" si="39"/>
        <v/>
      </c>
      <c r="D344" s="71" t="str">
        <f t="shared" si="40"/>
        <v/>
      </c>
      <c r="E344" s="71" t="str">
        <f t="shared" si="41"/>
        <v/>
      </c>
      <c r="F344" s="71" t="str">
        <f t="shared" si="35"/>
        <v/>
      </c>
      <c r="G344" s="65" t="str">
        <f t="shared" si="36"/>
        <v/>
      </c>
    </row>
    <row r="345" spans="1:7" x14ac:dyDescent="0.25">
      <c r="A345" s="69" t="str">
        <f t="shared" si="37"/>
        <v/>
      </c>
      <c r="B345" s="70" t="str">
        <f t="shared" si="38"/>
        <v/>
      </c>
      <c r="C345" s="65" t="str">
        <f t="shared" si="39"/>
        <v/>
      </c>
      <c r="D345" s="71" t="str">
        <f t="shared" si="40"/>
        <v/>
      </c>
      <c r="E345" s="71" t="str">
        <f t="shared" si="41"/>
        <v/>
      </c>
      <c r="F345" s="71" t="str">
        <f t="shared" si="35"/>
        <v/>
      </c>
      <c r="G345" s="65" t="str">
        <f t="shared" si="36"/>
        <v/>
      </c>
    </row>
    <row r="346" spans="1:7" x14ac:dyDescent="0.25">
      <c r="A346" s="69" t="str">
        <f t="shared" si="37"/>
        <v/>
      </c>
      <c r="B346" s="70" t="str">
        <f t="shared" si="38"/>
        <v/>
      </c>
      <c r="C346" s="65" t="str">
        <f t="shared" si="39"/>
        <v/>
      </c>
      <c r="D346" s="71" t="str">
        <f t="shared" si="40"/>
        <v/>
      </c>
      <c r="E346" s="71" t="str">
        <f t="shared" si="41"/>
        <v/>
      </c>
      <c r="F346" s="71" t="str">
        <f t="shared" si="35"/>
        <v/>
      </c>
      <c r="G346" s="65" t="str">
        <f t="shared" si="36"/>
        <v/>
      </c>
    </row>
    <row r="347" spans="1:7" x14ac:dyDescent="0.25">
      <c r="A347" s="69" t="str">
        <f t="shared" si="37"/>
        <v/>
      </c>
      <c r="B347" s="70" t="str">
        <f t="shared" si="38"/>
        <v/>
      </c>
      <c r="C347" s="65" t="str">
        <f t="shared" si="39"/>
        <v/>
      </c>
      <c r="D347" s="71" t="str">
        <f t="shared" si="40"/>
        <v/>
      </c>
      <c r="E347" s="71" t="str">
        <f t="shared" si="41"/>
        <v/>
      </c>
      <c r="F347" s="71" t="str">
        <f t="shared" si="35"/>
        <v/>
      </c>
      <c r="G347" s="65" t="str">
        <f t="shared" si="36"/>
        <v/>
      </c>
    </row>
    <row r="348" spans="1:7" x14ac:dyDescent="0.25">
      <c r="A348" s="69" t="str">
        <f t="shared" si="37"/>
        <v/>
      </c>
      <c r="B348" s="70" t="str">
        <f t="shared" si="38"/>
        <v/>
      </c>
      <c r="C348" s="65" t="str">
        <f t="shared" si="39"/>
        <v/>
      </c>
      <c r="D348" s="71" t="str">
        <f t="shared" si="40"/>
        <v/>
      </c>
      <c r="E348" s="71" t="str">
        <f t="shared" si="41"/>
        <v/>
      </c>
      <c r="F348" s="71" t="str">
        <f t="shared" si="35"/>
        <v/>
      </c>
      <c r="G348" s="65" t="str">
        <f t="shared" si="36"/>
        <v/>
      </c>
    </row>
    <row r="349" spans="1:7" x14ac:dyDescent="0.25">
      <c r="A349" s="69" t="str">
        <f t="shared" si="37"/>
        <v/>
      </c>
      <c r="B349" s="70" t="str">
        <f t="shared" si="38"/>
        <v/>
      </c>
      <c r="C349" s="65" t="str">
        <f t="shared" si="39"/>
        <v/>
      </c>
      <c r="D349" s="71" t="str">
        <f t="shared" si="40"/>
        <v/>
      </c>
      <c r="E349" s="71" t="str">
        <f t="shared" si="41"/>
        <v/>
      </c>
      <c r="F349" s="71" t="str">
        <f t="shared" si="35"/>
        <v/>
      </c>
      <c r="G349" s="65" t="str">
        <f t="shared" si="36"/>
        <v/>
      </c>
    </row>
    <row r="350" spans="1:7" x14ac:dyDescent="0.25">
      <c r="A350" s="69" t="str">
        <f t="shared" si="37"/>
        <v/>
      </c>
      <c r="B350" s="70" t="str">
        <f t="shared" si="38"/>
        <v/>
      </c>
      <c r="C350" s="65" t="str">
        <f t="shared" si="39"/>
        <v/>
      </c>
      <c r="D350" s="71" t="str">
        <f t="shared" si="40"/>
        <v/>
      </c>
      <c r="E350" s="71" t="str">
        <f t="shared" si="41"/>
        <v/>
      </c>
      <c r="F350" s="71" t="str">
        <f t="shared" si="35"/>
        <v/>
      </c>
      <c r="G350" s="65" t="str">
        <f t="shared" si="36"/>
        <v/>
      </c>
    </row>
    <row r="351" spans="1:7" x14ac:dyDescent="0.25">
      <c r="A351" s="69" t="str">
        <f t="shared" si="37"/>
        <v/>
      </c>
      <c r="B351" s="70" t="str">
        <f t="shared" si="38"/>
        <v/>
      </c>
      <c r="C351" s="65" t="str">
        <f t="shared" si="39"/>
        <v/>
      </c>
      <c r="D351" s="71" t="str">
        <f t="shared" si="40"/>
        <v/>
      </c>
      <c r="E351" s="71" t="str">
        <f t="shared" si="41"/>
        <v/>
      </c>
      <c r="F351" s="71" t="str">
        <f t="shared" si="35"/>
        <v/>
      </c>
      <c r="G351" s="65" t="str">
        <f t="shared" si="36"/>
        <v/>
      </c>
    </row>
    <row r="352" spans="1:7" x14ac:dyDescent="0.25">
      <c r="A352" s="69" t="str">
        <f t="shared" si="37"/>
        <v/>
      </c>
      <c r="B352" s="70" t="str">
        <f t="shared" si="38"/>
        <v/>
      </c>
      <c r="C352" s="65" t="str">
        <f t="shared" si="39"/>
        <v/>
      </c>
      <c r="D352" s="71" t="str">
        <f t="shared" si="40"/>
        <v/>
      </c>
      <c r="E352" s="71" t="str">
        <f t="shared" si="41"/>
        <v/>
      </c>
      <c r="F352" s="71" t="str">
        <f t="shared" si="35"/>
        <v/>
      </c>
      <c r="G352" s="65" t="str">
        <f t="shared" si="36"/>
        <v/>
      </c>
    </row>
    <row r="353" spans="1:7" x14ac:dyDescent="0.25">
      <c r="A353" s="69" t="str">
        <f t="shared" si="37"/>
        <v/>
      </c>
      <c r="B353" s="70" t="str">
        <f t="shared" si="38"/>
        <v/>
      </c>
      <c r="C353" s="65" t="str">
        <f t="shared" si="39"/>
        <v/>
      </c>
      <c r="D353" s="71" t="str">
        <f t="shared" si="40"/>
        <v/>
      </c>
      <c r="E353" s="71" t="str">
        <f t="shared" si="41"/>
        <v/>
      </c>
      <c r="F353" s="71" t="str">
        <f t="shared" si="35"/>
        <v/>
      </c>
      <c r="G353" s="65" t="str">
        <f t="shared" si="36"/>
        <v/>
      </c>
    </row>
    <row r="354" spans="1:7" x14ac:dyDescent="0.25">
      <c r="A354" s="69" t="str">
        <f t="shared" si="37"/>
        <v/>
      </c>
      <c r="B354" s="70" t="str">
        <f t="shared" si="38"/>
        <v/>
      </c>
      <c r="C354" s="65" t="str">
        <f t="shared" si="39"/>
        <v/>
      </c>
      <c r="D354" s="71" t="str">
        <f t="shared" si="40"/>
        <v/>
      </c>
      <c r="E354" s="71" t="str">
        <f t="shared" si="41"/>
        <v/>
      </c>
      <c r="F354" s="71" t="str">
        <f t="shared" si="35"/>
        <v/>
      </c>
      <c r="G354" s="65" t="str">
        <f t="shared" si="36"/>
        <v/>
      </c>
    </row>
    <row r="355" spans="1:7" x14ac:dyDescent="0.25">
      <c r="A355" s="69" t="str">
        <f t="shared" si="37"/>
        <v/>
      </c>
      <c r="B355" s="70" t="str">
        <f t="shared" si="38"/>
        <v/>
      </c>
      <c r="C355" s="65" t="str">
        <f t="shared" si="39"/>
        <v/>
      </c>
      <c r="D355" s="71" t="str">
        <f t="shared" si="40"/>
        <v/>
      </c>
      <c r="E355" s="71" t="str">
        <f t="shared" si="41"/>
        <v/>
      </c>
      <c r="F355" s="71" t="str">
        <f t="shared" si="35"/>
        <v/>
      </c>
      <c r="G355" s="65" t="str">
        <f t="shared" si="36"/>
        <v/>
      </c>
    </row>
    <row r="356" spans="1:7" x14ac:dyDescent="0.25">
      <c r="A356" s="69" t="str">
        <f t="shared" si="37"/>
        <v/>
      </c>
      <c r="B356" s="70" t="str">
        <f t="shared" si="38"/>
        <v/>
      </c>
      <c r="C356" s="65" t="str">
        <f t="shared" si="39"/>
        <v/>
      </c>
      <c r="D356" s="71" t="str">
        <f t="shared" si="40"/>
        <v/>
      </c>
      <c r="E356" s="71" t="str">
        <f t="shared" si="41"/>
        <v/>
      </c>
      <c r="F356" s="71" t="str">
        <f t="shared" si="35"/>
        <v/>
      </c>
      <c r="G356" s="65" t="str">
        <f t="shared" si="36"/>
        <v/>
      </c>
    </row>
    <row r="357" spans="1:7" x14ac:dyDescent="0.25">
      <c r="A357" s="69" t="str">
        <f t="shared" si="37"/>
        <v/>
      </c>
      <c r="B357" s="70" t="str">
        <f t="shared" si="38"/>
        <v/>
      </c>
      <c r="C357" s="65" t="str">
        <f t="shared" si="39"/>
        <v/>
      </c>
      <c r="D357" s="71" t="str">
        <f t="shared" si="40"/>
        <v/>
      </c>
      <c r="E357" s="71" t="str">
        <f t="shared" si="41"/>
        <v/>
      </c>
      <c r="F357" s="71" t="str">
        <f t="shared" si="35"/>
        <v/>
      </c>
      <c r="G357" s="65" t="str">
        <f t="shared" si="36"/>
        <v/>
      </c>
    </row>
    <row r="358" spans="1:7" x14ac:dyDescent="0.25">
      <c r="A358" s="69" t="str">
        <f t="shared" si="37"/>
        <v/>
      </c>
      <c r="B358" s="70" t="str">
        <f t="shared" si="38"/>
        <v/>
      </c>
      <c r="C358" s="65" t="str">
        <f t="shared" si="39"/>
        <v/>
      </c>
      <c r="D358" s="71" t="str">
        <f t="shared" si="40"/>
        <v/>
      </c>
      <c r="E358" s="71" t="str">
        <f t="shared" si="41"/>
        <v/>
      </c>
      <c r="F358" s="71" t="str">
        <f t="shared" si="35"/>
        <v/>
      </c>
      <c r="G358" s="65" t="str">
        <f t="shared" si="36"/>
        <v/>
      </c>
    </row>
    <row r="359" spans="1:7" x14ac:dyDescent="0.25">
      <c r="A359" s="69" t="str">
        <f t="shared" si="37"/>
        <v/>
      </c>
      <c r="B359" s="70" t="str">
        <f t="shared" si="38"/>
        <v/>
      </c>
      <c r="C359" s="65" t="str">
        <f t="shared" si="39"/>
        <v/>
      </c>
      <c r="D359" s="71" t="str">
        <f t="shared" si="40"/>
        <v/>
      </c>
      <c r="E359" s="71" t="str">
        <f t="shared" si="41"/>
        <v/>
      </c>
      <c r="F359" s="71" t="str">
        <f t="shared" si="35"/>
        <v/>
      </c>
      <c r="G359" s="65" t="str">
        <f t="shared" si="36"/>
        <v/>
      </c>
    </row>
    <row r="360" spans="1:7" x14ac:dyDescent="0.25">
      <c r="A360" s="69" t="str">
        <f t="shared" si="37"/>
        <v/>
      </c>
      <c r="B360" s="70" t="str">
        <f t="shared" si="38"/>
        <v/>
      </c>
      <c r="C360" s="65" t="str">
        <f t="shared" si="39"/>
        <v/>
      </c>
      <c r="D360" s="71" t="str">
        <f t="shared" si="40"/>
        <v/>
      </c>
      <c r="E360" s="71" t="str">
        <f t="shared" si="41"/>
        <v/>
      </c>
      <c r="F360" s="71" t="str">
        <f t="shared" si="35"/>
        <v/>
      </c>
      <c r="G360" s="65" t="str">
        <f t="shared" si="36"/>
        <v/>
      </c>
    </row>
    <row r="361" spans="1:7" x14ac:dyDescent="0.25">
      <c r="A361" s="69" t="str">
        <f t="shared" si="37"/>
        <v/>
      </c>
      <c r="B361" s="70" t="str">
        <f t="shared" si="38"/>
        <v/>
      </c>
      <c r="C361" s="65" t="str">
        <f t="shared" si="39"/>
        <v/>
      </c>
      <c r="D361" s="71" t="str">
        <f t="shared" si="40"/>
        <v/>
      </c>
      <c r="E361" s="71" t="str">
        <f t="shared" si="41"/>
        <v/>
      </c>
      <c r="F361" s="71" t="str">
        <f t="shared" si="35"/>
        <v/>
      </c>
      <c r="G361" s="65" t="str">
        <f t="shared" si="36"/>
        <v/>
      </c>
    </row>
    <row r="362" spans="1:7" x14ac:dyDescent="0.25">
      <c r="A362" s="69" t="str">
        <f t="shared" si="37"/>
        <v/>
      </c>
      <c r="B362" s="70" t="str">
        <f t="shared" si="38"/>
        <v/>
      </c>
      <c r="C362" s="65" t="str">
        <f t="shared" si="39"/>
        <v/>
      </c>
      <c r="D362" s="71" t="str">
        <f t="shared" si="40"/>
        <v/>
      </c>
      <c r="E362" s="71" t="str">
        <f t="shared" si="41"/>
        <v/>
      </c>
      <c r="F362" s="71" t="str">
        <f t="shared" si="35"/>
        <v/>
      </c>
      <c r="G362" s="65" t="str">
        <f t="shared" si="36"/>
        <v/>
      </c>
    </row>
    <row r="363" spans="1:7" x14ac:dyDescent="0.25">
      <c r="A363" s="69" t="str">
        <f t="shared" si="37"/>
        <v/>
      </c>
      <c r="B363" s="70" t="str">
        <f t="shared" si="38"/>
        <v/>
      </c>
      <c r="C363" s="65" t="str">
        <f t="shared" si="39"/>
        <v/>
      </c>
      <c r="D363" s="71" t="str">
        <f t="shared" si="40"/>
        <v/>
      </c>
      <c r="E363" s="71" t="str">
        <f t="shared" si="41"/>
        <v/>
      </c>
      <c r="F363" s="71" t="str">
        <f t="shared" si="35"/>
        <v/>
      </c>
      <c r="G363" s="65" t="str">
        <f t="shared" si="36"/>
        <v/>
      </c>
    </row>
    <row r="364" spans="1:7" x14ac:dyDescent="0.25">
      <c r="A364" s="69" t="str">
        <f t="shared" si="37"/>
        <v/>
      </c>
      <c r="B364" s="70" t="str">
        <f t="shared" si="38"/>
        <v/>
      </c>
      <c r="C364" s="65" t="str">
        <f t="shared" si="39"/>
        <v/>
      </c>
      <c r="D364" s="71" t="str">
        <f t="shared" si="40"/>
        <v/>
      </c>
      <c r="E364" s="71" t="str">
        <f t="shared" si="41"/>
        <v/>
      </c>
      <c r="F364" s="71" t="str">
        <f t="shared" si="35"/>
        <v/>
      </c>
      <c r="G364" s="65" t="str">
        <f t="shared" si="36"/>
        <v/>
      </c>
    </row>
    <row r="365" spans="1:7" x14ac:dyDescent="0.25">
      <c r="A365" s="69" t="str">
        <f t="shared" si="37"/>
        <v/>
      </c>
      <c r="B365" s="70" t="str">
        <f t="shared" si="38"/>
        <v/>
      </c>
      <c r="C365" s="65" t="str">
        <f t="shared" si="39"/>
        <v/>
      </c>
      <c r="D365" s="71" t="str">
        <f t="shared" si="40"/>
        <v/>
      </c>
      <c r="E365" s="71" t="str">
        <f t="shared" si="41"/>
        <v/>
      </c>
      <c r="F365" s="71" t="str">
        <f t="shared" si="35"/>
        <v/>
      </c>
      <c r="G365" s="65" t="str">
        <f t="shared" si="36"/>
        <v/>
      </c>
    </row>
    <row r="366" spans="1:7" x14ac:dyDescent="0.25">
      <c r="A366" s="69" t="str">
        <f t="shared" si="37"/>
        <v/>
      </c>
      <c r="B366" s="70" t="str">
        <f t="shared" si="38"/>
        <v/>
      </c>
      <c r="C366" s="65" t="str">
        <f t="shared" si="39"/>
        <v/>
      </c>
      <c r="D366" s="71" t="str">
        <f t="shared" si="40"/>
        <v/>
      </c>
      <c r="E366" s="71" t="str">
        <f t="shared" si="41"/>
        <v/>
      </c>
      <c r="F366" s="71" t="str">
        <f t="shared" si="35"/>
        <v/>
      </c>
      <c r="G366" s="65" t="str">
        <f t="shared" si="36"/>
        <v/>
      </c>
    </row>
    <row r="367" spans="1:7" x14ac:dyDescent="0.25">
      <c r="A367" s="69" t="str">
        <f t="shared" si="37"/>
        <v/>
      </c>
      <c r="B367" s="70" t="str">
        <f t="shared" si="38"/>
        <v/>
      </c>
      <c r="C367" s="65" t="str">
        <f t="shared" si="39"/>
        <v/>
      </c>
      <c r="D367" s="71" t="str">
        <f t="shared" si="40"/>
        <v/>
      </c>
      <c r="E367" s="71" t="str">
        <f t="shared" si="41"/>
        <v/>
      </c>
      <c r="F367" s="71" t="str">
        <f t="shared" si="35"/>
        <v/>
      </c>
      <c r="G367" s="65" t="str">
        <f t="shared" si="36"/>
        <v/>
      </c>
    </row>
    <row r="368" spans="1:7" x14ac:dyDescent="0.25">
      <c r="A368" s="69" t="str">
        <f t="shared" si="37"/>
        <v/>
      </c>
      <c r="B368" s="70" t="str">
        <f t="shared" si="38"/>
        <v/>
      </c>
      <c r="C368" s="65" t="str">
        <f t="shared" si="39"/>
        <v/>
      </c>
      <c r="D368" s="71" t="str">
        <f t="shared" si="40"/>
        <v/>
      </c>
      <c r="E368" s="71" t="str">
        <f t="shared" si="41"/>
        <v/>
      </c>
      <c r="F368" s="71" t="str">
        <f t="shared" si="35"/>
        <v/>
      </c>
      <c r="G368" s="65" t="str">
        <f t="shared" si="36"/>
        <v/>
      </c>
    </row>
    <row r="369" spans="1:7" x14ac:dyDescent="0.25">
      <c r="A369" s="69" t="str">
        <f t="shared" si="37"/>
        <v/>
      </c>
      <c r="B369" s="70" t="str">
        <f t="shared" si="38"/>
        <v/>
      </c>
      <c r="C369" s="65" t="str">
        <f t="shared" si="39"/>
        <v/>
      </c>
      <c r="D369" s="71" t="str">
        <f t="shared" si="40"/>
        <v/>
      </c>
      <c r="E369" s="71" t="str">
        <f t="shared" si="41"/>
        <v/>
      </c>
      <c r="F369" s="71" t="str">
        <f t="shared" si="35"/>
        <v/>
      </c>
      <c r="G369" s="65" t="str">
        <f t="shared" si="36"/>
        <v/>
      </c>
    </row>
    <row r="370" spans="1:7" x14ac:dyDescent="0.25">
      <c r="A370" s="69" t="str">
        <f t="shared" si="37"/>
        <v/>
      </c>
      <c r="B370" s="70" t="str">
        <f t="shared" si="38"/>
        <v/>
      </c>
      <c r="C370" s="65" t="str">
        <f t="shared" si="39"/>
        <v/>
      </c>
      <c r="D370" s="71" t="str">
        <f t="shared" si="40"/>
        <v/>
      </c>
      <c r="E370" s="71" t="str">
        <f t="shared" si="41"/>
        <v/>
      </c>
      <c r="F370" s="71" t="str">
        <f t="shared" si="35"/>
        <v/>
      </c>
      <c r="G370" s="65" t="str">
        <f t="shared" si="36"/>
        <v/>
      </c>
    </row>
    <row r="371" spans="1:7" x14ac:dyDescent="0.25">
      <c r="A371" s="69" t="str">
        <f t="shared" si="37"/>
        <v/>
      </c>
      <c r="B371" s="70" t="str">
        <f t="shared" si="38"/>
        <v/>
      </c>
      <c r="C371" s="65" t="str">
        <f t="shared" si="39"/>
        <v/>
      </c>
      <c r="D371" s="71" t="str">
        <f t="shared" si="40"/>
        <v/>
      </c>
      <c r="E371" s="71" t="str">
        <f t="shared" si="41"/>
        <v/>
      </c>
      <c r="F371" s="71" t="str">
        <f t="shared" si="35"/>
        <v/>
      </c>
      <c r="G371" s="65" t="str">
        <f t="shared" si="36"/>
        <v/>
      </c>
    </row>
    <row r="372" spans="1:7" x14ac:dyDescent="0.25">
      <c r="A372" s="69" t="str">
        <f t="shared" si="37"/>
        <v/>
      </c>
      <c r="B372" s="70" t="str">
        <f t="shared" si="38"/>
        <v/>
      </c>
      <c r="C372" s="65" t="str">
        <f t="shared" si="39"/>
        <v/>
      </c>
      <c r="D372" s="71" t="str">
        <f t="shared" si="40"/>
        <v/>
      </c>
      <c r="E372" s="71" t="str">
        <f t="shared" si="41"/>
        <v/>
      </c>
      <c r="F372" s="71" t="str">
        <f t="shared" si="35"/>
        <v/>
      </c>
      <c r="G372" s="65" t="str">
        <f t="shared" si="36"/>
        <v/>
      </c>
    </row>
    <row r="373" spans="1:7" x14ac:dyDescent="0.25">
      <c r="A373" s="69" t="str">
        <f t="shared" si="37"/>
        <v/>
      </c>
      <c r="B373" s="70" t="str">
        <f t="shared" si="38"/>
        <v/>
      </c>
      <c r="C373" s="65" t="str">
        <f t="shared" si="39"/>
        <v/>
      </c>
      <c r="D373" s="71" t="str">
        <f t="shared" si="40"/>
        <v/>
      </c>
      <c r="E373" s="71" t="str">
        <f t="shared" si="41"/>
        <v/>
      </c>
      <c r="F373" s="71" t="str">
        <f t="shared" si="35"/>
        <v/>
      </c>
      <c r="G373" s="65" t="str">
        <f t="shared" si="36"/>
        <v/>
      </c>
    </row>
    <row r="374" spans="1:7" x14ac:dyDescent="0.25">
      <c r="A374" s="69" t="str">
        <f t="shared" si="37"/>
        <v/>
      </c>
      <c r="B374" s="70" t="str">
        <f t="shared" si="38"/>
        <v/>
      </c>
      <c r="C374" s="65" t="str">
        <f t="shared" si="39"/>
        <v/>
      </c>
      <c r="D374" s="71" t="str">
        <f t="shared" si="40"/>
        <v/>
      </c>
      <c r="E374" s="71" t="str">
        <f t="shared" si="41"/>
        <v/>
      </c>
      <c r="F374" s="71" t="str">
        <f t="shared" si="35"/>
        <v/>
      </c>
      <c r="G374" s="65" t="str">
        <f t="shared" si="36"/>
        <v/>
      </c>
    </row>
    <row r="375" spans="1:7" x14ac:dyDescent="0.25">
      <c r="A375" s="69" t="str">
        <f t="shared" si="37"/>
        <v/>
      </c>
      <c r="B375" s="70" t="str">
        <f t="shared" si="38"/>
        <v/>
      </c>
      <c r="C375" s="65" t="str">
        <f t="shared" si="39"/>
        <v/>
      </c>
      <c r="D375" s="71" t="str">
        <f t="shared" si="40"/>
        <v/>
      </c>
      <c r="E375" s="71" t="str">
        <f t="shared" si="41"/>
        <v/>
      </c>
      <c r="F375" s="71" t="str">
        <f t="shared" si="35"/>
        <v/>
      </c>
      <c r="G375" s="65" t="str">
        <f t="shared" si="36"/>
        <v/>
      </c>
    </row>
    <row r="376" spans="1:7" x14ac:dyDescent="0.25">
      <c r="A376" s="69" t="str">
        <f t="shared" si="37"/>
        <v/>
      </c>
      <c r="B376" s="70" t="str">
        <f t="shared" si="38"/>
        <v/>
      </c>
      <c r="C376" s="65" t="str">
        <f t="shared" si="39"/>
        <v/>
      </c>
      <c r="D376" s="71" t="str">
        <f t="shared" si="40"/>
        <v/>
      </c>
      <c r="E376" s="71" t="str">
        <f t="shared" si="41"/>
        <v/>
      </c>
      <c r="F376" s="71" t="str">
        <f t="shared" si="35"/>
        <v/>
      </c>
      <c r="G376" s="65" t="str">
        <f t="shared" si="36"/>
        <v/>
      </c>
    </row>
    <row r="377" spans="1:7" x14ac:dyDescent="0.25">
      <c r="A377" s="69" t="str">
        <f t="shared" si="37"/>
        <v/>
      </c>
      <c r="B377" s="70" t="str">
        <f t="shared" si="38"/>
        <v/>
      </c>
      <c r="C377" s="65" t="str">
        <f t="shared" si="39"/>
        <v/>
      </c>
      <c r="D377" s="71" t="str">
        <f t="shared" si="40"/>
        <v/>
      </c>
      <c r="E377" s="71" t="str">
        <f t="shared" si="41"/>
        <v/>
      </c>
      <c r="F377" s="71" t="str">
        <f t="shared" si="35"/>
        <v/>
      </c>
      <c r="G377" s="65" t="str">
        <f t="shared" si="36"/>
        <v/>
      </c>
    </row>
    <row r="378" spans="1:7" x14ac:dyDescent="0.25">
      <c r="A378" s="69" t="str">
        <f t="shared" si="37"/>
        <v/>
      </c>
      <c r="B378" s="70" t="str">
        <f t="shared" si="38"/>
        <v/>
      </c>
      <c r="C378" s="65" t="str">
        <f t="shared" si="39"/>
        <v/>
      </c>
      <c r="D378" s="71" t="str">
        <f t="shared" si="40"/>
        <v/>
      </c>
      <c r="E378" s="71" t="str">
        <f t="shared" si="41"/>
        <v/>
      </c>
      <c r="F378" s="71" t="str">
        <f t="shared" si="35"/>
        <v/>
      </c>
      <c r="G378" s="65" t="str">
        <f t="shared" si="36"/>
        <v/>
      </c>
    </row>
    <row r="379" spans="1:7" x14ac:dyDescent="0.25">
      <c r="A379" s="69" t="str">
        <f t="shared" si="37"/>
        <v/>
      </c>
      <c r="B379" s="70" t="str">
        <f t="shared" si="38"/>
        <v/>
      </c>
      <c r="C379" s="65" t="str">
        <f t="shared" si="39"/>
        <v/>
      </c>
      <c r="D379" s="71" t="str">
        <f t="shared" si="40"/>
        <v/>
      </c>
      <c r="E379" s="71" t="str">
        <f t="shared" si="41"/>
        <v/>
      </c>
      <c r="F379" s="71" t="str">
        <f t="shared" si="35"/>
        <v/>
      </c>
      <c r="G379" s="65" t="str">
        <f t="shared" si="36"/>
        <v/>
      </c>
    </row>
    <row r="380" spans="1:7" x14ac:dyDescent="0.25">
      <c r="A380" s="69" t="str">
        <f t="shared" si="37"/>
        <v/>
      </c>
      <c r="B380" s="70" t="str">
        <f t="shared" si="38"/>
        <v/>
      </c>
      <c r="C380" s="65" t="str">
        <f t="shared" si="39"/>
        <v/>
      </c>
      <c r="D380" s="71" t="str">
        <f t="shared" si="40"/>
        <v/>
      </c>
      <c r="E380" s="71" t="str">
        <f t="shared" si="41"/>
        <v/>
      </c>
      <c r="F380" s="71" t="str">
        <f t="shared" si="35"/>
        <v/>
      </c>
      <c r="G380" s="65" t="str">
        <f t="shared" si="36"/>
        <v/>
      </c>
    </row>
    <row r="381" spans="1:7" x14ac:dyDescent="0.25">
      <c r="A381" s="69" t="str">
        <f t="shared" si="37"/>
        <v/>
      </c>
      <c r="B381" s="70" t="str">
        <f t="shared" si="38"/>
        <v/>
      </c>
      <c r="C381" s="65" t="str">
        <f t="shared" si="39"/>
        <v/>
      </c>
      <c r="D381" s="71" t="str">
        <f t="shared" si="40"/>
        <v/>
      </c>
      <c r="E381" s="71" t="str">
        <f t="shared" si="41"/>
        <v/>
      </c>
      <c r="F381" s="71" t="str">
        <f t="shared" si="35"/>
        <v/>
      </c>
      <c r="G381" s="65" t="str">
        <f t="shared" si="36"/>
        <v/>
      </c>
    </row>
    <row r="382" spans="1:7" x14ac:dyDescent="0.25">
      <c r="A382" s="69" t="str">
        <f t="shared" si="37"/>
        <v/>
      </c>
      <c r="B382" s="70" t="str">
        <f t="shared" si="38"/>
        <v/>
      </c>
      <c r="C382" s="65" t="str">
        <f t="shared" si="39"/>
        <v/>
      </c>
      <c r="D382" s="71" t="str">
        <f t="shared" si="40"/>
        <v/>
      </c>
      <c r="E382" s="71" t="str">
        <f t="shared" si="41"/>
        <v/>
      </c>
      <c r="F382" s="71" t="str">
        <f t="shared" si="35"/>
        <v/>
      </c>
      <c r="G382" s="65" t="str">
        <f t="shared" si="36"/>
        <v/>
      </c>
    </row>
    <row r="383" spans="1:7" x14ac:dyDescent="0.25">
      <c r="A383" s="69" t="str">
        <f t="shared" si="37"/>
        <v/>
      </c>
      <c r="B383" s="70" t="str">
        <f t="shared" si="38"/>
        <v/>
      </c>
      <c r="C383" s="65" t="str">
        <f t="shared" si="39"/>
        <v/>
      </c>
      <c r="D383" s="71" t="str">
        <f t="shared" si="40"/>
        <v/>
      </c>
      <c r="E383" s="71" t="str">
        <f t="shared" si="41"/>
        <v/>
      </c>
      <c r="F383" s="71" t="str">
        <f t="shared" si="35"/>
        <v/>
      </c>
      <c r="G383" s="65" t="str">
        <f t="shared" si="36"/>
        <v/>
      </c>
    </row>
    <row r="384" spans="1:7" x14ac:dyDescent="0.25">
      <c r="A384" s="69" t="str">
        <f t="shared" si="37"/>
        <v/>
      </c>
      <c r="B384" s="70" t="str">
        <f t="shared" si="38"/>
        <v/>
      </c>
      <c r="C384" s="65" t="str">
        <f t="shared" si="39"/>
        <v/>
      </c>
      <c r="D384" s="71" t="str">
        <f t="shared" si="40"/>
        <v/>
      </c>
      <c r="E384" s="71" t="str">
        <f t="shared" si="41"/>
        <v/>
      </c>
      <c r="F384" s="71" t="str">
        <f t="shared" si="35"/>
        <v/>
      </c>
      <c r="G384" s="65" t="str">
        <f t="shared" si="36"/>
        <v/>
      </c>
    </row>
    <row r="385" spans="1:7" x14ac:dyDescent="0.25">
      <c r="A385" s="69" t="str">
        <f t="shared" si="37"/>
        <v/>
      </c>
      <c r="B385" s="70" t="str">
        <f t="shared" si="38"/>
        <v/>
      </c>
      <c r="C385" s="65" t="str">
        <f t="shared" si="39"/>
        <v/>
      </c>
      <c r="D385" s="71" t="str">
        <f t="shared" si="40"/>
        <v/>
      </c>
      <c r="E385" s="71" t="str">
        <f t="shared" si="41"/>
        <v/>
      </c>
      <c r="F385" s="71" t="str">
        <f t="shared" si="35"/>
        <v/>
      </c>
      <c r="G385" s="65" t="str">
        <f t="shared" si="36"/>
        <v/>
      </c>
    </row>
    <row r="386" spans="1:7" x14ac:dyDescent="0.25">
      <c r="A386" s="69" t="str">
        <f t="shared" si="37"/>
        <v/>
      </c>
      <c r="B386" s="70" t="str">
        <f t="shared" si="38"/>
        <v/>
      </c>
      <c r="C386" s="65" t="str">
        <f t="shared" si="39"/>
        <v/>
      </c>
      <c r="D386" s="71" t="str">
        <f t="shared" si="40"/>
        <v/>
      </c>
      <c r="E386" s="71" t="str">
        <f t="shared" si="41"/>
        <v/>
      </c>
      <c r="F386" s="71" t="str">
        <f t="shared" si="35"/>
        <v/>
      </c>
      <c r="G386" s="65" t="str">
        <f t="shared" si="36"/>
        <v/>
      </c>
    </row>
    <row r="387" spans="1:7" x14ac:dyDescent="0.25">
      <c r="A387" s="69" t="str">
        <f t="shared" si="37"/>
        <v/>
      </c>
      <c r="B387" s="70" t="str">
        <f t="shared" si="38"/>
        <v/>
      </c>
      <c r="C387" s="65" t="str">
        <f t="shared" si="39"/>
        <v/>
      </c>
      <c r="D387" s="71" t="str">
        <f t="shared" si="40"/>
        <v/>
      </c>
      <c r="E387" s="71" t="str">
        <f t="shared" si="41"/>
        <v/>
      </c>
      <c r="F387" s="71" t="str">
        <f t="shared" si="35"/>
        <v/>
      </c>
      <c r="G387" s="65" t="str">
        <f t="shared" si="36"/>
        <v/>
      </c>
    </row>
    <row r="388" spans="1:7" x14ac:dyDescent="0.25">
      <c r="A388" s="69" t="str">
        <f t="shared" si="37"/>
        <v/>
      </c>
      <c r="B388" s="70" t="str">
        <f t="shared" si="38"/>
        <v/>
      </c>
      <c r="C388" s="65" t="str">
        <f t="shared" si="39"/>
        <v/>
      </c>
      <c r="D388" s="71" t="str">
        <f t="shared" si="40"/>
        <v/>
      </c>
      <c r="E388" s="71" t="str">
        <f t="shared" si="41"/>
        <v/>
      </c>
      <c r="F388" s="71" t="str">
        <f t="shared" si="35"/>
        <v/>
      </c>
      <c r="G388" s="65" t="str">
        <f t="shared" si="36"/>
        <v/>
      </c>
    </row>
    <row r="389" spans="1:7" x14ac:dyDescent="0.25">
      <c r="A389" s="69" t="str">
        <f t="shared" si="37"/>
        <v/>
      </c>
      <c r="B389" s="70" t="str">
        <f t="shared" si="38"/>
        <v/>
      </c>
      <c r="C389" s="65" t="str">
        <f t="shared" si="39"/>
        <v/>
      </c>
      <c r="D389" s="71" t="str">
        <f t="shared" si="40"/>
        <v/>
      </c>
      <c r="E389" s="71" t="str">
        <f t="shared" si="41"/>
        <v/>
      </c>
      <c r="F389" s="71" t="str">
        <f t="shared" si="35"/>
        <v/>
      </c>
      <c r="G389" s="65" t="str">
        <f t="shared" si="36"/>
        <v/>
      </c>
    </row>
    <row r="390" spans="1:7" x14ac:dyDescent="0.25">
      <c r="A390" s="69" t="str">
        <f t="shared" si="37"/>
        <v/>
      </c>
      <c r="B390" s="70" t="str">
        <f t="shared" si="38"/>
        <v/>
      </c>
      <c r="C390" s="65" t="str">
        <f t="shared" si="39"/>
        <v/>
      </c>
      <c r="D390" s="71" t="str">
        <f t="shared" si="40"/>
        <v/>
      </c>
      <c r="E390" s="71" t="str">
        <f t="shared" si="41"/>
        <v/>
      </c>
      <c r="F390" s="71" t="str">
        <f t="shared" si="35"/>
        <v/>
      </c>
      <c r="G390" s="65" t="str">
        <f t="shared" si="36"/>
        <v/>
      </c>
    </row>
    <row r="391" spans="1:7" x14ac:dyDescent="0.25">
      <c r="A391" s="69" t="str">
        <f t="shared" si="37"/>
        <v/>
      </c>
      <c r="B391" s="70" t="str">
        <f t="shared" si="38"/>
        <v/>
      </c>
      <c r="C391" s="65" t="str">
        <f t="shared" si="39"/>
        <v/>
      </c>
      <c r="D391" s="71" t="str">
        <f t="shared" si="40"/>
        <v/>
      </c>
      <c r="E391" s="71" t="str">
        <f t="shared" si="41"/>
        <v/>
      </c>
      <c r="F391" s="71" t="str">
        <f t="shared" si="35"/>
        <v/>
      </c>
      <c r="G391" s="65" t="str">
        <f t="shared" si="36"/>
        <v/>
      </c>
    </row>
    <row r="392" spans="1:7" x14ac:dyDescent="0.25">
      <c r="A392" s="69" t="str">
        <f t="shared" si="37"/>
        <v/>
      </c>
      <c r="B392" s="70" t="str">
        <f t="shared" si="38"/>
        <v/>
      </c>
      <c r="C392" s="65" t="str">
        <f t="shared" si="39"/>
        <v/>
      </c>
      <c r="D392" s="71" t="str">
        <f t="shared" si="40"/>
        <v/>
      </c>
      <c r="E392" s="71" t="str">
        <f t="shared" si="41"/>
        <v/>
      </c>
      <c r="F392" s="71" t="str">
        <f t="shared" si="35"/>
        <v/>
      </c>
      <c r="G392" s="65" t="str">
        <f t="shared" si="36"/>
        <v/>
      </c>
    </row>
    <row r="393" spans="1:7" x14ac:dyDescent="0.25">
      <c r="A393" s="69" t="str">
        <f t="shared" si="37"/>
        <v/>
      </c>
      <c r="B393" s="70" t="str">
        <f t="shared" si="38"/>
        <v/>
      </c>
      <c r="C393" s="65" t="str">
        <f t="shared" si="39"/>
        <v/>
      </c>
      <c r="D393" s="71" t="str">
        <f t="shared" si="40"/>
        <v/>
      </c>
      <c r="E393" s="71" t="str">
        <f t="shared" si="41"/>
        <v/>
      </c>
      <c r="F393" s="71" t="str">
        <f t="shared" si="35"/>
        <v/>
      </c>
      <c r="G393" s="65" t="str">
        <f t="shared" si="36"/>
        <v/>
      </c>
    </row>
    <row r="394" spans="1:7" x14ac:dyDescent="0.25">
      <c r="A394" s="69" t="str">
        <f t="shared" si="37"/>
        <v/>
      </c>
      <c r="B394" s="70" t="str">
        <f t="shared" si="38"/>
        <v/>
      </c>
      <c r="C394" s="65" t="str">
        <f t="shared" si="39"/>
        <v/>
      </c>
      <c r="D394" s="71" t="str">
        <f t="shared" si="40"/>
        <v/>
      </c>
      <c r="E394" s="71" t="str">
        <f t="shared" si="41"/>
        <v/>
      </c>
      <c r="F394" s="71" t="str">
        <f t="shared" si="35"/>
        <v/>
      </c>
      <c r="G394" s="65" t="str">
        <f t="shared" si="36"/>
        <v/>
      </c>
    </row>
    <row r="395" spans="1:7" x14ac:dyDescent="0.25">
      <c r="A395" s="69" t="str">
        <f t="shared" si="37"/>
        <v/>
      </c>
      <c r="B395" s="70" t="str">
        <f t="shared" si="38"/>
        <v/>
      </c>
      <c r="C395" s="65" t="str">
        <f t="shared" si="39"/>
        <v/>
      </c>
      <c r="D395" s="71" t="str">
        <f t="shared" si="40"/>
        <v/>
      </c>
      <c r="E395" s="71" t="str">
        <f t="shared" si="41"/>
        <v/>
      </c>
      <c r="F395" s="71" t="str">
        <f t="shared" si="35"/>
        <v/>
      </c>
      <c r="G395" s="65" t="str">
        <f t="shared" si="36"/>
        <v/>
      </c>
    </row>
    <row r="396" spans="1:7" x14ac:dyDescent="0.25">
      <c r="A396" s="69" t="str">
        <f t="shared" si="37"/>
        <v/>
      </c>
      <c r="B396" s="70" t="str">
        <f t="shared" si="38"/>
        <v/>
      </c>
      <c r="C396" s="65" t="str">
        <f t="shared" si="39"/>
        <v/>
      </c>
      <c r="D396" s="71" t="str">
        <f t="shared" si="40"/>
        <v/>
      </c>
      <c r="E396" s="71" t="str">
        <f t="shared" si="41"/>
        <v/>
      </c>
      <c r="F396" s="71" t="str">
        <f t="shared" si="35"/>
        <v/>
      </c>
      <c r="G396" s="65" t="str">
        <f t="shared" si="36"/>
        <v/>
      </c>
    </row>
    <row r="397" spans="1:7" x14ac:dyDescent="0.25">
      <c r="A397" s="69" t="str">
        <f t="shared" si="37"/>
        <v/>
      </c>
      <c r="B397" s="70" t="str">
        <f t="shared" si="38"/>
        <v/>
      </c>
      <c r="C397" s="65" t="str">
        <f t="shared" si="39"/>
        <v/>
      </c>
      <c r="D397" s="71" t="str">
        <f t="shared" si="40"/>
        <v/>
      </c>
      <c r="E397" s="71" t="str">
        <f t="shared" si="41"/>
        <v/>
      </c>
      <c r="F397" s="71" t="str">
        <f t="shared" si="35"/>
        <v/>
      </c>
      <c r="G397" s="65" t="str">
        <f t="shared" si="36"/>
        <v/>
      </c>
    </row>
    <row r="398" spans="1:7" x14ac:dyDescent="0.25">
      <c r="A398" s="69" t="str">
        <f t="shared" si="37"/>
        <v/>
      </c>
      <c r="B398" s="70" t="str">
        <f t="shared" si="38"/>
        <v/>
      </c>
      <c r="C398" s="65" t="str">
        <f t="shared" si="39"/>
        <v/>
      </c>
      <c r="D398" s="71" t="str">
        <f t="shared" si="40"/>
        <v/>
      </c>
      <c r="E398" s="71" t="str">
        <f t="shared" si="41"/>
        <v/>
      </c>
      <c r="F398" s="71" t="str">
        <f t="shared" si="35"/>
        <v/>
      </c>
      <c r="G398" s="65" t="str">
        <f t="shared" si="36"/>
        <v/>
      </c>
    </row>
    <row r="399" spans="1:7" x14ac:dyDescent="0.25">
      <c r="A399" s="69" t="str">
        <f t="shared" si="37"/>
        <v/>
      </c>
      <c r="B399" s="70" t="str">
        <f t="shared" si="38"/>
        <v/>
      </c>
      <c r="C399" s="65" t="str">
        <f t="shared" si="39"/>
        <v/>
      </c>
      <c r="D399" s="71" t="str">
        <f t="shared" si="40"/>
        <v/>
      </c>
      <c r="E399" s="71" t="str">
        <f t="shared" si="41"/>
        <v/>
      </c>
      <c r="F399" s="71" t="str">
        <f t="shared" si="35"/>
        <v/>
      </c>
      <c r="G399" s="65" t="str">
        <f t="shared" si="36"/>
        <v/>
      </c>
    </row>
    <row r="400" spans="1:7" x14ac:dyDescent="0.25">
      <c r="A400" s="69" t="str">
        <f t="shared" si="37"/>
        <v/>
      </c>
      <c r="B400" s="70" t="str">
        <f t="shared" si="38"/>
        <v/>
      </c>
      <c r="C400" s="65" t="str">
        <f t="shared" si="39"/>
        <v/>
      </c>
      <c r="D400" s="71" t="str">
        <f t="shared" si="40"/>
        <v/>
      </c>
      <c r="E400" s="71" t="str">
        <f t="shared" si="41"/>
        <v/>
      </c>
      <c r="F400" s="71" t="str">
        <f t="shared" ref="F400:F463" si="42">IF(B400="","",SUM(D400:E400))</f>
        <v/>
      </c>
      <c r="G400" s="65" t="str">
        <f t="shared" ref="G400:G463" si="43">IF(B400="","",SUM(C400)-SUM(E400))</f>
        <v/>
      </c>
    </row>
    <row r="401" spans="1:7" x14ac:dyDescent="0.25">
      <c r="A401" s="69" t="str">
        <f t="shared" ref="A401:A464" si="44">IF(B401="","",EDATE(A400,1))</f>
        <v/>
      </c>
      <c r="B401" s="70" t="str">
        <f t="shared" ref="B401:B464" si="45">IF(B400="","",IF(SUM(B400)+1&lt;=$E$7,SUM(B400)+1,""))</f>
        <v/>
      </c>
      <c r="C401" s="65" t="str">
        <f t="shared" ref="C401:C464" si="46">IF(B401="","",G400)</f>
        <v/>
      </c>
      <c r="D401" s="71" t="str">
        <f t="shared" ref="D401:D464" si="47">IF(B401="","",IPMT($E$11/12,B401,$E$7,-$E$8,$E$9,0))</f>
        <v/>
      </c>
      <c r="E401" s="71" t="str">
        <f t="shared" ref="E401:E464" si="48">IF(B401="","",PPMT($E$11/12,B401,$E$7,-$E$8,$E$9,0))</f>
        <v/>
      </c>
      <c r="F401" s="71" t="str">
        <f t="shared" si="42"/>
        <v/>
      </c>
      <c r="G401" s="65" t="str">
        <f t="shared" si="43"/>
        <v/>
      </c>
    </row>
    <row r="402" spans="1:7" x14ac:dyDescent="0.25">
      <c r="A402" s="69" t="str">
        <f t="shared" si="44"/>
        <v/>
      </c>
      <c r="B402" s="70" t="str">
        <f t="shared" si="45"/>
        <v/>
      </c>
      <c r="C402" s="65" t="str">
        <f t="shared" si="46"/>
        <v/>
      </c>
      <c r="D402" s="71" t="str">
        <f t="shared" si="47"/>
        <v/>
      </c>
      <c r="E402" s="71" t="str">
        <f t="shared" si="48"/>
        <v/>
      </c>
      <c r="F402" s="71" t="str">
        <f t="shared" si="42"/>
        <v/>
      </c>
      <c r="G402" s="65" t="str">
        <f t="shared" si="43"/>
        <v/>
      </c>
    </row>
    <row r="403" spans="1:7" x14ac:dyDescent="0.25">
      <c r="A403" s="69" t="str">
        <f t="shared" si="44"/>
        <v/>
      </c>
      <c r="B403" s="70" t="str">
        <f t="shared" si="45"/>
        <v/>
      </c>
      <c r="C403" s="65" t="str">
        <f t="shared" si="46"/>
        <v/>
      </c>
      <c r="D403" s="71" t="str">
        <f t="shared" si="47"/>
        <v/>
      </c>
      <c r="E403" s="71" t="str">
        <f t="shared" si="48"/>
        <v/>
      </c>
      <c r="F403" s="71" t="str">
        <f t="shared" si="42"/>
        <v/>
      </c>
      <c r="G403" s="65" t="str">
        <f t="shared" si="43"/>
        <v/>
      </c>
    </row>
    <row r="404" spans="1:7" x14ac:dyDescent="0.25">
      <c r="A404" s="69" t="str">
        <f t="shared" si="44"/>
        <v/>
      </c>
      <c r="B404" s="70" t="str">
        <f t="shared" si="45"/>
        <v/>
      </c>
      <c r="C404" s="65" t="str">
        <f t="shared" si="46"/>
        <v/>
      </c>
      <c r="D404" s="71" t="str">
        <f t="shared" si="47"/>
        <v/>
      </c>
      <c r="E404" s="71" t="str">
        <f t="shared" si="48"/>
        <v/>
      </c>
      <c r="F404" s="71" t="str">
        <f t="shared" si="42"/>
        <v/>
      </c>
      <c r="G404" s="65" t="str">
        <f t="shared" si="43"/>
        <v/>
      </c>
    </row>
    <row r="405" spans="1:7" x14ac:dyDescent="0.25">
      <c r="A405" s="69" t="str">
        <f t="shared" si="44"/>
        <v/>
      </c>
      <c r="B405" s="70" t="str">
        <f t="shared" si="45"/>
        <v/>
      </c>
      <c r="C405" s="65" t="str">
        <f t="shared" si="46"/>
        <v/>
      </c>
      <c r="D405" s="71" t="str">
        <f t="shared" si="47"/>
        <v/>
      </c>
      <c r="E405" s="71" t="str">
        <f t="shared" si="48"/>
        <v/>
      </c>
      <c r="F405" s="71" t="str">
        <f t="shared" si="42"/>
        <v/>
      </c>
      <c r="G405" s="65" t="str">
        <f t="shared" si="43"/>
        <v/>
      </c>
    </row>
    <row r="406" spans="1:7" x14ac:dyDescent="0.25">
      <c r="A406" s="69" t="str">
        <f t="shared" si="44"/>
        <v/>
      </c>
      <c r="B406" s="70" t="str">
        <f t="shared" si="45"/>
        <v/>
      </c>
      <c r="C406" s="65" t="str">
        <f t="shared" si="46"/>
        <v/>
      </c>
      <c r="D406" s="71" t="str">
        <f t="shared" si="47"/>
        <v/>
      </c>
      <c r="E406" s="71" t="str">
        <f t="shared" si="48"/>
        <v/>
      </c>
      <c r="F406" s="71" t="str">
        <f t="shared" si="42"/>
        <v/>
      </c>
      <c r="G406" s="65" t="str">
        <f t="shared" si="43"/>
        <v/>
      </c>
    </row>
    <row r="407" spans="1:7" x14ac:dyDescent="0.25">
      <c r="A407" s="69" t="str">
        <f t="shared" si="44"/>
        <v/>
      </c>
      <c r="B407" s="70" t="str">
        <f t="shared" si="45"/>
        <v/>
      </c>
      <c r="C407" s="65" t="str">
        <f t="shared" si="46"/>
        <v/>
      </c>
      <c r="D407" s="71" t="str">
        <f t="shared" si="47"/>
        <v/>
      </c>
      <c r="E407" s="71" t="str">
        <f t="shared" si="48"/>
        <v/>
      </c>
      <c r="F407" s="71" t="str">
        <f t="shared" si="42"/>
        <v/>
      </c>
      <c r="G407" s="65" t="str">
        <f t="shared" si="43"/>
        <v/>
      </c>
    </row>
    <row r="408" spans="1:7" x14ac:dyDescent="0.25">
      <c r="A408" s="69" t="str">
        <f t="shared" si="44"/>
        <v/>
      </c>
      <c r="B408" s="70" t="str">
        <f t="shared" si="45"/>
        <v/>
      </c>
      <c r="C408" s="65" t="str">
        <f t="shared" si="46"/>
        <v/>
      </c>
      <c r="D408" s="71" t="str">
        <f t="shared" si="47"/>
        <v/>
      </c>
      <c r="E408" s="71" t="str">
        <f t="shared" si="48"/>
        <v/>
      </c>
      <c r="F408" s="71" t="str">
        <f t="shared" si="42"/>
        <v/>
      </c>
      <c r="G408" s="65" t="str">
        <f t="shared" si="43"/>
        <v/>
      </c>
    </row>
    <row r="409" spans="1:7" x14ac:dyDescent="0.25">
      <c r="A409" s="69" t="str">
        <f t="shared" si="44"/>
        <v/>
      </c>
      <c r="B409" s="70" t="str">
        <f t="shared" si="45"/>
        <v/>
      </c>
      <c r="C409" s="65" t="str">
        <f t="shared" si="46"/>
        <v/>
      </c>
      <c r="D409" s="71" t="str">
        <f t="shared" si="47"/>
        <v/>
      </c>
      <c r="E409" s="71" t="str">
        <f t="shared" si="48"/>
        <v/>
      </c>
      <c r="F409" s="71" t="str">
        <f t="shared" si="42"/>
        <v/>
      </c>
      <c r="G409" s="65" t="str">
        <f t="shared" si="43"/>
        <v/>
      </c>
    </row>
    <row r="410" spans="1:7" x14ac:dyDescent="0.25">
      <c r="A410" s="69" t="str">
        <f t="shared" si="44"/>
        <v/>
      </c>
      <c r="B410" s="70" t="str">
        <f t="shared" si="45"/>
        <v/>
      </c>
      <c r="C410" s="65" t="str">
        <f t="shared" si="46"/>
        <v/>
      </c>
      <c r="D410" s="71" t="str">
        <f t="shared" si="47"/>
        <v/>
      </c>
      <c r="E410" s="71" t="str">
        <f t="shared" si="48"/>
        <v/>
      </c>
      <c r="F410" s="71" t="str">
        <f t="shared" si="42"/>
        <v/>
      </c>
      <c r="G410" s="65" t="str">
        <f t="shared" si="43"/>
        <v/>
      </c>
    </row>
    <row r="411" spans="1:7" x14ac:dyDescent="0.25">
      <c r="A411" s="69" t="str">
        <f t="shared" si="44"/>
        <v/>
      </c>
      <c r="B411" s="70" t="str">
        <f t="shared" si="45"/>
        <v/>
      </c>
      <c r="C411" s="65" t="str">
        <f t="shared" si="46"/>
        <v/>
      </c>
      <c r="D411" s="71" t="str">
        <f t="shared" si="47"/>
        <v/>
      </c>
      <c r="E411" s="71" t="str">
        <f t="shared" si="48"/>
        <v/>
      </c>
      <c r="F411" s="71" t="str">
        <f t="shared" si="42"/>
        <v/>
      </c>
      <c r="G411" s="65" t="str">
        <f t="shared" si="43"/>
        <v/>
      </c>
    </row>
    <row r="412" spans="1:7" x14ac:dyDescent="0.25">
      <c r="A412" s="69" t="str">
        <f t="shared" si="44"/>
        <v/>
      </c>
      <c r="B412" s="70" t="str">
        <f t="shared" si="45"/>
        <v/>
      </c>
      <c r="C412" s="65" t="str">
        <f t="shared" si="46"/>
        <v/>
      </c>
      <c r="D412" s="71" t="str">
        <f t="shared" si="47"/>
        <v/>
      </c>
      <c r="E412" s="71" t="str">
        <f t="shared" si="48"/>
        <v/>
      </c>
      <c r="F412" s="71" t="str">
        <f t="shared" si="42"/>
        <v/>
      </c>
      <c r="G412" s="65" t="str">
        <f t="shared" si="43"/>
        <v/>
      </c>
    </row>
    <row r="413" spans="1:7" x14ac:dyDescent="0.25">
      <c r="A413" s="69" t="str">
        <f t="shared" si="44"/>
        <v/>
      </c>
      <c r="B413" s="70" t="str">
        <f t="shared" si="45"/>
        <v/>
      </c>
      <c r="C413" s="65" t="str">
        <f t="shared" si="46"/>
        <v/>
      </c>
      <c r="D413" s="71" t="str">
        <f t="shared" si="47"/>
        <v/>
      </c>
      <c r="E413" s="71" t="str">
        <f t="shared" si="48"/>
        <v/>
      </c>
      <c r="F413" s="71" t="str">
        <f t="shared" si="42"/>
        <v/>
      </c>
      <c r="G413" s="65" t="str">
        <f t="shared" si="43"/>
        <v/>
      </c>
    </row>
    <row r="414" spans="1:7" x14ac:dyDescent="0.25">
      <c r="A414" s="69" t="str">
        <f t="shared" si="44"/>
        <v/>
      </c>
      <c r="B414" s="70" t="str">
        <f t="shared" si="45"/>
        <v/>
      </c>
      <c r="C414" s="65" t="str">
        <f t="shared" si="46"/>
        <v/>
      </c>
      <c r="D414" s="71" t="str">
        <f t="shared" si="47"/>
        <v/>
      </c>
      <c r="E414" s="71" t="str">
        <f t="shared" si="48"/>
        <v/>
      </c>
      <c r="F414" s="71" t="str">
        <f t="shared" si="42"/>
        <v/>
      </c>
      <c r="G414" s="65" t="str">
        <f t="shared" si="43"/>
        <v/>
      </c>
    </row>
    <row r="415" spans="1:7" x14ac:dyDescent="0.25">
      <c r="A415" s="69" t="str">
        <f t="shared" si="44"/>
        <v/>
      </c>
      <c r="B415" s="70" t="str">
        <f t="shared" si="45"/>
        <v/>
      </c>
      <c r="C415" s="65" t="str">
        <f t="shared" si="46"/>
        <v/>
      </c>
      <c r="D415" s="71" t="str">
        <f t="shared" si="47"/>
        <v/>
      </c>
      <c r="E415" s="71" t="str">
        <f t="shared" si="48"/>
        <v/>
      </c>
      <c r="F415" s="71" t="str">
        <f t="shared" si="42"/>
        <v/>
      </c>
      <c r="G415" s="65" t="str">
        <f t="shared" si="43"/>
        <v/>
      </c>
    </row>
    <row r="416" spans="1:7" x14ac:dyDescent="0.25">
      <c r="A416" s="69" t="str">
        <f t="shared" si="44"/>
        <v/>
      </c>
      <c r="B416" s="70" t="str">
        <f t="shared" si="45"/>
        <v/>
      </c>
      <c r="C416" s="65" t="str">
        <f t="shared" si="46"/>
        <v/>
      </c>
      <c r="D416" s="71" t="str">
        <f t="shared" si="47"/>
        <v/>
      </c>
      <c r="E416" s="71" t="str">
        <f t="shared" si="48"/>
        <v/>
      </c>
      <c r="F416" s="71" t="str">
        <f t="shared" si="42"/>
        <v/>
      </c>
      <c r="G416" s="65" t="str">
        <f t="shared" si="43"/>
        <v/>
      </c>
    </row>
    <row r="417" spans="1:7" x14ac:dyDescent="0.25">
      <c r="A417" s="69" t="str">
        <f t="shared" si="44"/>
        <v/>
      </c>
      <c r="B417" s="70" t="str">
        <f t="shared" si="45"/>
        <v/>
      </c>
      <c r="C417" s="65" t="str">
        <f t="shared" si="46"/>
        <v/>
      </c>
      <c r="D417" s="71" t="str">
        <f t="shared" si="47"/>
        <v/>
      </c>
      <c r="E417" s="71" t="str">
        <f t="shared" si="48"/>
        <v/>
      </c>
      <c r="F417" s="71" t="str">
        <f t="shared" si="42"/>
        <v/>
      </c>
      <c r="G417" s="65" t="str">
        <f t="shared" si="43"/>
        <v/>
      </c>
    </row>
    <row r="418" spans="1:7" x14ac:dyDescent="0.25">
      <c r="A418" s="69" t="str">
        <f t="shared" si="44"/>
        <v/>
      </c>
      <c r="B418" s="70" t="str">
        <f t="shared" si="45"/>
        <v/>
      </c>
      <c r="C418" s="65" t="str">
        <f t="shared" si="46"/>
        <v/>
      </c>
      <c r="D418" s="71" t="str">
        <f t="shared" si="47"/>
        <v/>
      </c>
      <c r="E418" s="71" t="str">
        <f t="shared" si="48"/>
        <v/>
      </c>
      <c r="F418" s="71" t="str">
        <f t="shared" si="42"/>
        <v/>
      </c>
      <c r="G418" s="65" t="str">
        <f t="shared" si="43"/>
        <v/>
      </c>
    </row>
    <row r="419" spans="1:7" x14ac:dyDescent="0.25">
      <c r="A419" s="69" t="str">
        <f t="shared" si="44"/>
        <v/>
      </c>
      <c r="B419" s="70" t="str">
        <f t="shared" si="45"/>
        <v/>
      </c>
      <c r="C419" s="65" t="str">
        <f t="shared" si="46"/>
        <v/>
      </c>
      <c r="D419" s="71" t="str">
        <f t="shared" si="47"/>
        <v/>
      </c>
      <c r="E419" s="71" t="str">
        <f t="shared" si="48"/>
        <v/>
      </c>
      <c r="F419" s="71" t="str">
        <f t="shared" si="42"/>
        <v/>
      </c>
      <c r="G419" s="65" t="str">
        <f t="shared" si="43"/>
        <v/>
      </c>
    </row>
    <row r="420" spans="1:7" x14ac:dyDescent="0.25">
      <c r="A420" s="69" t="str">
        <f t="shared" si="44"/>
        <v/>
      </c>
      <c r="B420" s="70" t="str">
        <f t="shared" si="45"/>
        <v/>
      </c>
      <c r="C420" s="65" t="str">
        <f t="shared" si="46"/>
        <v/>
      </c>
      <c r="D420" s="71" t="str">
        <f t="shared" si="47"/>
        <v/>
      </c>
      <c r="E420" s="71" t="str">
        <f t="shared" si="48"/>
        <v/>
      </c>
      <c r="F420" s="71" t="str">
        <f t="shared" si="42"/>
        <v/>
      </c>
      <c r="G420" s="65" t="str">
        <f t="shared" si="43"/>
        <v/>
      </c>
    </row>
    <row r="421" spans="1:7" x14ac:dyDescent="0.25">
      <c r="A421" s="69" t="str">
        <f t="shared" si="44"/>
        <v/>
      </c>
      <c r="B421" s="70" t="str">
        <f t="shared" si="45"/>
        <v/>
      </c>
      <c r="C421" s="65" t="str">
        <f t="shared" si="46"/>
        <v/>
      </c>
      <c r="D421" s="71" t="str">
        <f t="shared" si="47"/>
        <v/>
      </c>
      <c r="E421" s="71" t="str">
        <f t="shared" si="48"/>
        <v/>
      </c>
      <c r="F421" s="71" t="str">
        <f t="shared" si="42"/>
        <v/>
      </c>
      <c r="G421" s="65" t="str">
        <f t="shared" si="43"/>
        <v/>
      </c>
    </row>
    <row r="422" spans="1:7" x14ac:dyDescent="0.25">
      <c r="A422" s="69" t="str">
        <f t="shared" si="44"/>
        <v/>
      </c>
      <c r="B422" s="70" t="str">
        <f t="shared" si="45"/>
        <v/>
      </c>
      <c r="C422" s="65" t="str">
        <f t="shared" si="46"/>
        <v/>
      </c>
      <c r="D422" s="71" t="str">
        <f t="shared" si="47"/>
        <v/>
      </c>
      <c r="E422" s="71" t="str">
        <f t="shared" si="48"/>
        <v/>
      </c>
      <c r="F422" s="71" t="str">
        <f t="shared" si="42"/>
        <v/>
      </c>
      <c r="G422" s="65" t="str">
        <f t="shared" si="43"/>
        <v/>
      </c>
    </row>
    <row r="423" spans="1:7" x14ac:dyDescent="0.25">
      <c r="A423" s="69" t="str">
        <f t="shared" si="44"/>
        <v/>
      </c>
      <c r="B423" s="70" t="str">
        <f t="shared" si="45"/>
        <v/>
      </c>
      <c r="C423" s="65" t="str">
        <f t="shared" si="46"/>
        <v/>
      </c>
      <c r="D423" s="71" t="str">
        <f t="shared" si="47"/>
        <v/>
      </c>
      <c r="E423" s="71" t="str">
        <f t="shared" si="48"/>
        <v/>
      </c>
      <c r="F423" s="71" t="str">
        <f t="shared" si="42"/>
        <v/>
      </c>
      <c r="G423" s="65" t="str">
        <f t="shared" si="43"/>
        <v/>
      </c>
    </row>
    <row r="424" spans="1:7" x14ac:dyDescent="0.25">
      <c r="A424" s="69" t="str">
        <f t="shared" si="44"/>
        <v/>
      </c>
      <c r="B424" s="70" t="str">
        <f t="shared" si="45"/>
        <v/>
      </c>
      <c r="C424" s="65" t="str">
        <f t="shared" si="46"/>
        <v/>
      </c>
      <c r="D424" s="71" t="str">
        <f t="shared" si="47"/>
        <v/>
      </c>
      <c r="E424" s="71" t="str">
        <f t="shared" si="48"/>
        <v/>
      </c>
      <c r="F424" s="71" t="str">
        <f t="shared" si="42"/>
        <v/>
      </c>
      <c r="G424" s="65" t="str">
        <f t="shared" si="43"/>
        <v/>
      </c>
    </row>
    <row r="425" spans="1:7" x14ac:dyDescent="0.25">
      <c r="A425" s="69" t="str">
        <f t="shared" si="44"/>
        <v/>
      </c>
      <c r="B425" s="70" t="str">
        <f t="shared" si="45"/>
        <v/>
      </c>
      <c r="C425" s="65" t="str">
        <f t="shared" si="46"/>
        <v/>
      </c>
      <c r="D425" s="71" t="str">
        <f t="shared" si="47"/>
        <v/>
      </c>
      <c r="E425" s="71" t="str">
        <f t="shared" si="48"/>
        <v/>
      </c>
      <c r="F425" s="71" t="str">
        <f t="shared" si="42"/>
        <v/>
      </c>
      <c r="G425" s="65" t="str">
        <f t="shared" si="43"/>
        <v/>
      </c>
    </row>
    <row r="426" spans="1:7" x14ac:dyDescent="0.25">
      <c r="A426" s="69" t="str">
        <f t="shared" si="44"/>
        <v/>
      </c>
      <c r="B426" s="70" t="str">
        <f t="shared" si="45"/>
        <v/>
      </c>
      <c r="C426" s="65" t="str">
        <f t="shared" si="46"/>
        <v/>
      </c>
      <c r="D426" s="71" t="str">
        <f t="shared" si="47"/>
        <v/>
      </c>
      <c r="E426" s="71" t="str">
        <f t="shared" si="48"/>
        <v/>
      </c>
      <c r="F426" s="71" t="str">
        <f t="shared" si="42"/>
        <v/>
      </c>
      <c r="G426" s="65" t="str">
        <f t="shared" si="43"/>
        <v/>
      </c>
    </row>
    <row r="427" spans="1:7" x14ac:dyDescent="0.25">
      <c r="A427" s="69" t="str">
        <f t="shared" si="44"/>
        <v/>
      </c>
      <c r="B427" s="70" t="str">
        <f t="shared" si="45"/>
        <v/>
      </c>
      <c r="C427" s="65" t="str">
        <f t="shared" si="46"/>
        <v/>
      </c>
      <c r="D427" s="71" t="str">
        <f t="shared" si="47"/>
        <v/>
      </c>
      <c r="E427" s="71" t="str">
        <f t="shared" si="48"/>
        <v/>
      </c>
      <c r="F427" s="71" t="str">
        <f t="shared" si="42"/>
        <v/>
      </c>
      <c r="G427" s="65" t="str">
        <f t="shared" si="43"/>
        <v/>
      </c>
    </row>
    <row r="428" spans="1:7" x14ac:dyDescent="0.25">
      <c r="A428" s="69" t="str">
        <f t="shared" si="44"/>
        <v/>
      </c>
      <c r="B428" s="70" t="str">
        <f t="shared" si="45"/>
        <v/>
      </c>
      <c r="C428" s="65" t="str">
        <f t="shared" si="46"/>
        <v/>
      </c>
      <c r="D428" s="71" t="str">
        <f t="shared" si="47"/>
        <v/>
      </c>
      <c r="E428" s="71" t="str">
        <f t="shared" si="48"/>
        <v/>
      </c>
      <c r="F428" s="71" t="str">
        <f t="shared" si="42"/>
        <v/>
      </c>
      <c r="G428" s="65" t="str">
        <f t="shared" si="43"/>
        <v/>
      </c>
    </row>
    <row r="429" spans="1:7" x14ac:dyDescent="0.25">
      <c r="A429" s="69" t="str">
        <f t="shared" si="44"/>
        <v/>
      </c>
      <c r="B429" s="70" t="str">
        <f t="shared" si="45"/>
        <v/>
      </c>
      <c r="C429" s="65" t="str">
        <f t="shared" si="46"/>
        <v/>
      </c>
      <c r="D429" s="71" t="str">
        <f t="shared" si="47"/>
        <v/>
      </c>
      <c r="E429" s="71" t="str">
        <f t="shared" si="48"/>
        <v/>
      </c>
      <c r="F429" s="71" t="str">
        <f t="shared" si="42"/>
        <v/>
      </c>
      <c r="G429" s="65" t="str">
        <f t="shared" si="43"/>
        <v/>
      </c>
    </row>
    <row r="430" spans="1:7" x14ac:dyDescent="0.25">
      <c r="A430" s="69" t="str">
        <f t="shared" si="44"/>
        <v/>
      </c>
      <c r="B430" s="70" t="str">
        <f t="shared" si="45"/>
        <v/>
      </c>
      <c r="C430" s="65" t="str">
        <f t="shared" si="46"/>
        <v/>
      </c>
      <c r="D430" s="71" t="str">
        <f t="shared" si="47"/>
        <v/>
      </c>
      <c r="E430" s="71" t="str">
        <f t="shared" si="48"/>
        <v/>
      </c>
      <c r="F430" s="71" t="str">
        <f t="shared" si="42"/>
        <v/>
      </c>
      <c r="G430" s="65" t="str">
        <f t="shared" si="43"/>
        <v/>
      </c>
    </row>
    <row r="431" spans="1:7" x14ac:dyDescent="0.25">
      <c r="A431" s="69" t="str">
        <f t="shared" si="44"/>
        <v/>
      </c>
      <c r="B431" s="70" t="str">
        <f t="shared" si="45"/>
        <v/>
      </c>
      <c r="C431" s="65" t="str">
        <f t="shared" si="46"/>
        <v/>
      </c>
      <c r="D431" s="71" t="str">
        <f t="shared" si="47"/>
        <v/>
      </c>
      <c r="E431" s="71" t="str">
        <f t="shared" si="48"/>
        <v/>
      </c>
      <c r="F431" s="71" t="str">
        <f t="shared" si="42"/>
        <v/>
      </c>
      <c r="G431" s="65" t="str">
        <f t="shared" si="43"/>
        <v/>
      </c>
    </row>
    <row r="432" spans="1:7" x14ac:dyDescent="0.25">
      <c r="A432" s="69" t="str">
        <f t="shared" si="44"/>
        <v/>
      </c>
      <c r="B432" s="70" t="str">
        <f t="shared" si="45"/>
        <v/>
      </c>
      <c r="C432" s="65" t="str">
        <f t="shared" si="46"/>
        <v/>
      </c>
      <c r="D432" s="71" t="str">
        <f t="shared" si="47"/>
        <v/>
      </c>
      <c r="E432" s="71" t="str">
        <f t="shared" si="48"/>
        <v/>
      </c>
      <c r="F432" s="71" t="str">
        <f t="shared" si="42"/>
        <v/>
      </c>
      <c r="G432" s="65" t="str">
        <f t="shared" si="43"/>
        <v/>
      </c>
    </row>
    <row r="433" spans="1:7" x14ac:dyDescent="0.25">
      <c r="A433" s="69" t="str">
        <f t="shared" si="44"/>
        <v/>
      </c>
      <c r="B433" s="70" t="str">
        <f t="shared" si="45"/>
        <v/>
      </c>
      <c r="C433" s="65" t="str">
        <f t="shared" si="46"/>
        <v/>
      </c>
      <c r="D433" s="71" t="str">
        <f t="shared" si="47"/>
        <v/>
      </c>
      <c r="E433" s="71" t="str">
        <f t="shared" si="48"/>
        <v/>
      </c>
      <c r="F433" s="71" t="str">
        <f t="shared" si="42"/>
        <v/>
      </c>
      <c r="G433" s="65" t="str">
        <f t="shared" si="43"/>
        <v/>
      </c>
    </row>
    <row r="434" spans="1:7" x14ac:dyDescent="0.25">
      <c r="A434" s="69" t="str">
        <f t="shared" si="44"/>
        <v/>
      </c>
      <c r="B434" s="70" t="str">
        <f t="shared" si="45"/>
        <v/>
      </c>
      <c r="C434" s="65" t="str">
        <f t="shared" si="46"/>
        <v/>
      </c>
      <c r="D434" s="71" t="str">
        <f t="shared" si="47"/>
        <v/>
      </c>
      <c r="E434" s="71" t="str">
        <f t="shared" si="48"/>
        <v/>
      </c>
      <c r="F434" s="71" t="str">
        <f t="shared" si="42"/>
        <v/>
      </c>
      <c r="G434" s="65" t="str">
        <f t="shared" si="43"/>
        <v/>
      </c>
    </row>
    <row r="435" spans="1:7" x14ac:dyDescent="0.25">
      <c r="A435" s="69" t="str">
        <f t="shared" si="44"/>
        <v/>
      </c>
      <c r="B435" s="70" t="str">
        <f t="shared" si="45"/>
        <v/>
      </c>
      <c r="C435" s="65" t="str">
        <f t="shared" si="46"/>
        <v/>
      </c>
      <c r="D435" s="71" t="str">
        <f t="shared" si="47"/>
        <v/>
      </c>
      <c r="E435" s="71" t="str">
        <f t="shared" si="48"/>
        <v/>
      </c>
      <c r="F435" s="71" t="str">
        <f t="shared" si="42"/>
        <v/>
      </c>
      <c r="G435" s="65" t="str">
        <f t="shared" si="43"/>
        <v/>
      </c>
    </row>
    <row r="436" spans="1:7" x14ac:dyDescent="0.25">
      <c r="A436" s="69" t="str">
        <f t="shared" si="44"/>
        <v/>
      </c>
      <c r="B436" s="70" t="str">
        <f t="shared" si="45"/>
        <v/>
      </c>
      <c r="C436" s="65" t="str">
        <f t="shared" si="46"/>
        <v/>
      </c>
      <c r="D436" s="71" t="str">
        <f t="shared" si="47"/>
        <v/>
      </c>
      <c r="E436" s="71" t="str">
        <f t="shared" si="48"/>
        <v/>
      </c>
      <c r="F436" s="71" t="str">
        <f t="shared" si="42"/>
        <v/>
      </c>
      <c r="G436" s="65" t="str">
        <f t="shared" si="43"/>
        <v/>
      </c>
    </row>
    <row r="437" spans="1:7" x14ac:dyDescent="0.25">
      <c r="A437" s="69" t="str">
        <f t="shared" si="44"/>
        <v/>
      </c>
      <c r="B437" s="70" t="str">
        <f t="shared" si="45"/>
        <v/>
      </c>
      <c r="C437" s="65" t="str">
        <f t="shared" si="46"/>
        <v/>
      </c>
      <c r="D437" s="71" t="str">
        <f t="shared" si="47"/>
        <v/>
      </c>
      <c r="E437" s="71" t="str">
        <f t="shared" si="48"/>
        <v/>
      </c>
      <c r="F437" s="71" t="str">
        <f t="shared" si="42"/>
        <v/>
      </c>
      <c r="G437" s="65" t="str">
        <f t="shared" si="43"/>
        <v/>
      </c>
    </row>
    <row r="438" spans="1:7" x14ac:dyDescent="0.25">
      <c r="A438" s="69" t="str">
        <f t="shared" si="44"/>
        <v/>
      </c>
      <c r="B438" s="70" t="str">
        <f t="shared" si="45"/>
        <v/>
      </c>
      <c r="C438" s="65" t="str">
        <f t="shared" si="46"/>
        <v/>
      </c>
      <c r="D438" s="71" t="str">
        <f t="shared" si="47"/>
        <v/>
      </c>
      <c r="E438" s="71" t="str">
        <f t="shared" si="48"/>
        <v/>
      </c>
      <c r="F438" s="71" t="str">
        <f t="shared" si="42"/>
        <v/>
      </c>
      <c r="G438" s="65" t="str">
        <f t="shared" si="43"/>
        <v/>
      </c>
    </row>
    <row r="439" spans="1:7" x14ac:dyDescent="0.25">
      <c r="A439" s="69" t="str">
        <f t="shared" si="44"/>
        <v/>
      </c>
      <c r="B439" s="70" t="str">
        <f t="shared" si="45"/>
        <v/>
      </c>
      <c r="C439" s="65" t="str">
        <f t="shared" si="46"/>
        <v/>
      </c>
      <c r="D439" s="71" t="str">
        <f t="shared" si="47"/>
        <v/>
      </c>
      <c r="E439" s="71" t="str">
        <f t="shared" si="48"/>
        <v/>
      </c>
      <c r="F439" s="71" t="str">
        <f t="shared" si="42"/>
        <v/>
      </c>
      <c r="G439" s="65" t="str">
        <f t="shared" si="43"/>
        <v/>
      </c>
    </row>
    <row r="440" spans="1:7" x14ac:dyDescent="0.25">
      <c r="A440" s="69" t="str">
        <f t="shared" si="44"/>
        <v/>
      </c>
      <c r="B440" s="70" t="str">
        <f t="shared" si="45"/>
        <v/>
      </c>
      <c r="C440" s="65" t="str">
        <f t="shared" si="46"/>
        <v/>
      </c>
      <c r="D440" s="71" t="str">
        <f t="shared" si="47"/>
        <v/>
      </c>
      <c r="E440" s="71" t="str">
        <f t="shared" si="48"/>
        <v/>
      </c>
      <c r="F440" s="71" t="str">
        <f t="shared" si="42"/>
        <v/>
      </c>
      <c r="G440" s="65" t="str">
        <f t="shared" si="43"/>
        <v/>
      </c>
    </row>
    <row r="441" spans="1:7" x14ac:dyDescent="0.25">
      <c r="A441" s="69" t="str">
        <f t="shared" si="44"/>
        <v/>
      </c>
      <c r="B441" s="70" t="str">
        <f t="shared" si="45"/>
        <v/>
      </c>
      <c r="C441" s="65" t="str">
        <f t="shared" si="46"/>
        <v/>
      </c>
      <c r="D441" s="71" t="str">
        <f t="shared" si="47"/>
        <v/>
      </c>
      <c r="E441" s="71" t="str">
        <f t="shared" si="48"/>
        <v/>
      </c>
      <c r="F441" s="71" t="str">
        <f t="shared" si="42"/>
        <v/>
      </c>
      <c r="G441" s="65" t="str">
        <f t="shared" si="43"/>
        <v/>
      </c>
    </row>
    <row r="442" spans="1:7" x14ac:dyDescent="0.25">
      <c r="A442" s="69" t="str">
        <f t="shared" si="44"/>
        <v/>
      </c>
      <c r="B442" s="70" t="str">
        <f t="shared" si="45"/>
        <v/>
      </c>
      <c r="C442" s="65" t="str">
        <f t="shared" si="46"/>
        <v/>
      </c>
      <c r="D442" s="71" t="str">
        <f t="shared" si="47"/>
        <v/>
      </c>
      <c r="E442" s="71" t="str">
        <f t="shared" si="48"/>
        <v/>
      </c>
      <c r="F442" s="71" t="str">
        <f t="shared" si="42"/>
        <v/>
      </c>
      <c r="G442" s="65" t="str">
        <f t="shared" si="43"/>
        <v/>
      </c>
    </row>
    <row r="443" spans="1:7" x14ac:dyDescent="0.25">
      <c r="A443" s="69" t="str">
        <f t="shared" si="44"/>
        <v/>
      </c>
      <c r="B443" s="70" t="str">
        <f t="shared" si="45"/>
        <v/>
      </c>
      <c r="C443" s="65" t="str">
        <f t="shared" si="46"/>
        <v/>
      </c>
      <c r="D443" s="71" t="str">
        <f t="shared" si="47"/>
        <v/>
      </c>
      <c r="E443" s="71" t="str">
        <f t="shared" si="48"/>
        <v/>
      </c>
      <c r="F443" s="71" t="str">
        <f t="shared" si="42"/>
        <v/>
      </c>
      <c r="G443" s="65" t="str">
        <f t="shared" si="43"/>
        <v/>
      </c>
    </row>
    <row r="444" spans="1:7" x14ac:dyDescent="0.25">
      <c r="A444" s="69" t="str">
        <f t="shared" si="44"/>
        <v/>
      </c>
      <c r="B444" s="70" t="str">
        <f t="shared" si="45"/>
        <v/>
      </c>
      <c r="C444" s="65" t="str">
        <f t="shared" si="46"/>
        <v/>
      </c>
      <c r="D444" s="71" t="str">
        <f t="shared" si="47"/>
        <v/>
      </c>
      <c r="E444" s="71" t="str">
        <f t="shared" si="48"/>
        <v/>
      </c>
      <c r="F444" s="71" t="str">
        <f t="shared" si="42"/>
        <v/>
      </c>
      <c r="G444" s="65" t="str">
        <f t="shared" si="43"/>
        <v/>
      </c>
    </row>
    <row r="445" spans="1:7" x14ac:dyDescent="0.25">
      <c r="A445" s="69" t="str">
        <f t="shared" si="44"/>
        <v/>
      </c>
      <c r="B445" s="70" t="str">
        <f t="shared" si="45"/>
        <v/>
      </c>
      <c r="C445" s="65" t="str">
        <f t="shared" si="46"/>
        <v/>
      </c>
      <c r="D445" s="71" t="str">
        <f t="shared" si="47"/>
        <v/>
      </c>
      <c r="E445" s="71" t="str">
        <f t="shared" si="48"/>
        <v/>
      </c>
      <c r="F445" s="71" t="str">
        <f t="shared" si="42"/>
        <v/>
      </c>
      <c r="G445" s="65" t="str">
        <f t="shared" si="43"/>
        <v/>
      </c>
    </row>
    <row r="446" spans="1:7" x14ac:dyDescent="0.25">
      <c r="A446" s="69" t="str">
        <f t="shared" si="44"/>
        <v/>
      </c>
      <c r="B446" s="70" t="str">
        <f t="shared" si="45"/>
        <v/>
      </c>
      <c r="C446" s="65" t="str">
        <f t="shared" si="46"/>
        <v/>
      </c>
      <c r="D446" s="71" t="str">
        <f t="shared" si="47"/>
        <v/>
      </c>
      <c r="E446" s="71" t="str">
        <f t="shared" si="48"/>
        <v/>
      </c>
      <c r="F446" s="71" t="str">
        <f t="shared" si="42"/>
        <v/>
      </c>
      <c r="G446" s="65" t="str">
        <f t="shared" si="43"/>
        <v/>
      </c>
    </row>
    <row r="447" spans="1:7" x14ac:dyDescent="0.25">
      <c r="A447" s="69" t="str">
        <f t="shared" si="44"/>
        <v/>
      </c>
      <c r="B447" s="70" t="str">
        <f t="shared" si="45"/>
        <v/>
      </c>
      <c r="C447" s="65" t="str">
        <f t="shared" si="46"/>
        <v/>
      </c>
      <c r="D447" s="71" t="str">
        <f t="shared" si="47"/>
        <v/>
      </c>
      <c r="E447" s="71" t="str">
        <f t="shared" si="48"/>
        <v/>
      </c>
      <c r="F447" s="71" t="str">
        <f t="shared" si="42"/>
        <v/>
      </c>
      <c r="G447" s="65" t="str">
        <f t="shared" si="43"/>
        <v/>
      </c>
    </row>
    <row r="448" spans="1:7" x14ac:dyDescent="0.25">
      <c r="A448" s="69" t="str">
        <f t="shared" si="44"/>
        <v/>
      </c>
      <c r="B448" s="70" t="str">
        <f t="shared" si="45"/>
        <v/>
      </c>
      <c r="C448" s="65" t="str">
        <f t="shared" si="46"/>
        <v/>
      </c>
      <c r="D448" s="71" t="str">
        <f t="shared" si="47"/>
        <v/>
      </c>
      <c r="E448" s="71" t="str">
        <f t="shared" si="48"/>
        <v/>
      </c>
      <c r="F448" s="71" t="str">
        <f t="shared" si="42"/>
        <v/>
      </c>
      <c r="G448" s="65" t="str">
        <f t="shared" si="43"/>
        <v/>
      </c>
    </row>
    <row r="449" spans="1:7" x14ac:dyDescent="0.25">
      <c r="A449" s="69" t="str">
        <f t="shared" si="44"/>
        <v/>
      </c>
      <c r="B449" s="70" t="str">
        <f t="shared" si="45"/>
        <v/>
      </c>
      <c r="C449" s="65" t="str">
        <f t="shared" si="46"/>
        <v/>
      </c>
      <c r="D449" s="71" t="str">
        <f t="shared" si="47"/>
        <v/>
      </c>
      <c r="E449" s="71" t="str">
        <f t="shared" si="48"/>
        <v/>
      </c>
      <c r="F449" s="71" t="str">
        <f t="shared" si="42"/>
        <v/>
      </c>
      <c r="G449" s="65" t="str">
        <f t="shared" si="43"/>
        <v/>
      </c>
    </row>
    <row r="450" spans="1:7" x14ac:dyDescent="0.25">
      <c r="A450" s="69" t="str">
        <f t="shared" si="44"/>
        <v/>
      </c>
      <c r="B450" s="70" t="str">
        <f t="shared" si="45"/>
        <v/>
      </c>
      <c r="C450" s="65" t="str">
        <f t="shared" si="46"/>
        <v/>
      </c>
      <c r="D450" s="71" t="str">
        <f t="shared" si="47"/>
        <v/>
      </c>
      <c r="E450" s="71" t="str">
        <f t="shared" si="48"/>
        <v/>
      </c>
      <c r="F450" s="71" t="str">
        <f t="shared" si="42"/>
        <v/>
      </c>
      <c r="G450" s="65" t="str">
        <f t="shared" si="43"/>
        <v/>
      </c>
    </row>
    <row r="451" spans="1:7" x14ac:dyDescent="0.25">
      <c r="A451" s="69" t="str">
        <f t="shared" si="44"/>
        <v/>
      </c>
      <c r="B451" s="70" t="str">
        <f t="shared" si="45"/>
        <v/>
      </c>
      <c r="C451" s="65" t="str">
        <f t="shared" si="46"/>
        <v/>
      </c>
      <c r="D451" s="71" t="str">
        <f t="shared" si="47"/>
        <v/>
      </c>
      <c r="E451" s="71" t="str">
        <f t="shared" si="48"/>
        <v/>
      </c>
      <c r="F451" s="71" t="str">
        <f t="shared" si="42"/>
        <v/>
      </c>
      <c r="G451" s="65" t="str">
        <f t="shared" si="43"/>
        <v/>
      </c>
    </row>
    <row r="452" spans="1:7" x14ac:dyDescent="0.25">
      <c r="A452" s="69" t="str">
        <f t="shared" si="44"/>
        <v/>
      </c>
      <c r="B452" s="70" t="str">
        <f t="shared" si="45"/>
        <v/>
      </c>
      <c r="C452" s="65" t="str">
        <f t="shared" si="46"/>
        <v/>
      </c>
      <c r="D452" s="71" t="str">
        <f t="shared" si="47"/>
        <v/>
      </c>
      <c r="E452" s="71" t="str">
        <f t="shared" si="48"/>
        <v/>
      </c>
      <c r="F452" s="71" t="str">
        <f t="shared" si="42"/>
        <v/>
      </c>
      <c r="G452" s="65" t="str">
        <f t="shared" si="43"/>
        <v/>
      </c>
    </row>
    <row r="453" spans="1:7" x14ac:dyDescent="0.25">
      <c r="A453" s="69" t="str">
        <f t="shared" si="44"/>
        <v/>
      </c>
      <c r="B453" s="70" t="str">
        <f t="shared" si="45"/>
        <v/>
      </c>
      <c r="C453" s="65" t="str">
        <f t="shared" si="46"/>
        <v/>
      </c>
      <c r="D453" s="71" t="str">
        <f t="shared" si="47"/>
        <v/>
      </c>
      <c r="E453" s="71" t="str">
        <f t="shared" si="48"/>
        <v/>
      </c>
      <c r="F453" s="71" t="str">
        <f t="shared" si="42"/>
        <v/>
      </c>
      <c r="G453" s="65" t="str">
        <f t="shared" si="43"/>
        <v/>
      </c>
    </row>
    <row r="454" spans="1:7" x14ac:dyDescent="0.25">
      <c r="A454" s="69" t="str">
        <f t="shared" si="44"/>
        <v/>
      </c>
      <c r="B454" s="70" t="str">
        <f t="shared" si="45"/>
        <v/>
      </c>
      <c r="C454" s="65" t="str">
        <f t="shared" si="46"/>
        <v/>
      </c>
      <c r="D454" s="71" t="str">
        <f t="shared" si="47"/>
        <v/>
      </c>
      <c r="E454" s="71" t="str">
        <f t="shared" si="48"/>
        <v/>
      </c>
      <c r="F454" s="71" t="str">
        <f t="shared" si="42"/>
        <v/>
      </c>
      <c r="G454" s="65" t="str">
        <f t="shared" si="43"/>
        <v/>
      </c>
    </row>
    <row r="455" spans="1:7" x14ac:dyDescent="0.25">
      <c r="A455" s="69" t="str">
        <f t="shared" si="44"/>
        <v/>
      </c>
      <c r="B455" s="70" t="str">
        <f t="shared" si="45"/>
        <v/>
      </c>
      <c r="C455" s="65" t="str">
        <f t="shared" si="46"/>
        <v/>
      </c>
      <c r="D455" s="71" t="str">
        <f t="shared" si="47"/>
        <v/>
      </c>
      <c r="E455" s="71" t="str">
        <f t="shared" si="48"/>
        <v/>
      </c>
      <c r="F455" s="71" t="str">
        <f t="shared" si="42"/>
        <v/>
      </c>
      <c r="G455" s="65" t="str">
        <f t="shared" si="43"/>
        <v/>
      </c>
    </row>
    <row r="456" spans="1:7" x14ac:dyDescent="0.25">
      <c r="A456" s="69" t="str">
        <f t="shared" si="44"/>
        <v/>
      </c>
      <c r="B456" s="70" t="str">
        <f t="shared" si="45"/>
        <v/>
      </c>
      <c r="C456" s="65" t="str">
        <f t="shared" si="46"/>
        <v/>
      </c>
      <c r="D456" s="71" t="str">
        <f t="shared" si="47"/>
        <v/>
      </c>
      <c r="E456" s="71" t="str">
        <f t="shared" si="48"/>
        <v/>
      </c>
      <c r="F456" s="71" t="str">
        <f t="shared" si="42"/>
        <v/>
      </c>
      <c r="G456" s="65" t="str">
        <f t="shared" si="43"/>
        <v/>
      </c>
    </row>
    <row r="457" spans="1:7" x14ac:dyDescent="0.25">
      <c r="A457" s="69" t="str">
        <f t="shared" si="44"/>
        <v/>
      </c>
      <c r="B457" s="70" t="str">
        <f t="shared" si="45"/>
        <v/>
      </c>
      <c r="C457" s="65" t="str">
        <f t="shared" si="46"/>
        <v/>
      </c>
      <c r="D457" s="71" t="str">
        <f t="shared" si="47"/>
        <v/>
      </c>
      <c r="E457" s="71" t="str">
        <f t="shared" si="48"/>
        <v/>
      </c>
      <c r="F457" s="71" t="str">
        <f t="shared" si="42"/>
        <v/>
      </c>
      <c r="G457" s="65" t="str">
        <f t="shared" si="43"/>
        <v/>
      </c>
    </row>
    <row r="458" spans="1:7" x14ac:dyDescent="0.25">
      <c r="A458" s="69" t="str">
        <f t="shared" si="44"/>
        <v/>
      </c>
      <c r="B458" s="70" t="str">
        <f t="shared" si="45"/>
        <v/>
      </c>
      <c r="C458" s="65" t="str">
        <f t="shared" si="46"/>
        <v/>
      </c>
      <c r="D458" s="71" t="str">
        <f t="shared" si="47"/>
        <v/>
      </c>
      <c r="E458" s="71" t="str">
        <f t="shared" si="48"/>
        <v/>
      </c>
      <c r="F458" s="71" t="str">
        <f t="shared" si="42"/>
        <v/>
      </c>
      <c r="G458" s="65" t="str">
        <f t="shared" si="43"/>
        <v/>
      </c>
    </row>
    <row r="459" spans="1:7" x14ac:dyDescent="0.25">
      <c r="A459" s="69" t="str">
        <f t="shared" si="44"/>
        <v/>
      </c>
      <c r="B459" s="70" t="str">
        <f t="shared" si="45"/>
        <v/>
      </c>
      <c r="C459" s="65" t="str">
        <f t="shared" si="46"/>
        <v/>
      </c>
      <c r="D459" s="71" t="str">
        <f t="shared" si="47"/>
        <v/>
      </c>
      <c r="E459" s="71" t="str">
        <f t="shared" si="48"/>
        <v/>
      </c>
      <c r="F459" s="71" t="str">
        <f t="shared" si="42"/>
        <v/>
      </c>
      <c r="G459" s="65" t="str">
        <f t="shared" si="43"/>
        <v/>
      </c>
    </row>
    <row r="460" spans="1:7" x14ac:dyDescent="0.25">
      <c r="A460" s="69" t="str">
        <f t="shared" si="44"/>
        <v/>
      </c>
      <c r="B460" s="70" t="str">
        <f t="shared" si="45"/>
        <v/>
      </c>
      <c r="C460" s="65" t="str">
        <f t="shared" si="46"/>
        <v/>
      </c>
      <c r="D460" s="71" t="str">
        <f t="shared" si="47"/>
        <v/>
      </c>
      <c r="E460" s="71" t="str">
        <f t="shared" si="48"/>
        <v/>
      </c>
      <c r="F460" s="71" t="str">
        <f t="shared" si="42"/>
        <v/>
      </c>
      <c r="G460" s="65" t="str">
        <f t="shared" si="43"/>
        <v/>
      </c>
    </row>
    <row r="461" spans="1:7" x14ac:dyDescent="0.25">
      <c r="A461" s="69" t="str">
        <f t="shared" si="44"/>
        <v/>
      </c>
      <c r="B461" s="70" t="str">
        <f t="shared" si="45"/>
        <v/>
      </c>
      <c r="C461" s="65" t="str">
        <f t="shared" si="46"/>
        <v/>
      </c>
      <c r="D461" s="71" t="str">
        <f t="shared" si="47"/>
        <v/>
      </c>
      <c r="E461" s="71" t="str">
        <f t="shared" si="48"/>
        <v/>
      </c>
      <c r="F461" s="71" t="str">
        <f t="shared" si="42"/>
        <v/>
      </c>
      <c r="G461" s="65" t="str">
        <f t="shared" si="43"/>
        <v/>
      </c>
    </row>
    <row r="462" spans="1:7" x14ac:dyDescent="0.25">
      <c r="A462" s="69" t="str">
        <f t="shared" si="44"/>
        <v/>
      </c>
      <c r="B462" s="70" t="str">
        <f t="shared" si="45"/>
        <v/>
      </c>
      <c r="C462" s="65" t="str">
        <f t="shared" si="46"/>
        <v/>
      </c>
      <c r="D462" s="71" t="str">
        <f t="shared" si="47"/>
        <v/>
      </c>
      <c r="E462" s="71" t="str">
        <f t="shared" si="48"/>
        <v/>
      </c>
      <c r="F462" s="71" t="str">
        <f t="shared" si="42"/>
        <v/>
      </c>
      <c r="G462" s="65" t="str">
        <f t="shared" si="43"/>
        <v/>
      </c>
    </row>
    <row r="463" spans="1:7" x14ac:dyDescent="0.25">
      <c r="A463" s="69" t="str">
        <f t="shared" si="44"/>
        <v/>
      </c>
      <c r="B463" s="70" t="str">
        <f t="shared" si="45"/>
        <v/>
      </c>
      <c r="C463" s="65" t="str">
        <f t="shared" si="46"/>
        <v/>
      </c>
      <c r="D463" s="71" t="str">
        <f t="shared" si="47"/>
        <v/>
      </c>
      <c r="E463" s="71" t="str">
        <f t="shared" si="48"/>
        <v/>
      </c>
      <c r="F463" s="71" t="str">
        <f t="shared" si="42"/>
        <v/>
      </c>
      <c r="G463" s="65" t="str">
        <f t="shared" si="43"/>
        <v/>
      </c>
    </row>
    <row r="464" spans="1:7" x14ac:dyDescent="0.25">
      <c r="A464" s="69" t="str">
        <f t="shared" si="44"/>
        <v/>
      </c>
      <c r="B464" s="70" t="str">
        <f t="shared" si="45"/>
        <v/>
      </c>
      <c r="C464" s="65" t="str">
        <f t="shared" si="46"/>
        <v/>
      </c>
      <c r="D464" s="71" t="str">
        <f t="shared" si="47"/>
        <v/>
      </c>
      <c r="E464" s="71" t="str">
        <f t="shared" si="48"/>
        <v/>
      </c>
      <c r="F464" s="71" t="str">
        <f t="shared" ref="F464:F500" si="49">IF(B464="","",SUM(D464:E464))</f>
        <v/>
      </c>
      <c r="G464" s="65" t="str">
        <f t="shared" ref="G464:G500" si="50">IF(B464="","",SUM(C464)-SUM(E464))</f>
        <v/>
      </c>
    </row>
    <row r="465" spans="1:7" x14ac:dyDescent="0.25">
      <c r="A465" s="69" t="str">
        <f t="shared" ref="A465:A500" si="51">IF(B465="","",EDATE(A464,1))</f>
        <v/>
      </c>
      <c r="B465" s="70" t="str">
        <f t="shared" ref="B465:B500" si="52">IF(B464="","",IF(SUM(B464)+1&lt;=$E$7,SUM(B464)+1,""))</f>
        <v/>
      </c>
      <c r="C465" s="65" t="str">
        <f t="shared" ref="C465:C500" si="53">IF(B465="","",G464)</f>
        <v/>
      </c>
      <c r="D465" s="71" t="str">
        <f t="shared" ref="D465:D500" si="54">IF(B465="","",IPMT($E$11/12,B465,$E$7,-$E$8,$E$9,0))</f>
        <v/>
      </c>
      <c r="E465" s="71" t="str">
        <f t="shared" ref="E465:E500" si="55">IF(B465="","",PPMT($E$11/12,B465,$E$7,-$E$8,$E$9,0))</f>
        <v/>
      </c>
      <c r="F465" s="71" t="str">
        <f t="shared" si="49"/>
        <v/>
      </c>
      <c r="G465" s="65" t="str">
        <f t="shared" si="50"/>
        <v/>
      </c>
    </row>
    <row r="466" spans="1:7" x14ac:dyDescent="0.25">
      <c r="A466" s="69" t="str">
        <f t="shared" si="51"/>
        <v/>
      </c>
      <c r="B466" s="70" t="str">
        <f t="shared" si="52"/>
        <v/>
      </c>
      <c r="C466" s="65" t="str">
        <f t="shared" si="53"/>
        <v/>
      </c>
      <c r="D466" s="71" t="str">
        <f t="shared" si="54"/>
        <v/>
      </c>
      <c r="E466" s="71" t="str">
        <f t="shared" si="55"/>
        <v/>
      </c>
      <c r="F466" s="71" t="str">
        <f t="shared" si="49"/>
        <v/>
      </c>
      <c r="G466" s="65" t="str">
        <f t="shared" si="50"/>
        <v/>
      </c>
    </row>
    <row r="467" spans="1:7" x14ac:dyDescent="0.25">
      <c r="A467" s="69" t="str">
        <f t="shared" si="51"/>
        <v/>
      </c>
      <c r="B467" s="70" t="str">
        <f t="shared" si="52"/>
        <v/>
      </c>
      <c r="C467" s="65" t="str">
        <f t="shared" si="53"/>
        <v/>
      </c>
      <c r="D467" s="71" t="str">
        <f t="shared" si="54"/>
        <v/>
      </c>
      <c r="E467" s="71" t="str">
        <f t="shared" si="55"/>
        <v/>
      </c>
      <c r="F467" s="71" t="str">
        <f t="shared" si="49"/>
        <v/>
      </c>
      <c r="G467" s="65" t="str">
        <f t="shared" si="50"/>
        <v/>
      </c>
    </row>
    <row r="468" spans="1:7" x14ac:dyDescent="0.25">
      <c r="A468" s="69" t="str">
        <f t="shared" si="51"/>
        <v/>
      </c>
      <c r="B468" s="70" t="str">
        <f t="shared" si="52"/>
        <v/>
      </c>
      <c r="C468" s="65" t="str">
        <f t="shared" si="53"/>
        <v/>
      </c>
      <c r="D468" s="71" t="str">
        <f t="shared" si="54"/>
        <v/>
      </c>
      <c r="E468" s="71" t="str">
        <f t="shared" si="55"/>
        <v/>
      </c>
      <c r="F468" s="71" t="str">
        <f t="shared" si="49"/>
        <v/>
      </c>
      <c r="G468" s="65" t="str">
        <f t="shared" si="50"/>
        <v/>
      </c>
    </row>
    <row r="469" spans="1:7" x14ac:dyDescent="0.25">
      <c r="A469" s="69" t="str">
        <f t="shared" si="51"/>
        <v/>
      </c>
      <c r="B469" s="70" t="str">
        <f t="shared" si="52"/>
        <v/>
      </c>
      <c r="C469" s="65" t="str">
        <f t="shared" si="53"/>
        <v/>
      </c>
      <c r="D469" s="71" t="str">
        <f t="shared" si="54"/>
        <v/>
      </c>
      <c r="E469" s="71" t="str">
        <f t="shared" si="55"/>
        <v/>
      </c>
      <c r="F469" s="71" t="str">
        <f t="shared" si="49"/>
        <v/>
      </c>
      <c r="G469" s="65" t="str">
        <f t="shared" si="50"/>
        <v/>
      </c>
    </row>
    <row r="470" spans="1:7" x14ac:dyDescent="0.25">
      <c r="A470" s="69" t="str">
        <f t="shared" si="51"/>
        <v/>
      </c>
      <c r="B470" s="70" t="str">
        <f t="shared" si="52"/>
        <v/>
      </c>
      <c r="C470" s="65" t="str">
        <f t="shared" si="53"/>
        <v/>
      </c>
      <c r="D470" s="71" t="str">
        <f t="shared" si="54"/>
        <v/>
      </c>
      <c r="E470" s="71" t="str">
        <f t="shared" si="55"/>
        <v/>
      </c>
      <c r="F470" s="71" t="str">
        <f t="shared" si="49"/>
        <v/>
      </c>
      <c r="G470" s="65" t="str">
        <f t="shared" si="50"/>
        <v/>
      </c>
    </row>
    <row r="471" spans="1:7" x14ac:dyDescent="0.25">
      <c r="A471" s="69" t="str">
        <f t="shared" si="51"/>
        <v/>
      </c>
      <c r="B471" s="70" t="str">
        <f t="shared" si="52"/>
        <v/>
      </c>
      <c r="C471" s="65" t="str">
        <f t="shared" si="53"/>
        <v/>
      </c>
      <c r="D471" s="71" t="str">
        <f t="shared" si="54"/>
        <v/>
      </c>
      <c r="E471" s="71" t="str">
        <f t="shared" si="55"/>
        <v/>
      </c>
      <c r="F471" s="71" t="str">
        <f t="shared" si="49"/>
        <v/>
      </c>
      <c r="G471" s="65" t="str">
        <f t="shared" si="50"/>
        <v/>
      </c>
    </row>
    <row r="472" spans="1:7" x14ac:dyDescent="0.25">
      <c r="A472" s="69" t="str">
        <f t="shared" si="51"/>
        <v/>
      </c>
      <c r="B472" s="70" t="str">
        <f t="shared" si="52"/>
        <v/>
      </c>
      <c r="C472" s="65" t="str">
        <f t="shared" si="53"/>
        <v/>
      </c>
      <c r="D472" s="71" t="str">
        <f t="shared" si="54"/>
        <v/>
      </c>
      <c r="E472" s="71" t="str">
        <f t="shared" si="55"/>
        <v/>
      </c>
      <c r="F472" s="71" t="str">
        <f t="shared" si="49"/>
        <v/>
      </c>
      <c r="G472" s="65" t="str">
        <f t="shared" si="50"/>
        <v/>
      </c>
    </row>
    <row r="473" spans="1:7" x14ac:dyDescent="0.25">
      <c r="A473" s="69" t="str">
        <f t="shared" si="51"/>
        <v/>
      </c>
      <c r="B473" s="70" t="str">
        <f t="shared" si="52"/>
        <v/>
      </c>
      <c r="C473" s="65" t="str">
        <f t="shared" si="53"/>
        <v/>
      </c>
      <c r="D473" s="71" t="str">
        <f t="shared" si="54"/>
        <v/>
      </c>
      <c r="E473" s="71" t="str">
        <f t="shared" si="55"/>
        <v/>
      </c>
      <c r="F473" s="71" t="str">
        <f t="shared" si="49"/>
        <v/>
      </c>
      <c r="G473" s="65" t="str">
        <f t="shared" si="50"/>
        <v/>
      </c>
    </row>
    <row r="474" spans="1:7" x14ac:dyDescent="0.25">
      <c r="A474" s="69" t="str">
        <f t="shared" si="51"/>
        <v/>
      </c>
      <c r="B474" s="70" t="str">
        <f t="shared" si="52"/>
        <v/>
      </c>
      <c r="C474" s="65" t="str">
        <f t="shared" si="53"/>
        <v/>
      </c>
      <c r="D474" s="71" t="str">
        <f t="shared" si="54"/>
        <v/>
      </c>
      <c r="E474" s="71" t="str">
        <f t="shared" si="55"/>
        <v/>
      </c>
      <c r="F474" s="71" t="str">
        <f t="shared" si="49"/>
        <v/>
      </c>
      <c r="G474" s="65" t="str">
        <f t="shared" si="50"/>
        <v/>
      </c>
    </row>
    <row r="475" spans="1:7" x14ac:dyDescent="0.25">
      <c r="A475" s="69" t="str">
        <f t="shared" si="51"/>
        <v/>
      </c>
      <c r="B475" s="70" t="str">
        <f t="shared" si="52"/>
        <v/>
      </c>
      <c r="C475" s="65" t="str">
        <f t="shared" si="53"/>
        <v/>
      </c>
      <c r="D475" s="71" t="str">
        <f t="shared" si="54"/>
        <v/>
      </c>
      <c r="E475" s="71" t="str">
        <f t="shared" si="55"/>
        <v/>
      </c>
      <c r="F475" s="71" t="str">
        <f t="shared" si="49"/>
        <v/>
      </c>
      <c r="G475" s="65" t="str">
        <f t="shared" si="50"/>
        <v/>
      </c>
    </row>
    <row r="476" spans="1:7" x14ac:dyDescent="0.25">
      <c r="A476" s="69" t="str">
        <f t="shared" si="51"/>
        <v/>
      </c>
      <c r="B476" s="70" t="str">
        <f t="shared" si="52"/>
        <v/>
      </c>
      <c r="C476" s="65" t="str">
        <f t="shared" si="53"/>
        <v/>
      </c>
      <c r="D476" s="71" t="str">
        <f t="shared" si="54"/>
        <v/>
      </c>
      <c r="E476" s="71" t="str">
        <f t="shared" si="55"/>
        <v/>
      </c>
      <c r="F476" s="71" t="str">
        <f t="shared" si="49"/>
        <v/>
      </c>
      <c r="G476" s="65" t="str">
        <f t="shared" si="50"/>
        <v/>
      </c>
    </row>
    <row r="477" spans="1:7" x14ac:dyDescent="0.25">
      <c r="A477" s="69" t="str">
        <f t="shared" si="51"/>
        <v/>
      </c>
      <c r="B477" s="70" t="str">
        <f t="shared" si="52"/>
        <v/>
      </c>
      <c r="C477" s="65" t="str">
        <f t="shared" si="53"/>
        <v/>
      </c>
      <c r="D477" s="71" t="str">
        <f t="shared" si="54"/>
        <v/>
      </c>
      <c r="E477" s="71" t="str">
        <f t="shared" si="55"/>
        <v/>
      </c>
      <c r="F477" s="71" t="str">
        <f t="shared" si="49"/>
        <v/>
      </c>
      <c r="G477" s="65" t="str">
        <f t="shared" si="50"/>
        <v/>
      </c>
    </row>
    <row r="478" spans="1:7" x14ac:dyDescent="0.25">
      <c r="A478" s="69" t="str">
        <f t="shared" si="51"/>
        <v/>
      </c>
      <c r="B478" s="70" t="str">
        <f t="shared" si="52"/>
        <v/>
      </c>
      <c r="C478" s="65" t="str">
        <f t="shared" si="53"/>
        <v/>
      </c>
      <c r="D478" s="71" t="str">
        <f t="shared" si="54"/>
        <v/>
      </c>
      <c r="E478" s="71" t="str">
        <f t="shared" si="55"/>
        <v/>
      </c>
      <c r="F478" s="71" t="str">
        <f t="shared" si="49"/>
        <v/>
      </c>
      <c r="G478" s="65" t="str">
        <f t="shared" si="50"/>
        <v/>
      </c>
    </row>
    <row r="479" spans="1:7" x14ac:dyDescent="0.25">
      <c r="A479" s="69" t="str">
        <f t="shared" si="51"/>
        <v/>
      </c>
      <c r="B479" s="70" t="str">
        <f t="shared" si="52"/>
        <v/>
      </c>
      <c r="C479" s="65" t="str">
        <f t="shared" si="53"/>
        <v/>
      </c>
      <c r="D479" s="71" t="str">
        <f t="shared" si="54"/>
        <v/>
      </c>
      <c r="E479" s="71" t="str">
        <f t="shared" si="55"/>
        <v/>
      </c>
      <c r="F479" s="71" t="str">
        <f t="shared" si="49"/>
        <v/>
      </c>
      <c r="G479" s="65" t="str">
        <f t="shared" si="50"/>
        <v/>
      </c>
    </row>
    <row r="480" spans="1:7" x14ac:dyDescent="0.25">
      <c r="A480" s="69" t="str">
        <f t="shared" si="51"/>
        <v/>
      </c>
      <c r="B480" s="70" t="str">
        <f t="shared" si="52"/>
        <v/>
      </c>
      <c r="C480" s="65" t="str">
        <f t="shared" si="53"/>
        <v/>
      </c>
      <c r="D480" s="71" t="str">
        <f t="shared" si="54"/>
        <v/>
      </c>
      <c r="E480" s="71" t="str">
        <f t="shared" si="55"/>
        <v/>
      </c>
      <c r="F480" s="71" t="str">
        <f t="shared" si="49"/>
        <v/>
      </c>
      <c r="G480" s="65" t="str">
        <f t="shared" si="50"/>
        <v/>
      </c>
    </row>
    <row r="481" spans="1:7" x14ac:dyDescent="0.25">
      <c r="A481" s="69" t="str">
        <f t="shared" si="51"/>
        <v/>
      </c>
      <c r="B481" s="70" t="str">
        <f t="shared" si="52"/>
        <v/>
      </c>
      <c r="C481" s="65" t="str">
        <f t="shared" si="53"/>
        <v/>
      </c>
      <c r="D481" s="71" t="str">
        <f t="shared" si="54"/>
        <v/>
      </c>
      <c r="E481" s="71" t="str">
        <f t="shared" si="55"/>
        <v/>
      </c>
      <c r="F481" s="71" t="str">
        <f t="shared" si="49"/>
        <v/>
      </c>
      <c r="G481" s="65" t="str">
        <f t="shared" si="50"/>
        <v/>
      </c>
    </row>
    <row r="482" spans="1:7" x14ac:dyDescent="0.25">
      <c r="A482" s="69" t="str">
        <f t="shared" si="51"/>
        <v/>
      </c>
      <c r="B482" s="70" t="str">
        <f t="shared" si="52"/>
        <v/>
      </c>
      <c r="C482" s="65" t="str">
        <f t="shared" si="53"/>
        <v/>
      </c>
      <c r="D482" s="71" t="str">
        <f t="shared" si="54"/>
        <v/>
      </c>
      <c r="E482" s="71" t="str">
        <f t="shared" si="55"/>
        <v/>
      </c>
      <c r="F482" s="71" t="str">
        <f t="shared" si="49"/>
        <v/>
      </c>
      <c r="G482" s="65" t="str">
        <f t="shared" si="50"/>
        <v/>
      </c>
    </row>
    <row r="483" spans="1:7" x14ac:dyDescent="0.25">
      <c r="A483" s="69" t="str">
        <f t="shared" si="51"/>
        <v/>
      </c>
      <c r="B483" s="70" t="str">
        <f t="shared" si="52"/>
        <v/>
      </c>
      <c r="C483" s="65" t="str">
        <f t="shared" si="53"/>
        <v/>
      </c>
      <c r="D483" s="71" t="str">
        <f t="shared" si="54"/>
        <v/>
      </c>
      <c r="E483" s="71" t="str">
        <f t="shared" si="55"/>
        <v/>
      </c>
      <c r="F483" s="71" t="str">
        <f t="shared" si="49"/>
        <v/>
      </c>
      <c r="G483" s="65" t="str">
        <f t="shared" si="50"/>
        <v/>
      </c>
    </row>
    <row r="484" spans="1:7" x14ac:dyDescent="0.25">
      <c r="A484" s="69" t="str">
        <f t="shared" si="51"/>
        <v/>
      </c>
      <c r="B484" s="70" t="str">
        <f t="shared" si="52"/>
        <v/>
      </c>
      <c r="C484" s="65" t="str">
        <f t="shared" si="53"/>
        <v/>
      </c>
      <c r="D484" s="71" t="str">
        <f t="shared" si="54"/>
        <v/>
      </c>
      <c r="E484" s="71" t="str">
        <f t="shared" si="55"/>
        <v/>
      </c>
      <c r="F484" s="71" t="str">
        <f t="shared" si="49"/>
        <v/>
      </c>
      <c r="G484" s="65" t="str">
        <f t="shared" si="50"/>
        <v/>
      </c>
    </row>
    <row r="485" spans="1:7" x14ac:dyDescent="0.25">
      <c r="A485" s="69" t="str">
        <f t="shared" si="51"/>
        <v/>
      </c>
      <c r="B485" s="70" t="str">
        <f t="shared" si="52"/>
        <v/>
      </c>
      <c r="C485" s="65" t="str">
        <f t="shared" si="53"/>
        <v/>
      </c>
      <c r="D485" s="71" t="str">
        <f t="shared" si="54"/>
        <v/>
      </c>
      <c r="E485" s="71" t="str">
        <f t="shared" si="55"/>
        <v/>
      </c>
      <c r="F485" s="71" t="str">
        <f t="shared" si="49"/>
        <v/>
      </c>
      <c r="G485" s="65" t="str">
        <f t="shared" si="50"/>
        <v/>
      </c>
    </row>
    <row r="486" spans="1:7" x14ac:dyDescent="0.25">
      <c r="A486" s="69" t="str">
        <f t="shared" si="51"/>
        <v/>
      </c>
      <c r="B486" s="70" t="str">
        <f t="shared" si="52"/>
        <v/>
      </c>
      <c r="C486" s="65" t="str">
        <f t="shared" si="53"/>
        <v/>
      </c>
      <c r="D486" s="71" t="str">
        <f t="shared" si="54"/>
        <v/>
      </c>
      <c r="E486" s="71" t="str">
        <f t="shared" si="55"/>
        <v/>
      </c>
      <c r="F486" s="71" t="str">
        <f t="shared" si="49"/>
        <v/>
      </c>
      <c r="G486" s="65" t="str">
        <f t="shared" si="50"/>
        <v/>
      </c>
    </row>
    <row r="487" spans="1:7" x14ac:dyDescent="0.25">
      <c r="A487" s="69" t="str">
        <f t="shared" si="51"/>
        <v/>
      </c>
      <c r="B487" s="70" t="str">
        <f t="shared" si="52"/>
        <v/>
      </c>
      <c r="C487" s="65" t="str">
        <f t="shared" si="53"/>
        <v/>
      </c>
      <c r="D487" s="71" t="str">
        <f t="shared" si="54"/>
        <v/>
      </c>
      <c r="E487" s="71" t="str">
        <f t="shared" si="55"/>
        <v/>
      </c>
      <c r="F487" s="71" t="str">
        <f t="shared" si="49"/>
        <v/>
      </c>
      <c r="G487" s="65" t="str">
        <f t="shared" si="50"/>
        <v/>
      </c>
    </row>
    <row r="488" spans="1:7" x14ac:dyDescent="0.25">
      <c r="A488" s="69" t="str">
        <f t="shared" si="51"/>
        <v/>
      </c>
      <c r="B488" s="70" t="str">
        <f t="shared" si="52"/>
        <v/>
      </c>
      <c r="C488" s="65" t="str">
        <f t="shared" si="53"/>
        <v/>
      </c>
      <c r="D488" s="71" t="str">
        <f t="shared" si="54"/>
        <v/>
      </c>
      <c r="E488" s="71" t="str">
        <f t="shared" si="55"/>
        <v/>
      </c>
      <c r="F488" s="71" t="str">
        <f t="shared" si="49"/>
        <v/>
      </c>
      <c r="G488" s="65" t="str">
        <f t="shared" si="50"/>
        <v/>
      </c>
    </row>
    <row r="489" spans="1:7" x14ac:dyDescent="0.25">
      <c r="A489" s="69" t="str">
        <f t="shared" si="51"/>
        <v/>
      </c>
      <c r="B489" s="70" t="str">
        <f t="shared" si="52"/>
        <v/>
      </c>
      <c r="C489" s="65" t="str">
        <f t="shared" si="53"/>
        <v/>
      </c>
      <c r="D489" s="71" t="str">
        <f t="shared" si="54"/>
        <v/>
      </c>
      <c r="E489" s="71" t="str">
        <f t="shared" si="55"/>
        <v/>
      </c>
      <c r="F489" s="71" t="str">
        <f t="shared" si="49"/>
        <v/>
      </c>
      <c r="G489" s="65" t="str">
        <f t="shared" si="50"/>
        <v/>
      </c>
    </row>
    <row r="490" spans="1:7" x14ac:dyDescent="0.25">
      <c r="A490" s="69" t="str">
        <f t="shared" si="51"/>
        <v/>
      </c>
      <c r="B490" s="70" t="str">
        <f t="shared" si="52"/>
        <v/>
      </c>
      <c r="C490" s="65" t="str">
        <f t="shared" si="53"/>
        <v/>
      </c>
      <c r="D490" s="71" t="str">
        <f t="shared" si="54"/>
        <v/>
      </c>
      <c r="E490" s="71" t="str">
        <f t="shared" si="55"/>
        <v/>
      </c>
      <c r="F490" s="71" t="str">
        <f t="shared" si="49"/>
        <v/>
      </c>
      <c r="G490" s="65" t="str">
        <f t="shared" si="50"/>
        <v/>
      </c>
    </row>
    <row r="491" spans="1:7" x14ac:dyDescent="0.25">
      <c r="A491" s="69" t="str">
        <f t="shared" si="51"/>
        <v/>
      </c>
      <c r="B491" s="70" t="str">
        <f t="shared" si="52"/>
        <v/>
      </c>
      <c r="C491" s="65" t="str">
        <f t="shared" si="53"/>
        <v/>
      </c>
      <c r="D491" s="71" t="str">
        <f t="shared" si="54"/>
        <v/>
      </c>
      <c r="E491" s="71" t="str">
        <f t="shared" si="55"/>
        <v/>
      </c>
      <c r="F491" s="71" t="str">
        <f t="shared" si="49"/>
        <v/>
      </c>
      <c r="G491" s="65" t="str">
        <f t="shared" si="50"/>
        <v/>
      </c>
    </row>
    <row r="492" spans="1:7" x14ac:dyDescent="0.25">
      <c r="A492" s="69" t="str">
        <f t="shared" si="51"/>
        <v/>
      </c>
      <c r="B492" s="70" t="str">
        <f t="shared" si="52"/>
        <v/>
      </c>
      <c r="C492" s="65" t="str">
        <f t="shared" si="53"/>
        <v/>
      </c>
      <c r="D492" s="71" t="str">
        <f t="shared" si="54"/>
        <v/>
      </c>
      <c r="E492" s="71" t="str">
        <f t="shared" si="55"/>
        <v/>
      </c>
      <c r="F492" s="71" t="str">
        <f t="shared" si="49"/>
        <v/>
      </c>
      <c r="G492" s="65" t="str">
        <f t="shared" si="50"/>
        <v/>
      </c>
    </row>
    <row r="493" spans="1:7" x14ac:dyDescent="0.25">
      <c r="A493" s="69" t="str">
        <f t="shared" si="51"/>
        <v/>
      </c>
      <c r="B493" s="70" t="str">
        <f t="shared" si="52"/>
        <v/>
      </c>
      <c r="C493" s="65" t="str">
        <f t="shared" si="53"/>
        <v/>
      </c>
      <c r="D493" s="71" t="str">
        <f t="shared" si="54"/>
        <v/>
      </c>
      <c r="E493" s="71" t="str">
        <f t="shared" si="55"/>
        <v/>
      </c>
      <c r="F493" s="71" t="str">
        <f t="shared" si="49"/>
        <v/>
      </c>
      <c r="G493" s="65" t="str">
        <f t="shared" si="50"/>
        <v/>
      </c>
    </row>
    <row r="494" spans="1:7" x14ac:dyDescent="0.25">
      <c r="A494" s="69" t="str">
        <f t="shared" si="51"/>
        <v/>
      </c>
      <c r="B494" s="70" t="str">
        <f t="shared" si="52"/>
        <v/>
      </c>
      <c r="C494" s="65" t="str">
        <f t="shared" si="53"/>
        <v/>
      </c>
      <c r="D494" s="71" t="str">
        <f t="shared" si="54"/>
        <v/>
      </c>
      <c r="E494" s="71" t="str">
        <f t="shared" si="55"/>
        <v/>
      </c>
      <c r="F494" s="71" t="str">
        <f t="shared" si="49"/>
        <v/>
      </c>
      <c r="G494" s="65" t="str">
        <f t="shared" si="50"/>
        <v/>
      </c>
    </row>
    <row r="495" spans="1:7" x14ac:dyDescent="0.25">
      <c r="A495" s="69" t="str">
        <f t="shared" si="51"/>
        <v/>
      </c>
      <c r="B495" s="70" t="str">
        <f t="shared" si="52"/>
        <v/>
      </c>
      <c r="C495" s="65" t="str">
        <f t="shared" si="53"/>
        <v/>
      </c>
      <c r="D495" s="71" t="str">
        <f t="shared" si="54"/>
        <v/>
      </c>
      <c r="E495" s="71" t="str">
        <f t="shared" si="55"/>
        <v/>
      </c>
      <c r="F495" s="71" t="str">
        <f t="shared" si="49"/>
        <v/>
      </c>
      <c r="G495" s="65" t="str">
        <f t="shared" si="50"/>
        <v/>
      </c>
    </row>
    <row r="496" spans="1:7" x14ac:dyDescent="0.25">
      <c r="A496" s="69" t="str">
        <f t="shared" si="51"/>
        <v/>
      </c>
      <c r="B496" s="70" t="str">
        <f t="shared" si="52"/>
        <v/>
      </c>
      <c r="C496" s="65" t="str">
        <f t="shared" si="53"/>
        <v/>
      </c>
      <c r="D496" s="71" t="str">
        <f t="shared" si="54"/>
        <v/>
      </c>
      <c r="E496" s="71" t="str">
        <f t="shared" si="55"/>
        <v/>
      </c>
      <c r="F496" s="71" t="str">
        <f t="shared" si="49"/>
        <v/>
      </c>
      <c r="G496" s="65" t="str">
        <f t="shared" si="50"/>
        <v/>
      </c>
    </row>
    <row r="497" spans="1:7" x14ac:dyDescent="0.25">
      <c r="A497" s="69" t="str">
        <f t="shared" si="51"/>
        <v/>
      </c>
      <c r="B497" s="70" t="str">
        <f t="shared" si="52"/>
        <v/>
      </c>
      <c r="C497" s="65" t="str">
        <f t="shared" si="53"/>
        <v/>
      </c>
      <c r="D497" s="71" t="str">
        <f t="shared" si="54"/>
        <v/>
      </c>
      <c r="E497" s="71" t="str">
        <f t="shared" si="55"/>
        <v/>
      </c>
      <c r="F497" s="71" t="str">
        <f t="shared" si="49"/>
        <v/>
      </c>
      <c r="G497" s="65" t="str">
        <f t="shared" si="50"/>
        <v/>
      </c>
    </row>
    <row r="498" spans="1:7" x14ac:dyDescent="0.25">
      <c r="A498" s="69" t="str">
        <f t="shared" si="51"/>
        <v/>
      </c>
      <c r="B498" s="70" t="str">
        <f t="shared" si="52"/>
        <v/>
      </c>
      <c r="C498" s="65" t="str">
        <f t="shared" si="53"/>
        <v/>
      </c>
      <c r="D498" s="71" t="str">
        <f t="shared" si="54"/>
        <v/>
      </c>
      <c r="E498" s="71" t="str">
        <f t="shared" si="55"/>
        <v/>
      </c>
      <c r="F498" s="71" t="str">
        <f t="shared" si="49"/>
        <v/>
      </c>
      <c r="G498" s="65" t="str">
        <f t="shared" si="50"/>
        <v/>
      </c>
    </row>
    <row r="499" spans="1:7" x14ac:dyDescent="0.25">
      <c r="A499" s="69" t="str">
        <f t="shared" si="51"/>
        <v/>
      </c>
      <c r="B499" s="70" t="str">
        <f t="shared" si="52"/>
        <v/>
      </c>
      <c r="C499" s="65" t="str">
        <f t="shared" si="53"/>
        <v/>
      </c>
      <c r="D499" s="71" t="str">
        <f t="shared" si="54"/>
        <v/>
      </c>
      <c r="E499" s="71" t="str">
        <f t="shared" si="55"/>
        <v/>
      </c>
      <c r="F499" s="71" t="str">
        <f t="shared" si="49"/>
        <v/>
      </c>
      <c r="G499" s="65" t="str">
        <f t="shared" si="50"/>
        <v/>
      </c>
    </row>
    <row r="500" spans="1:7" x14ac:dyDescent="0.25">
      <c r="A500" s="69" t="str">
        <f t="shared" si="51"/>
        <v/>
      </c>
      <c r="B500" s="70" t="str">
        <f t="shared" si="52"/>
        <v/>
      </c>
      <c r="C500" s="65" t="str">
        <f t="shared" si="53"/>
        <v/>
      </c>
      <c r="D500" s="71" t="str">
        <f t="shared" si="54"/>
        <v/>
      </c>
      <c r="E500" s="71" t="str">
        <f t="shared" si="55"/>
        <v/>
      </c>
      <c r="F500" s="71" t="str">
        <f t="shared" si="49"/>
        <v/>
      </c>
      <c r="G500" s="65" t="str">
        <f t="shared" si="50"/>
        <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D79A-2C18-45A3-8787-2C8947645228}">
  <dimension ref="A1:M500"/>
  <sheetViews>
    <sheetView workbookViewId="0">
      <selection activeCell="AC36" sqref="AC36"/>
    </sheetView>
  </sheetViews>
  <sheetFormatPr defaultColWidth="9.140625" defaultRowHeight="15" x14ac:dyDescent="0.25"/>
  <cols>
    <col min="1" max="1" width="9.140625" style="67"/>
    <col min="2" max="2" width="7.85546875" style="67" customWidth="1"/>
    <col min="3" max="3" width="14.5703125" style="67" customWidth="1"/>
    <col min="4" max="4" width="14.42578125" style="67" customWidth="1"/>
    <col min="5" max="6" width="14.5703125" style="67" customWidth="1"/>
    <col min="7" max="7" width="14.5703125" style="76" customWidth="1"/>
    <col min="8"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row>
    <row r="4" spans="1:13" ht="21" x14ac:dyDescent="0.35">
      <c r="A4" s="110"/>
      <c r="B4" s="111" t="s">
        <v>49</v>
      </c>
      <c r="C4" s="110"/>
      <c r="D4" s="110"/>
      <c r="E4" s="63"/>
      <c r="F4" s="112" t="s">
        <v>105</v>
      </c>
      <c r="G4" s="145"/>
      <c r="H4" s="123"/>
      <c r="K4" s="76"/>
      <c r="L4" s="75"/>
    </row>
    <row r="5" spans="1:13" x14ac:dyDescent="0.25">
      <c r="A5" s="110"/>
      <c r="B5" s="110"/>
      <c r="C5" s="110"/>
      <c r="D5" s="110"/>
      <c r="E5" s="110"/>
      <c r="F5" s="115"/>
      <c r="G5" s="110"/>
      <c r="H5" s="123"/>
      <c r="K5" s="74"/>
      <c r="L5" s="75"/>
    </row>
    <row r="6" spans="1:13" x14ac:dyDescent="0.25">
      <c r="A6" s="110"/>
      <c r="B6" s="117" t="s">
        <v>52</v>
      </c>
      <c r="C6" s="118"/>
      <c r="D6" s="119"/>
      <c r="E6" s="120">
        <v>45352</v>
      </c>
      <c r="F6" s="121"/>
      <c r="G6" s="110"/>
      <c r="H6" s="123"/>
      <c r="K6" s="83"/>
      <c r="L6" s="83"/>
    </row>
    <row r="7" spans="1:13" x14ac:dyDescent="0.25">
      <c r="A7" s="110"/>
      <c r="B7" s="122" t="s">
        <v>54</v>
      </c>
      <c r="C7" s="63"/>
      <c r="D7" s="123"/>
      <c r="E7" s="124">
        <v>60</v>
      </c>
      <c r="F7" s="125" t="s">
        <v>55</v>
      </c>
      <c r="G7" s="110"/>
      <c r="H7" s="123"/>
      <c r="K7" s="84"/>
      <c r="L7" s="84"/>
    </row>
    <row r="8" spans="1:13" x14ac:dyDescent="0.25">
      <c r="A8" s="110"/>
      <c r="B8" s="122" t="s">
        <v>62</v>
      </c>
      <c r="C8" s="63"/>
      <c r="D8" s="127">
        <f>E6-1</f>
        <v>45351</v>
      </c>
      <c r="E8" s="128">
        <v>2200</v>
      </c>
      <c r="F8" s="125" t="s">
        <v>58</v>
      </c>
      <c r="G8" s="110"/>
      <c r="H8" s="252"/>
      <c r="K8" s="84"/>
      <c r="L8" s="84"/>
    </row>
    <row r="9" spans="1:13" x14ac:dyDescent="0.25">
      <c r="A9" s="110"/>
      <c r="B9" s="122" t="s">
        <v>63</v>
      </c>
      <c r="C9" s="63"/>
      <c r="D9" s="127">
        <f>EOMONTH(D8,E7)</f>
        <v>47177</v>
      </c>
      <c r="E9" s="128">
        <v>0</v>
      </c>
      <c r="F9" s="125" t="s">
        <v>58</v>
      </c>
      <c r="G9" s="170"/>
      <c r="H9" s="252"/>
      <c r="K9" s="84"/>
      <c r="L9" s="84"/>
    </row>
    <row r="10" spans="1:13" x14ac:dyDescent="0.25">
      <c r="A10" s="110"/>
      <c r="B10" s="122" t="s">
        <v>61</v>
      </c>
      <c r="C10" s="63"/>
      <c r="D10" s="123"/>
      <c r="E10" s="195">
        <v>1</v>
      </c>
      <c r="F10" s="125"/>
      <c r="G10" s="110"/>
      <c r="H10" s="123"/>
      <c r="K10" s="86"/>
      <c r="L10" s="86"/>
    </row>
    <row r="11" spans="1:13" x14ac:dyDescent="0.25">
      <c r="A11" s="110"/>
      <c r="B11" s="133" t="s">
        <v>106</v>
      </c>
      <c r="C11" s="134"/>
      <c r="D11" s="135"/>
      <c r="E11" s="248">
        <v>5.6000000000000001E-2</v>
      </c>
      <c r="F11" s="137"/>
      <c r="G11" s="110"/>
      <c r="H11" s="123"/>
      <c r="K11" s="84"/>
      <c r="L11" s="84"/>
      <c r="M11" s="86"/>
    </row>
    <row r="12" spans="1:13" x14ac:dyDescent="0.25">
      <c r="A12" s="110"/>
      <c r="B12" s="124"/>
      <c r="C12" s="63"/>
      <c r="D12" s="123"/>
      <c r="E12" s="138"/>
      <c r="F12" s="124"/>
      <c r="G12" s="110"/>
      <c r="H12" s="123"/>
      <c r="K12" s="84"/>
      <c r="L12" s="84"/>
      <c r="M12" s="86"/>
    </row>
    <row r="13" spans="1:13" x14ac:dyDescent="0.25">
      <c r="A13" s="123"/>
      <c r="B13" s="123"/>
      <c r="C13" s="123"/>
      <c r="D13" s="123"/>
      <c r="E13" s="123"/>
      <c r="F13" s="123"/>
      <c r="G13" s="123"/>
      <c r="H13" s="123"/>
      <c r="K13" s="84"/>
      <c r="L13" s="84"/>
      <c r="M13" s="86"/>
    </row>
    <row r="14" spans="1:13" ht="15.75" thickBot="1" x14ac:dyDescent="0.3">
      <c r="A14" s="68" t="s">
        <v>65</v>
      </c>
      <c r="B14" s="68" t="s">
        <v>66</v>
      </c>
      <c r="C14" s="68" t="s">
        <v>67</v>
      </c>
      <c r="D14" s="68" t="s">
        <v>68</v>
      </c>
      <c r="E14" s="68" t="s">
        <v>69</v>
      </c>
      <c r="F14" s="68" t="s">
        <v>70</v>
      </c>
      <c r="G14" s="68" t="s">
        <v>71</v>
      </c>
      <c r="K14" s="84"/>
      <c r="L14" s="84"/>
      <c r="M14" s="86"/>
    </row>
    <row r="15" spans="1:13" x14ac:dyDescent="0.25">
      <c r="A15" s="69">
        <f>IF(B15="","",E6)</f>
        <v>45352</v>
      </c>
      <c r="B15" s="70">
        <f>IF(E7&gt;0,1,"")</f>
        <v>1</v>
      </c>
      <c r="C15" s="65">
        <f>IF(B15="","",E8)</f>
        <v>2200</v>
      </c>
      <c r="D15" s="71">
        <f>IF(B15="","",IPMT($E$11/12,B15,$E$7,-$E$8,$E$9,0))</f>
        <v>10.266666666666667</v>
      </c>
      <c r="E15" s="71">
        <f>IF(B15="","",PPMT($E$11/12,B15,$E$7,-$E$8,$E$9,0))</f>
        <v>31.857510562433077</v>
      </c>
      <c r="F15" s="71">
        <f>IF(B15="","",SUM(D15:E15))</f>
        <v>42.124177229099743</v>
      </c>
      <c r="G15" s="65">
        <f>IF(B15="","",SUM(C15)-SUM(E15))</f>
        <v>2168.1424894375668</v>
      </c>
      <c r="K15" s="84"/>
      <c r="L15" s="84"/>
      <c r="M15" s="86"/>
    </row>
    <row r="16" spans="1:13" x14ac:dyDescent="0.25">
      <c r="A16" s="69">
        <f>IF(B16="","",EDATE(A15,1))</f>
        <v>45383</v>
      </c>
      <c r="B16" s="70">
        <f>IF(B15="","",IF(SUM(B15)+1&lt;=$E$7,SUM(B15)+1,""))</f>
        <v>2</v>
      </c>
      <c r="C16" s="65">
        <f>IF(B16="","",G15)</f>
        <v>2168.1424894375668</v>
      </c>
      <c r="D16" s="71">
        <f>IF(B16="","",IPMT($E$11/12,B16,$E$7,-$E$8,$E$9,0))</f>
        <v>10.117998284041979</v>
      </c>
      <c r="E16" s="71">
        <f>IF(B16="","",PPMT($E$11/12,B16,$E$7,-$E$8,$E$9,0))</f>
        <v>32.006178945057762</v>
      </c>
      <c r="F16" s="71">
        <f t="shared" ref="F16:F79" si="0">IF(B16="","",SUM(D16:E16))</f>
        <v>42.124177229099743</v>
      </c>
      <c r="G16" s="65">
        <f t="shared" ref="G16:G79" si="1">IF(B16="","",SUM(C16)-SUM(E16))</f>
        <v>2136.136310492509</v>
      </c>
      <c r="K16" s="84"/>
      <c r="L16" s="84"/>
      <c r="M16" s="86"/>
    </row>
    <row r="17" spans="1:13" x14ac:dyDescent="0.25">
      <c r="A17" s="69">
        <f t="shared" ref="A17:A80" si="2">IF(B17="","",EDATE(A16,1))</f>
        <v>45413</v>
      </c>
      <c r="B17" s="70">
        <f t="shared" ref="B17:B80" si="3">IF(B16="","",IF(SUM(B16)+1&lt;=$E$7,SUM(B16)+1,""))</f>
        <v>3</v>
      </c>
      <c r="C17" s="65">
        <f t="shared" ref="C17:C80" si="4">IF(B17="","",G16)</f>
        <v>2136.136310492509</v>
      </c>
      <c r="D17" s="71">
        <f t="shared" ref="D17:D80" si="5">IF(B17="","",IPMT($E$11/12,B17,$E$7,-$E$8,$E$9,0))</f>
        <v>9.9686361156317123</v>
      </c>
      <c r="E17" s="71">
        <f t="shared" ref="E17:E80" si="6">IF(B17="","",PPMT($E$11/12,B17,$E$7,-$E$8,$E$9,0))</f>
        <v>32.155541113468033</v>
      </c>
      <c r="F17" s="71">
        <f t="shared" si="0"/>
        <v>42.124177229099743</v>
      </c>
      <c r="G17" s="65">
        <f t="shared" si="1"/>
        <v>2103.9807693790408</v>
      </c>
      <c r="K17" s="84"/>
      <c r="L17" s="84"/>
      <c r="M17" s="86"/>
    </row>
    <row r="18" spans="1:13" x14ac:dyDescent="0.25">
      <c r="A18" s="69">
        <f t="shared" si="2"/>
        <v>45444</v>
      </c>
      <c r="B18" s="70">
        <f t="shared" si="3"/>
        <v>4</v>
      </c>
      <c r="C18" s="65">
        <f t="shared" si="4"/>
        <v>2103.9807693790408</v>
      </c>
      <c r="D18" s="71">
        <f t="shared" si="5"/>
        <v>9.8185769237688607</v>
      </c>
      <c r="E18" s="71">
        <f t="shared" si="6"/>
        <v>32.305600305330884</v>
      </c>
      <c r="F18" s="71">
        <f t="shared" si="0"/>
        <v>42.124177229099743</v>
      </c>
      <c r="G18" s="65">
        <f t="shared" si="1"/>
        <v>2071.6751690737101</v>
      </c>
      <c r="K18" s="84"/>
      <c r="L18" s="84"/>
      <c r="M18" s="86"/>
    </row>
    <row r="19" spans="1:13" x14ac:dyDescent="0.25">
      <c r="A19" s="69">
        <f t="shared" si="2"/>
        <v>45474</v>
      </c>
      <c r="B19" s="70">
        <f t="shared" si="3"/>
        <v>5</v>
      </c>
      <c r="C19" s="65">
        <f t="shared" si="4"/>
        <v>2071.6751690737101</v>
      </c>
      <c r="D19" s="71">
        <f t="shared" si="5"/>
        <v>9.667817455677314</v>
      </c>
      <c r="E19" s="71">
        <f t="shared" si="6"/>
        <v>32.456359773422427</v>
      </c>
      <c r="F19" s="71">
        <f t="shared" si="0"/>
        <v>42.124177229099743</v>
      </c>
      <c r="G19" s="65">
        <f t="shared" si="1"/>
        <v>2039.2188093002876</v>
      </c>
      <c r="K19" s="84"/>
      <c r="L19" s="84"/>
      <c r="M19" s="86"/>
    </row>
    <row r="20" spans="1:13" x14ac:dyDescent="0.25">
      <c r="A20" s="69">
        <f t="shared" si="2"/>
        <v>45505</v>
      </c>
      <c r="B20" s="70">
        <f t="shared" si="3"/>
        <v>6</v>
      </c>
      <c r="C20" s="65">
        <f t="shared" si="4"/>
        <v>2039.2188093002876</v>
      </c>
      <c r="D20" s="71">
        <f t="shared" si="5"/>
        <v>9.5163544434013456</v>
      </c>
      <c r="E20" s="71">
        <f t="shared" si="6"/>
        <v>32.607822785698403</v>
      </c>
      <c r="F20" s="71">
        <f t="shared" si="0"/>
        <v>42.12417722909975</v>
      </c>
      <c r="G20" s="65">
        <f t="shared" si="1"/>
        <v>2006.6109865145893</v>
      </c>
      <c r="K20" s="84"/>
      <c r="L20" s="84"/>
      <c r="M20" s="86"/>
    </row>
    <row r="21" spans="1:13" x14ac:dyDescent="0.25">
      <c r="A21" s="69">
        <f t="shared" si="2"/>
        <v>45536</v>
      </c>
      <c r="B21" s="70">
        <f t="shared" si="3"/>
        <v>7</v>
      </c>
      <c r="C21" s="65">
        <f t="shared" si="4"/>
        <v>2006.6109865145893</v>
      </c>
      <c r="D21" s="71">
        <f t="shared" si="5"/>
        <v>9.3641846037347527</v>
      </c>
      <c r="E21" s="71">
        <f t="shared" si="6"/>
        <v>32.759992625364994</v>
      </c>
      <c r="F21" s="71">
        <f t="shared" si="0"/>
        <v>42.124177229099743</v>
      </c>
      <c r="G21" s="65">
        <f t="shared" si="1"/>
        <v>1973.8509938892244</v>
      </c>
      <c r="K21" s="84"/>
      <c r="L21" s="84"/>
      <c r="M21" s="86"/>
    </row>
    <row r="22" spans="1:13" x14ac:dyDescent="0.25">
      <c r="A22" s="69">
        <f t="shared" si="2"/>
        <v>45566</v>
      </c>
      <c r="B22" s="70">
        <f t="shared" si="3"/>
        <v>8</v>
      </c>
      <c r="C22" s="65">
        <f t="shared" si="4"/>
        <v>1973.8509938892244</v>
      </c>
      <c r="D22" s="71">
        <f t="shared" si="5"/>
        <v>9.2113046381497163</v>
      </c>
      <c r="E22" s="71">
        <f t="shared" si="6"/>
        <v>32.91287259095003</v>
      </c>
      <c r="F22" s="71">
        <f t="shared" si="0"/>
        <v>42.124177229099743</v>
      </c>
      <c r="G22" s="65">
        <f t="shared" si="1"/>
        <v>1940.9381212982744</v>
      </c>
      <c r="K22" s="84"/>
      <c r="L22" s="84"/>
      <c r="M22" s="86"/>
    </row>
    <row r="23" spans="1:13" x14ac:dyDescent="0.25">
      <c r="A23" s="69">
        <f t="shared" si="2"/>
        <v>45597</v>
      </c>
      <c r="B23" s="70">
        <f t="shared" si="3"/>
        <v>9</v>
      </c>
      <c r="C23" s="65">
        <f t="shared" si="4"/>
        <v>1940.9381212982744</v>
      </c>
      <c r="D23" s="71">
        <f t="shared" si="5"/>
        <v>9.057711232725282</v>
      </c>
      <c r="E23" s="71">
        <f t="shared" si="6"/>
        <v>33.066465996374461</v>
      </c>
      <c r="F23" s="71">
        <f t="shared" si="0"/>
        <v>42.124177229099743</v>
      </c>
      <c r="G23" s="65">
        <f t="shared" si="1"/>
        <v>1907.8716553018999</v>
      </c>
      <c r="K23" s="84"/>
      <c r="L23" s="84"/>
      <c r="M23" s="86"/>
    </row>
    <row r="24" spans="1:13" x14ac:dyDescent="0.25">
      <c r="A24" s="69">
        <f t="shared" si="2"/>
        <v>45627</v>
      </c>
      <c r="B24" s="70">
        <f t="shared" si="3"/>
        <v>10</v>
      </c>
      <c r="C24" s="65">
        <f t="shared" si="4"/>
        <v>1907.8716553018999</v>
      </c>
      <c r="D24" s="71">
        <f t="shared" si="5"/>
        <v>8.9034010580755343</v>
      </c>
      <c r="E24" s="71">
        <f t="shared" si="6"/>
        <v>33.220776171024212</v>
      </c>
      <c r="F24" s="71">
        <f t="shared" si="0"/>
        <v>42.124177229099743</v>
      </c>
      <c r="G24" s="65">
        <f t="shared" si="1"/>
        <v>1874.6508791308756</v>
      </c>
      <c r="K24" s="84"/>
      <c r="L24" s="84"/>
      <c r="M24" s="86"/>
    </row>
    <row r="25" spans="1:13" x14ac:dyDescent="0.25">
      <c r="A25" s="69">
        <f t="shared" si="2"/>
        <v>45658</v>
      </c>
      <c r="B25" s="70">
        <f t="shared" si="3"/>
        <v>11</v>
      </c>
      <c r="C25" s="65">
        <f t="shared" si="4"/>
        <v>1874.6508791308756</v>
      </c>
      <c r="D25" s="71">
        <f t="shared" si="5"/>
        <v>8.7483707692774217</v>
      </c>
      <c r="E25" s="71">
        <f t="shared" si="6"/>
        <v>33.375806459822321</v>
      </c>
      <c r="F25" s="71">
        <f t="shared" si="0"/>
        <v>42.124177229099743</v>
      </c>
      <c r="G25" s="65">
        <f t="shared" si="1"/>
        <v>1841.2750726710533</v>
      </c>
    </row>
    <row r="26" spans="1:13" x14ac:dyDescent="0.25">
      <c r="A26" s="69">
        <f t="shared" si="2"/>
        <v>45689</v>
      </c>
      <c r="B26" s="70">
        <f t="shared" si="3"/>
        <v>12</v>
      </c>
      <c r="C26" s="65">
        <f t="shared" si="4"/>
        <v>1841.2750726710533</v>
      </c>
      <c r="D26" s="71">
        <f t="shared" si="5"/>
        <v>8.5926170057982496</v>
      </c>
      <c r="E26" s="71">
        <f t="shared" si="6"/>
        <v>33.53156022330149</v>
      </c>
      <c r="F26" s="71">
        <f t="shared" si="0"/>
        <v>42.124177229099743</v>
      </c>
      <c r="G26" s="65">
        <f t="shared" si="1"/>
        <v>1807.7435124477518</v>
      </c>
    </row>
    <row r="27" spans="1:13" x14ac:dyDescent="0.25">
      <c r="A27" s="69">
        <f t="shared" si="2"/>
        <v>45717</v>
      </c>
      <c r="B27" s="70">
        <f t="shared" si="3"/>
        <v>13</v>
      </c>
      <c r="C27" s="65">
        <f t="shared" si="4"/>
        <v>1807.7435124477518</v>
      </c>
      <c r="D27" s="71">
        <f t="shared" si="5"/>
        <v>8.4361363914228438</v>
      </c>
      <c r="E27" s="71">
        <f t="shared" si="6"/>
        <v>33.688040837676901</v>
      </c>
      <c r="F27" s="71">
        <f t="shared" si="0"/>
        <v>42.124177229099743</v>
      </c>
      <c r="G27" s="65">
        <f t="shared" si="1"/>
        <v>1774.0554716100748</v>
      </c>
    </row>
    <row r="28" spans="1:13" x14ac:dyDescent="0.25">
      <c r="A28" s="69">
        <f t="shared" si="2"/>
        <v>45748</v>
      </c>
      <c r="B28" s="70">
        <f t="shared" si="3"/>
        <v>14</v>
      </c>
      <c r="C28" s="65">
        <f t="shared" si="4"/>
        <v>1774.0554716100748</v>
      </c>
      <c r="D28" s="71">
        <f t="shared" si="5"/>
        <v>8.2789255341803507</v>
      </c>
      <c r="E28" s="71">
        <f t="shared" si="6"/>
        <v>33.845251694919391</v>
      </c>
      <c r="F28" s="71">
        <f t="shared" si="0"/>
        <v>42.124177229099743</v>
      </c>
      <c r="G28" s="65">
        <f t="shared" si="1"/>
        <v>1740.2102199151554</v>
      </c>
    </row>
    <row r="29" spans="1:13" x14ac:dyDescent="0.25">
      <c r="A29" s="69">
        <f t="shared" si="2"/>
        <v>45778</v>
      </c>
      <c r="B29" s="70">
        <f t="shared" si="3"/>
        <v>15</v>
      </c>
      <c r="C29" s="65">
        <f t="shared" si="4"/>
        <v>1740.2102199151554</v>
      </c>
      <c r="D29" s="71">
        <f t="shared" si="5"/>
        <v>8.1209810262707265</v>
      </c>
      <c r="E29" s="71">
        <f t="shared" si="6"/>
        <v>34.003196202829024</v>
      </c>
      <c r="F29" s="71">
        <f t="shared" si="0"/>
        <v>42.12417722909975</v>
      </c>
      <c r="G29" s="65">
        <f t="shared" si="1"/>
        <v>1706.2070237123264</v>
      </c>
    </row>
    <row r="30" spans="1:13" x14ac:dyDescent="0.25">
      <c r="A30" s="69">
        <f t="shared" si="2"/>
        <v>45809</v>
      </c>
      <c r="B30" s="70">
        <f t="shared" si="3"/>
        <v>16</v>
      </c>
      <c r="C30" s="65">
        <f t="shared" si="4"/>
        <v>1706.2070237123264</v>
      </c>
      <c r="D30" s="71">
        <f t="shared" si="5"/>
        <v>7.9622994439908581</v>
      </c>
      <c r="E30" s="71">
        <f t="shared" si="6"/>
        <v>34.161877785108885</v>
      </c>
      <c r="F30" s="71">
        <f t="shared" si="0"/>
        <v>42.124177229099743</v>
      </c>
      <c r="G30" s="65">
        <f t="shared" si="1"/>
        <v>1672.0451459272176</v>
      </c>
    </row>
    <row r="31" spans="1:13" x14ac:dyDescent="0.25">
      <c r="A31" s="69">
        <f t="shared" si="2"/>
        <v>45839</v>
      </c>
      <c r="B31" s="70">
        <f t="shared" si="3"/>
        <v>17</v>
      </c>
      <c r="C31" s="65">
        <f t="shared" si="4"/>
        <v>1672.0451459272176</v>
      </c>
      <c r="D31" s="71">
        <f t="shared" si="5"/>
        <v>7.8028773476603481</v>
      </c>
      <c r="E31" s="71">
        <f t="shared" si="6"/>
        <v>34.321299881439394</v>
      </c>
      <c r="F31" s="71">
        <f t="shared" si="0"/>
        <v>42.124177229099743</v>
      </c>
      <c r="G31" s="65">
        <f t="shared" si="1"/>
        <v>1637.7238460457781</v>
      </c>
    </row>
    <row r="32" spans="1:13" x14ac:dyDescent="0.25">
      <c r="A32" s="69">
        <f t="shared" si="2"/>
        <v>45870</v>
      </c>
      <c r="B32" s="70">
        <f t="shared" si="3"/>
        <v>18</v>
      </c>
      <c r="C32" s="65">
        <f t="shared" si="4"/>
        <v>1637.7238460457781</v>
      </c>
      <c r="D32" s="71">
        <f t="shared" si="5"/>
        <v>7.6427112815469664</v>
      </c>
      <c r="E32" s="71">
        <f t="shared" si="6"/>
        <v>34.481465947552778</v>
      </c>
      <c r="F32" s="71">
        <f t="shared" si="0"/>
        <v>42.124177229099743</v>
      </c>
      <c r="G32" s="65">
        <f t="shared" si="1"/>
        <v>1603.2423800982253</v>
      </c>
    </row>
    <row r="33" spans="1:7" x14ac:dyDescent="0.25">
      <c r="A33" s="69">
        <f t="shared" si="2"/>
        <v>45901</v>
      </c>
      <c r="B33" s="70">
        <f t="shared" si="3"/>
        <v>19</v>
      </c>
      <c r="C33" s="65">
        <f t="shared" si="4"/>
        <v>1603.2423800982253</v>
      </c>
      <c r="D33" s="71">
        <f t="shared" si="5"/>
        <v>7.4817977737917207</v>
      </c>
      <c r="E33" s="71">
        <f t="shared" si="6"/>
        <v>34.642379455308024</v>
      </c>
      <c r="F33" s="71">
        <f t="shared" si="0"/>
        <v>42.124177229099743</v>
      </c>
      <c r="G33" s="65">
        <f t="shared" si="1"/>
        <v>1568.6000006429174</v>
      </c>
    </row>
    <row r="34" spans="1:7" x14ac:dyDescent="0.25">
      <c r="A34" s="69">
        <f t="shared" si="2"/>
        <v>45931</v>
      </c>
      <c r="B34" s="70">
        <f t="shared" si="3"/>
        <v>20</v>
      </c>
      <c r="C34" s="65">
        <f t="shared" si="4"/>
        <v>1568.6000006429174</v>
      </c>
      <c r="D34" s="71">
        <f t="shared" si="5"/>
        <v>7.3201333363336163</v>
      </c>
      <c r="E34" s="71">
        <f t="shared" si="6"/>
        <v>34.804043892766131</v>
      </c>
      <c r="F34" s="71">
        <f t="shared" si="0"/>
        <v>42.12417722909975</v>
      </c>
      <c r="G34" s="65">
        <f t="shared" si="1"/>
        <v>1533.7959567501512</v>
      </c>
    </row>
    <row r="35" spans="1:7" x14ac:dyDescent="0.25">
      <c r="A35" s="69">
        <f t="shared" si="2"/>
        <v>45962</v>
      </c>
      <c r="B35" s="70">
        <f t="shared" si="3"/>
        <v>21</v>
      </c>
      <c r="C35" s="65">
        <f t="shared" si="4"/>
        <v>1533.7959567501512</v>
      </c>
      <c r="D35" s="71">
        <f t="shared" si="5"/>
        <v>7.1577144648340418</v>
      </c>
      <c r="E35" s="71">
        <f t="shared" si="6"/>
        <v>34.9664627642657</v>
      </c>
      <c r="F35" s="71">
        <f t="shared" si="0"/>
        <v>42.124177229099743</v>
      </c>
      <c r="G35" s="65">
        <f t="shared" si="1"/>
        <v>1498.8294939858854</v>
      </c>
    </row>
    <row r="36" spans="1:7" x14ac:dyDescent="0.25">
      <c r="A36" s="69">
        <f t="shared" si="2"/>
        <v>45992</v>
      </c>
      <c r="B36" s="70">
        <f t="shared" si="3"/>
        <v>22</v>
      </c>
      <c r="C36" s="65">
        <f t="shared" si="4"/>
        <v>1498.8294939858854</v>
      </c>
      <c r="D36" s="71">
        <f t="shared" si="5"/>
        <v>6.9945376386008</v>
      </c>
      <c r="E36" s="71">
        <f t="shared" si="6"/>
        <v>35.12963959049894</v>
      </c>
      <c r="F36" s="71">
        <f t="shared" si="0"/>
        <v>42.124177229099743</v>
      </c>
      <c r="G36" s="65">
        <f t="shared" si="1"/>
        <v>1463.6998543953864</v>
      </c>
    </row>
    <row r="37" spans="1:7" x14ac:dyDescent="0.25">
      <c r="A37" s="69">
        <f t="shared" si="2"/>
        <v>46023</v>
      </c>
      <c r="B37" s="70">
        <f t="shared" si="3"/>
        <v>23</v>
      </c>
      <c r="C37" s="65">
        <f t="shared" si="4"/>
        <v>1463.6998543953864</v>
      </c>
      <c r="D37" s="71">
        <f t="shared" si="5"/>
        <v>6.830599320511805</v>
      </c>
      <c r="E37" s="71">
        <f t="shared" si="6"/>
        <v>35.293577908587942</v>
      </c>
      <c r="F37" s="71">
        <f t="shared" si="0"/>
        <v>42.124177229099743</v>
      </c>
      <c r="G37" s="65">
        <f t="shared" si="1"/>
        <v>1428.4062764867986</v>
      </c>
    </row>
    <row r="38" spans="1:7" x14ac:dyDescent="0.25">
      <c r="A38" s="69">
        <f t="shared" si="2"/>
        <v>46054</v>
      </c>
      <c r="B38" s="70">
        <f t="shared" si="3"/>
        <v>24</v>
      </c>
      <c r="C38" s="65">
        <f t="shared" si="4"/>
        <v>1428.4062764867986</v>
      </c>
      <c r="D38" s="71">
        <f t="shared" si="5"/>
        <v>6.6658959569383951</v>
      </c>
      <c r="E38" s="71">
        <f t="shared" si="6"/>
        <v>35.458281272161344</v>
      </c>
      <c r="F38" s="71">
        <f t="shared" si="0"/>
        <v>42.124177229099736</v>
      </c>
      <c r="G38" s="65">
        <f t="shared" si="1"/>
        <v>1392.9479952146371</v>
      </c>
    </row>
    <row r="39" spans="1:7" x14ac:dyDescent="0.25">
      <c r="A39" s="69">
        <f t="shared" si="2"/>
        <v>46082</v>
      </c>
      <c r="B39" s="70">
        <f t="shared" si="3"/>
        <v>25</v>
      </c>
      <c r="C39" s="65">
        <f t="shared" si="4"/>
        <v>1392.9479952146371</v>
      </c>
      <c r="D39" s="71">
        <f t="shared" si="5"/>
        <v>6.5004239776683095</v>
      </c>
      <c r="E39" s="71">
        <f t="shared" si="6"/>
        <v>35.623753251431438</v>
      </c>
      <c r="F39" s="71">
        <f t="shared" si="0"/>
        <v>42.12417722909975</v>
      </c>
      <c r="G39" s="65">
        <f t="shared" si="1"/>
        <v>1357.3242419632056</v>
      </c>
    </row>
    <row r="40" spans="1:7" x14ac:dyDescent="0.25">
      <c r="A40" s="69">
        <f t="shared" si="2"/>
        <v>46113</v>
      </c>
      <c r="B40" s="70">
        <f t="shared" si="3"/>
        <v>26</v>
      </c>
      <c r="C40" s="65">
        <f t="shared" si="4"/>
        <v>1357.3242419632056</v>
      </c>
      <c r="D40" s="71">
        <f t="shared" si="5"/>
        <v>6.3341797958282946</v>
      </c>
      <c r="E40" s="71">
        <f t="shared" si="6"/>
        <v>35.789997433271452</v>
      </c>
      <c r="F40" s="71">
        <f t="shared" si="0"/>
        <v>42.124177229099743</v>
      </c>
      <c r="G40" s="65">
        <f t="shared" si="1"/>
        <v>1321.5342445299341</v>
      </c>
    </row>
    <row r="41" spans="1:7" x14ac:dyDescent="0.25">
      <c r="A41" s="69">
        <f t="shared" si="2"/>
        <v>46143</v>
      </c>
      <c r="B41" s="70">
        <f t="shared" si="3"/>
        <v>27</v>
      </c>
      <c r="C41" s="65">
        <f t="shared" si="4"/>
        <v>1321.5342445299341</v>
      </c>
      <c r="D41" s="71">
        <f t="shared" si="5"/>
        <v>6.1671598078063621</v>
      </c>
      <c r="E41" s="71">
        <f t="shared" si="6"/>
        <v>35.957017421293379</v>
      </c>
      <c r="F41" s="71">
        <f t="shared" si="0"/>
        <v>42.124177229099743</v>
      </c>
      <c r="G41" s="65">
        <f t="shared" si="1"/>
        <v>1285.5772271086407</v>
      </c>
    </row>
    <row r="42" spans="1:7" x14ac:dyDescent="0.25">
      <c r="A42" s="69">
        <f t="shared" si="2"/>
        <v>46174</v>
      </c>
      <c r="B42" s="70">
        <f t="shared" si="3"/>
        <v>28</v>
      </c>
      <c r="C42" s="65">
        <f t="shared" si="4"/>
        <v>1285.5772271086407</v>
      </c>
      <c r="D42" s="71">
        <f t="shared" si="5"/>
        <v>5.9993603931736583</v>
      </c>
      <c r="E42" s="71">
        <f t="shared" si="6"/>
        <v>36.124816835926083</v>
      </c>
      <c r="F42" s="71">
        <f t="shared" si="0"/>
        <v>42.124177229099743</v>
      </c>
      <c r="G42" s="65">
        <f t="shared" si="1"/>
        <v>1249.4524102727146</v>
      </c>
    </row>
    <row r="43" spans="1:7" x14ac:dyDescent="0.25">
      <c r="A43" s="69">
        <f t="shared" si="2"/>
        <v>46204</v>
      </c>
      <c r="B43" s="70">
        <f t="shared" si="3"/>
        <v>29</v>
      </c>
      <c r="C43" s="65">
        <f t="shared" si="4"/>
        <v>1249.4524102727146</v>
      </c>
      <c r="D43" s="71">
        <f t="shared" si="5"/>
        <v>5.8307779146060037</v>
      </c>
      <c r="E43" s="71">
        <f t="shared" si="6"/>
        <v>36.29339931449374</v>
      </c>
      <c r="F43" s="71">
        <f t="shared" si="0"/>
        <v>42.124177229099743</v>
      </c>
      <c r="G43" s="65">
        <f t="shared" si="1"/>
        <v>1213.1590109582207</v>
      </c>
    </row>
    <row r="44" spans="1:7" x14ac:dyDescent="0.25">
      <c r="A44" s="69">
        <f t="shared" si="2"/>
        <v>46235</v>
      </c>
      <c r="B44" s="70">
        <f t="shared" si="3"/>
        <v>30</v>
      </c>
      <c r="C44" s="65">
        <f t="shared" si="4"/>
        <v>1213.1590109582207</v>
      </c>
      <c r="D44" s="71">
        <f t="shared" si="5"/>
        <v>5.6614087178050339</v>
      </c>
      <c r="E44" s="71">
        <f t="shared" si="6"/>
        <v>36.462768511294712</v>
      </c>
      <c r="F44" s="71">
        <f t="shared" si="0"/>
        <v>42.124177229099743</v>
      </c>
      <c r="G44" s="65">
        <f t="shared" si="1"/>
        <v>1176.6962424469261</v>
      </c>
    </row>
    <row r="45" spans="1:7" x14ac:dyDescent="0.25">
      <c r="A45" s="69">
        <f t="shared" si="2"/>
        <v>46266</v>
      </c>
      <c r="B45" s="70">
        <f t="shared" si="3"/>
        <v>31</v>
      </c>
      <c r="C45" s="65">
        <f t="shared" si="4"/>
        <v>1176.6962424469261</v>
      </c>
      <c r="D45" s="71">
        <f t="shared" si="5"/>
        <v>5.4912491314189911</v>
      </c>
      <c r="E45" s="71">
        <f t="shared" si="6"/>
        <v>36.632928097680754</v>
      </c>
      <c r="F45" s="71">
        <f t="shared" si="0"/>
        <v>42.124177229099743</v>
      </c>
      <c r="G45" s="65">
        <f t="shared" si="1"/>
        <v>1140.0633143492453</v>
      </c>
    </row>
    <row r="46" spans="1:7" x14ac:dyDescent="0.25">
      <c r="A46" s="69">
        <f t="shared" si="2"/>
        <v>46296</v>
      </c>
      <c r="B46" s="70">
        <f t="shared" si="3"/>
        <v>32</v>
      </c>
      <c r="C46" s="65">
        <f t="shared" si="4"/>
        <v>1140.0633143492453</v>
      </c>
      <c r="D46" s="71">
        <f t="shared" si="5"/>
        <v>5.3202954669631479</v>
      </c>
      <c r="E46" s="71">
        <f t="shared" si="6"/>
        <v>36.803881762136598</v>
      </c>
      <c r="F46" s="71">
        <f t="shared" si="0"/>
        <v>42.124177229099743</v>
      </c>
      <c r="G46" s="65">
        <f t="shared" si="1"/>
        <v>1103.2594325871087</v>
      </c>
    </row>
    <row r="47" spans="1:7" x14ac:dyDescent="0.25">
      <c r="A47" s="69">
        <f t="shared" si="2"/>
        <v>46327</v>
      </c>
      <c r="B47" s="70">
        <f t="shared" si="3"/>
        <v>33</v>
      </c>
      <c r="C47" s="65">
        <f t="shared" si="4"/>
        <v>1103.2594325871087</v>
      </c>
      <c r="D47" s="71">
        <f t="shared" si="5"/>
        <v>5.1485440187398428</v>
      </c>
      <c r="E47" s="71">
        <f t="shared" si="6"/>
        <v>36.975633210359902</v>
      </c>
      <c r="F47" s="71">
        <f t="shared" si="0"/>
        <v>42.124177229099743</v>
      </c>
      <c r="G47" s="65">
        <f t="shared" si="1"/>
        <v>1066.2837993767487</v>
      </c>
    </row>
    <row r="48" spans="1:7" x14ac:dyDescent="0.25">
      <c r="A48" s="69">
        <f t="shared" si="2"/>
        <v>46357</v>
      </c>
      <c r="B48" s="70">
        <f t="shared" si="3"/>
        <v>34</v>
      </c>
      <c r="C48" s="65">
        <f t="shared" si="4"/>
        <v>1066.2837993767487</v>
      </c>
      <c r="D48" s="71">
        <f t="shared" si="5"/>
        <v>4.9759910637581637</v>
      </c>
      <c r="E48" s="71">
        <f t="shared" si="6"/>
        <v>37.148186165341585</v>
      </c>
      <c r="F48" s="71">
        <f t="shared" si="0"/>
        <v>42.12417722909975</v>
      </c>
      <c r="G48" s="65">
        <f t="shared" si="1"/>
        <v>1029.1356132114072</v>
      </c>
    </row>
    <row r="49" spans="1:7" x14ac:dyDescent="0.25">
      <c r="A49" s="69">
        <f t="shared" si="2"/>
        <v>46388</v>
      </c>
      <c r="B49" s="70">
        <f t="shared" si="3"/>
        <v>35</v>
      </c>
      <c r="C49" s="65">
        <f t="shared" si="4"/>
        <v>1029.1356132114072</v>
      </c>
      <c r="D49" s="71">
        <f t="shared" si="5"/>
        <v>4.8026328616532368</v>
      </c>
      <c r="E49" s="71">
        <f t="shared" si="6"/>
        <v>37.321544367446506</v>
      </c>
      <c r="F49" s="71">
        <f t="shared" si="0"/>
        <v>42.124177229099743</v>
      </c>
      <c r="G49" s="65">
        <f t="shared" si="1"/>
        <v>991.81406884396074</v>
      </c>
    </row>
    <row r="50" spans="1:7" x14ac:dyDescent="0.25">
      <c r="A50" s="69">
        <f t="shared" si="2"/>
        <v>46419</v>
      </c>
      <c r="B50" s="70">
        <f t="shared" si="3"/>
        <v>36</v>
      </c>
      <c r="C50" s="65">
        <f t="shared" si="4"/>
        <v>991.81406884396074</v>
      </c>
      <c r="D50" s="71">
        <f t="shared" si="5"/>
        <v>4.6284656546051535</v>
      </c>
      <c r="E50" s="71">
        <f t="shared" si="6"/>
        <v>37.495711574494592</v>
      </c>
      <c r="F50" s="71">
        <f t="shared" si="0"/>
        <v>42.124177229099743</v>
      </c>
      <c r="G50" s="65">
        <f t="shared" si="1"/>
        <v>954.31835726946611</v>
      </c>
    </row>
    <row r="51" spans="1:7" x14ac:dyDescent="0.25">
      <c r="A51" s="69">
        <f t="shared" si="2"/>
        <v>46447</v>
      </c>
      <c r="B51" s="70">
        <f t="shared" si="3"/>
        <v>37</v>
      </c>
      <c r="C51" s="65">
        <f t="shared" si="4"/>
        <v>954.31835726946611</v>
      </c>
      <c r="D51" s="71">
        <f t="shared" si="5"/>
        <v>4.4534856672575112</v>
      </c>
      <c r="E51" s="71">
        <f t="shared" si="6"/>
        <v>37.670691561842233</v>
      </c>
      <c r="F51" s="71">
        <f t="shared" si="0"/>
        <v>42.124177229099743</v>
      </c>
      <c r="G51" s="65">
        <f t="shared" si="1"/>
        <v>916.6476657076239</v>
      </c>
    </row>
    <row r="52" spans="1:7" x14ac:dyDescent="0.25">
      <c r="A52" s="69">
        <f t="shared" si="2"/>
        <v>46478</v>
      </c>
      <c r="B52" s="70">
        <f t="shared" si="3"/>
        <v>38</v>
      </c>
      <c r="C52" s="65">
        <f t="shared" si="4"/>
        <v>916.6476657076239</v>
      </c>
      <c r="D52" s="71">
        <f t="shared" si="5"/>
        <v>4.2776891066355809</v>
      </c>
      <c r="E52" s="71">
        <f t="shared" si="6"/>
        <v>37.846488122464166</v>
      </c>
      <c r="F52" s="71">
        <f t="shared" si="0"/>
        <v>42.124177229099743</v>
      </c>
      <c r="G52" s="65">
        <f t="shared" si="1"/>
        <v>878.80117758515973</v>
      </c>
    </row>
    <row r="53" spans="1:7" x14ac:dyDescent="0.25">
      <c r="A53" s="69">
        <f t="shared" si="2"/>
        <v>46508</v>
      </c>
      <c r="B53" s="70">
        <f t="shared" si="3"/>
        <v>39</v>
      </c>
      <c r="C53" s="65">
        <f t="shared" si="4"/>
        <v>878.80117758515973</v>
      </c>
      <c r="D53" s="71">
        <f t="shared" si="5"/>
        <v>4.1010721620640815</v>
      </c>
      <c r="E53" s="71">
        <f t="shared" si="6"/>
        <v>38.023105067035665</v>
      </c>
      <c r="F53" s="71">
        <f t="shared" si="0"/>
        <v>42.124177229099743</v>
      </c>
      <c r="G53" s="65">
        <f t="shared" si="1"/>
        <v>840.77807251812408</v>
      </c>
    </row>
    <row r="54" spans="1:7" x14ac:dyDescent="0.25">
      <c r="A54" s="69">
        <f t="shared" si="2"/>
        <v>46539</v>
      </c>
      <c r="B54" s="70">
        <f t="shared" si="3"/>
        <v>40</v>
      </c>
      <c r="C54" s="65">
        <f t="shared" si="4"/>
        <v>840.77807251812408</v>
      </c>
      <c r="D54" s="71">
        <f t="shared" si="5"/>
        <v>3.9236310050845815</v>
      </c>
      <c r="E54" s="71">
        <f t="shared" si="6"/>
        <v>38.20054622401517</v>
      </c>
      <c r="F54" s="71">
        <f t="shared" si="0"/>
        <v>42.12417722909975</v>
      </c>
      <c r="G54" s="65">
        <f t="shared" si="1"/>
        <v>802.57752629410891</v>
      </c>
    </row>
    <row r="55" spans="1:7" x14ac:dyDescent="0.25">
      <c r="A55" s="69">
        <f t="shared" si="2"/>
        <v>46569</v>
      </c>
      <c r="B55" s="70">
        <f t="shared" si="3"/>
        <v>41</v>
      </c>
      <c r="C55" s="65">
        <f t="shared" si="4"/>
        <v>802.57752629410891</v>
      </c>
      <c r="D55" s="71">
        <f t="shared" si="5"/>
        <v>3.7453617893725113</v>
      </c>
      <c r="E55" s="71">
        <f t="shared" si="6"/>
        <v>38.378815439727234</v>
      </c>
      <c r="F55" s="71">
        <f t="shared" si="0"/>
        <v>42.124177229099743</v>
      </c>
      <c r="G55" s="65">
        <f t="shared" si="1"/>
        <v>764.19871085438172</v>
      </c>
    </row>
    <row r="56" spans="1:7" x14ac:dyDescent="0.25">
      <c r="A56" s="69">
        <f t="shared" si="2"/>
        <v>46600</v>
      </c>
      <c r="B56" s="70">
        <f t="shared" si="3"/>
        <v>42</v>
      </c>
      <c r="C56" s="65">
        <f t="shared" si="4"/>
        <v>764.19871085438172</v>
      </c>
      <c r="D56" s="71">
        <f t="shared" si="5"/>
        <v>3.5662606506537831</v>
      </c>
      <c r="E56" s="71">
        <f t="shared" si="6"/>
        <v>38.557916578445962</v>
      </c>
      <c r="F56" s="71">
        <f t="shared" si="0"/>
        <v>42.124177229099743</v>
      </c>
      <c r="G56" s="65">
        <f t="shared" si="1"/>
        <v>725.64079427593572</v>
      </c>
    </row>
    <row r="57" spans="1:7" x14ac:dyDescent="0.25">
      <c r="A57" s="69">
        <f t="shared" si="2"/>
        <v>46631</v>
      </c>
      <c r="B57" s="70">
        <f t="shared" si="3"/>
        <v>43</v>
      </c>
      <c r="C57" s="65">
        <f t="shared" si="4"/>
        <v>725.64079427593572</v>
      </c>
      <c r="D57" s="71">
        <f t="shared" si="5"/>
        <v>3.3863237066210363</v>
      </c>
      <c r="E57" s="71">
        <f t="shared" si="6"/>
        <v>38.737853522478709</v>
      </c>
      <c r="F57" s="71">
        <f t="shared" si="0"/>
        <v>42.124177229099743</v>
      </c>
      <c r="G57" s="65">
        <f t="shared" si="1"/>
        <v>686.90294075345696</v>
      </c>
    </row>
    <row r="58" spans="1:7" x14ac:dyDescent="0.25">
      <c r="A58" s="69">
        <f t="shared" si="2"/>
        <v>46661</v>
      </c>
      <c r="B58" s="70">
        <f t="shared" si="3"/>
        <v>44</v>
      </c>
      <c r="C58" s="65">
        <f t="shared" si="4"/>
        <v>686.90294075345696</v>
      </c>
      <c r="D58" s="71">
        <f t="shared" si="5"/>
        <v>3.2055470568494688</v>
      </c>
      <c r="E58" s="71">
        <f t="shared" si="6"/>
        <v>38.918630172250275</v>
      </c>
      <c r="F58" s="71">
        <f t="shared" si="0"/>
        <v>42.124177229099743</v>
      </c>
      <c r="G58" s="65">
        <f t="shared" si="1"/>
        <v>647.98431058120673</v>
      </c>
    </row>
    <row r="59" spans="1:7" x14ac:dyDescent="0.25">
      <c r="A59" s="69">
        <f t="shared" si="2"/>
        <v>46692</v>
      </c>
      <c r="B59" s="70">
        <f t="shared" si="3"/>
        <v>45</v>
      </c>
      <c r="C59" s="65">
        <f t="shared" si="4"/>
        <v>647.98431058120673</v>
      </c>
      <c r="D59" s="71">
        <f t="shared" si="5"/>
        <v>3.0239267827123011</v>
      </c>
      <c r="E59" s="71">
        <f t="shared" si="6"/>
        <v>39.100250446387442</v>
      </c>
      <c r="F59" s="71">
        <f t="shared" si="0"/>
        <v>42.124177229099743</v>
      </c>
      <c r="G59" s="65">
        <f t="shared" si="1"/>
        <v>608.88406013481926</v>
      </c>
    </row>
    <row r="60" spans="1:7" x14ac:dyDescent="0.25">
      <c r="A60" s="69">
        <f t="shared" si="2"/>
        <v>46722</v>
      </c>
      <c r="B60" s="70">
        <f t="shared" si="3"/>
        <v>46</v>
      </c>
      <c r="C60" s="65">
        <f t="shared" si="4"/>
        <v>608.88406013481926</v>
      </c>
      <c r="D60" s="71">
        <f t="shared" si="5"/>
        <v>2.8414589472958256</v>
      </c>
      <c r="E60" s="71">
        <f t="shared" si="6"/>
        <v>39.282718281803916</v>
      </c>
      <c r="F60" s="71">
        <f t="shared" si="0"/>
        <v>42.124177229099743</v>
      </c>
      <c r="G60" s="65">
        <f t="shared" si="1"/>
        <v>569.60134185301536</v>
      </c>
    </row>
    <row r="61" spans="1:7" x14ac:dyDescent="0.25">
      <c r="A61" s="69">
        <f t="shared" si="2"/>
        <v>46753</v>
      </c>
      <c r="B61" s="70">
        <f t="shared" si="3"/>
        <v>47</v>
      </c>
      <c r="C61" s="65">
        <f t="shared" si="4"/>
        <v>569.60134185301536</v>
      </c>
      <c r="D61" s="71">
        <f t="shared" si="5"/>
        <v>2.6581395953140738</v>
      </c>
      <c r="E61" s="71">
        <f t="shared" si="6"/>
        <v>39.466037633785668</v>
      </c>
      <c r="F61" s="71">
        <f t="shared" si="0"/>
        <v>42.124177229099743</v>
      </c>
      <c r="G61" s="65">
        <f t="shared" si="1"/>
        <v>530.13530421922974</v>
      </c>
    </row>
    <row r="62" spans="1:7" x14ac:dyDescent="0.25">
      <c r="A62" s="69">
        <f t="shared" si="2"/>
        <v>46784</v>
      </c>
      <c r="B62" s="70">
        <f t="shared" si="3"/>
        <v>48</v>
      </c>
      <c r="C62" s="65">
        <f t="shared" si="4"/>
        <v>530.13530421922974</v>
      </c>
      <c r="D62" s="71">
        <f t="shared" si="5"/>
        <v>2.4739647530230751</v>
      </c>
      <c r="E62" s="71">
        <f t="shared" si="6"/>
        <v>39.650212476076675</v>
      </c>
      <c r="F62" s="71">
        <f t="shared" si="0"/>
        <v>42.12417722909975</v>
      </c>
      <c r="G62" s="65">
        <f t="shared" si="1"/>
        <v>490.48509174315308</v>
      </c>
    </row>
    <row r="63" spans="1:7" x14ac:dyDescent="0.25">
      <c r="A63" s="69">
        <f t="shared" si="2"/>
        <v>46813</v>
      </c>
      <c r="B63" s="70">
        <f t="shared" si="3"/>
        <v>49</v>
      </c>
      <c r="C63" s="65">
        <f t="shared" si="4"/>
        <v>490.48509174315308</v>
      </c>
      <c r="D63" s="71">
        <f t="shared" si="5"/>
        <v>2.2889304281347167</v>
      </c>
      <c r="E63" s="71">
        <f t="shared" si="6"/>
        <v>39.835246800965024</v>
      </c>
      <c r="F63" s="71">
        <f t="shared" si="0"/>
        <v>42.124177229099743</v>
      </c>
      <c r="G63" s="65">
        <f t="shared" si="1"/>
        <v>450.64984494218805</v>
      </c>
    </row>
    <row r="64" spans="1:7" x14ac:dyDescent="0.25">
      <c r="A64" s="69">
        <f t="shared" si="2"/>
        <v>46844</v>
      </c>
      <c r="B64" s="70">
        <f t="shared" si="3"/>
        <v>50</v>
      </c>
      <c r="C64" s="65">
        <f t="shared" si="4"/>
        <v>450.64984494218805</v>
      </c>
      <c r="D64" s="71">
        <f t="shared" si="5"/>
        <v>2.1030326097302128</v>
      </c>
      <c r="E64" s="71">
        <f t="shared" si="6"/>
        <v>40.021144619369529</v>
      </c>
      <c r="F64" s="71">
        <f t="shared" si="0"/>
        <v>42.124177229099743</v>
      </c>
      <c r="G64" s="65">
        <f t="shared" si="1"/>
        <v>410.62870032281853</v>
      </c>
    </row>
    <row r="65" spans="1:7" x14ac:dyDescent="0.25">
      <c r="A65" s="69">
        <f t="shared" si="2"/>
        <v>46874</v>
      </c>
      <c r="B65" s="70">
        <f t="shared" si="3"/>
        <v>51</v>
      </c>
      <c r="C65" s="65">
        <f t="shared" si="4"/>
        <v>410.62870032281853</v>
      </c>
      <c r="D65" s="71">
        <f t="shared" si="5"/>
        <v>1.9162672681731552</v>
      </c>
      <c r="E65" s="71">
        <f t="shared" si="6"/>
        <v>40.207909960926592</v>
      </c>
      <c r="F65" s="71">
        <f t="shared" si="0"/>
        <v>42.12417722909975</v>
      </c>
      <c r="G65" s="65">
        <f t="shared" si="1"/>
        <v>370.42079036189193</v>
      </c>
    </row>
    <row r="66" spans="1:7" x14ac:dyDescent="0.25">
      <c r="A66" s="69">
        <f t="shared" si="2"/>
        <v>46905</v>
      </c>
      <c r="B66" s="70">
        <f t="shared" si="3"/>
        <v>52</v>
      </c>
      <c r="C66" s="65">
        <f t="shared" si="4"/>
        <v>370.42079036189193</v>
      </c>
      <c r="D66" s="71">
        <f t="shared" si="5"/>
        <v>1.7286303550221649</v>
      </c>
      <c r="E66" s="71">
        <f t="shared" si="6"/>
        <v>40.395546874077574</v>
      </c>
      <c r="F66" s="71">
        <f t="shared" si="0"/>
        <v>42.124177229099736</v>
      </c>
      <c r="G66" s="65">
        <f t="shared" si="1"/>
        <v>330.02524348781435</v>
      </c>
    </row>
    <row r="67" spans="1:7" x14ac:dyDescent="0.25">
      <c r="A67" s="69">
        <f t="shared" si="2"/>
        <v>46935</v>
      </c>
      <c r="B67" s="70">
        <f t="shared" si="3"/>
        <v>53</v>
      </c>
      <c r="C67" s="65">
        <f t="shared" si="4"/>
        <v>330.02524348781435</v>
      </c>
      <c r="D67" s="71">
        <f t="shared" si="5"/>
        <v>1.5401178029431359</v>
      </c>
      <c r="E67" s="71">
        <f t="shared" si="6"/>
        <v>40.584059426156607</v>
      </c>
      <c r="F67" s="71">
        <f t="shared" si="0"/>
        <v>42.124177229099743</v>
      </c>
      <c r="G67" s="65">
        <f t="shared" si="1"/>
        <v>289.44118406165774</v>
      </c>
    </row>
    <row r="68" spans="1:7" x14ac:dyDescent="0.25">
      <c r="A68" s="69">
        <f t="shared" si="2"/>
        <v>46966</v>
      </c>
      <c r="B68" s="70">
        <f t="shared" si="3"/>
        <v>54</v>
      </c>
      <c r="C68" s="65">
        <f t="shared" si="4"/>
        <v>289.44118406165774</v>
      </c>
      <c r="D68" s="71">
        <f t="shared" si="5"/>
        <v>1.3507255256210715</v>
      </c>
      <c r="E68" s="71">
        <f t="shared" si="6"/>
        <v>40.773451703478678</v>
      </c>
      <c r="F68" s="71">
        <f t="shared" si="0"/>
        <v>42.12417722909975</v>
      </c>
      <c r="G68" s="65">
        <f t="shared" si="1"/>
        <v>248.66773235817905</v>
      </c>
    </row>
    <row r="69" spans="1:7" x14ac:dyDescent="0.25">
      <c r="A69" s="69">
        <f t="shared" si="2"/>
        <v>46997</v>
      </c>
      <c r="B69" s="70">
        <f t="shared" si="3"/>
        <v>55</v>
      </c>
      <c r="C69" s="65">
        <f t="shared" si="4"/>
        <v>248.66773235817905</v>
      </c>
      <c r="D69" s="71">
        <f t="shared" si="5"/>
        <v>1.1604494176715046</v>
      </c>
      <c r="E69" s="71">
        <f t="shared" si="6"/>
        <v>40.963727811428242</v>
      </c>
      <c r="F69" s="71">
        <f t="shared" si="0"/>
        <v>42.12417722909975</v>
      </c>
      <c r="G69" s="65">
        <f t="shared" si="1"/>
        <v>207.70400454675081</v>
      </c>
    </row>
    <row r="70" spans="1:7" x14ac:dyDescent="0.25">
      <c r="A70" s="69">
        <f t="shared" si="2"/>
        <v>47027</v>
      </c>
      <c r="B70" s="70">
        <f t="shared" si="3"/>
        <v>56</v>
      </c>
      <c r="C70" s="65">
        <f t="shared" si="4"/>
        <v>207.70400454675081</v>
      </c>
      <c r="D70" s="71">
        <f t="shared" si="5"/>
        <v>0.96928535455150611</v>
      </c>
      <c r="E70" s="71">
        <f t="shared" si="6"/>
        <v>41.154891874548241</v>
      </c>
      <c r="F70" s="71">
        <f t="shared" si="0"/>
        <v>42.12417722909975</v>
      </c>
      <c r="G70" s="65">
        <f t="shared" si="1"/>
        <v>166.54911267220257</v>
      </c>
    </row>
    <row r="71" spans="1:7" x14ac:dyDescent="0.25">
      <c r="A71" s="69">
        <f t="shared" si="2"/>
        <v>47058</v>
      </c>
      <c r="B71" s="70">
        <f t="shared" si="3"/>
        <v>57</v>
      </c>
      <c r="C71" s="65">
        <f t="shared" si="4"/>
        <v>166.54911267220257</v>
      </c>
      <c r="D71" s="71">
        <f t="shared" si="5"/>
        <v>0.77722919247028099</v>
      </c>
      <c r="E71" s="71">
        <f t="shared" si="6"/>
        <v>41.346948036629463</v>
      </c>
      <c r="F71" s="71">
        <f t="shared" si="0"/>
        <v>42.124177229099743</v>
      </c>
      <c r="G71" s="65">
        <f t="shared" si="1"/>
        <v>125.2021646355731</v>
      </c>
    </row>
    <row r="72" spans="1:7" x14ac:dyDescent="0.25">
      <c r="A72" s="69">
        <f t="shared" si="2"/>
        <v>47088</v>
      </c>
      <c r="B72" s="70">
        <f t="shared" si="3"/>
        <v>58</v>
      </c>
      <c r="C72" s="65">
        <f t="shared" si="4"/>
        <v>125.2021646355731</v>
      </c>
      <c r="D72" s="71">
        <f t="shared" si="5"/>
        <v>0.58427676829934339</v>
      </c>
      <c r="E72" s="71">
        <f t="shared" si="6"/>
        <v>41.539900460800403</v>
      </c>
      <c r="F72" s="71">
        <f t="shared" si="0"/>
        <v>42.12417722909975</v>
      </c>
      <c r="G72" s="65">
        <f t="shared" si="1"/>
        <v>83.662264174772702</v>
      </c>
    </row>
    <row r="73" spans="1:7" x14ac:dyDescent="0.25">
      <c r="A73" s="69">
        <f t="shared" si="2"/>
        <v>47119</v>
      </c>
      <c r="B73" s="70">
        <f t="shared" si="3"/>
        <v>59</v>
      </c>
      <c r="C73" s="65">
        <f t="shared" si="4"/>
        <v>83.662264174772702</v>
      </c>
      <c r="D73" s="71">
        <f t="shared" si="5"/>
        <v>0.39042389948227474</v>
      </c>
      <c r="E73" s="71">
        <f t="shared" si="6"/>
        <v>41.733753329617471</v>
      </c>
      <c r="F73" s="71">
        <f t="shared" si="0"/>
        <v>42.124177229099743</v>
      </c>
      <c r="G73" s="65">
        <f t="shared" si="1"/>
        <v>41.92851084515523</v>
      </c>
    </row>
    <row r="74" spans="1:7" x14ac:dyDescent="0.25">
      <c r="A74" s="69">
        <f t="shared" si="2"/>
        <v>47150</v>
      </c>
      <c r="B74" s="70">
        <f t="shared" si="3"/>
        <v>60</v>
      </c>
      <c r="C74" s="65">
        <f t="shared" si="4"/>
        <v>41.92851084515523</v>
      </c>
      <c r="D74" s="71">
        <f t="shared" si="5"/>
        <v>0.19566638394405989</v>
      </c>
      <c r="E74" s="71">
        <f t="shared" si="6"/>
        <v>41.928510845155685</v>
      </c>
      <c r="F74" s="71">
        <f t="shared" si="0"/>
        <v>42.124177229099743</v>
      </c>
      <c r="G74" s="65">
        <f t="shared" si="1"/>
        <v>-4.5474735088646412E-13</v>
      </c>
    </row>
    <row r="75" spans="1:7" x14ac:dyDescent="0.25">
      <c r="A75" s="69" t="str">
        <f t="shared" si="2"/>
        <v/>
      </c>
      <c r="B75" s="70" t="str">
        <f t="shared" si="3"/>
        <v/>
      </c>
      <c r="C75" s="65" t="str">
        <f t="shared" si="4"/>
        <v/>
      </c>
      <c r="D75" s="71" t="str">
        <f t="shared" si="5"/>
        <v/>
      </c>
      <c r="E75" s="71" t="str">
        <f t="shared" si="6"/>
        <v/>
      </c>
      <c r="F75" s="71" t="str">
        <f t="shared" si="0"/>
        <v/>
      </c>
      <c r="G75" s="65" t="str">
        <f t="shared" si="1"/>
        <v/>
      </c>
    </row>
    <row r="76" spans="1:7" x14ac:dyDescent="0.25">
      <c r="A76" s="69" t="str">
        <f t="shared" si="2"/>
        <v/>
      </c>
      <c r="B76" s="70" t="str">
        <f t="shared" si="3"/>
        <v/>
      </c>
      <c r="C76" s="65" t="str">
        <f t="shared" si="4"/>
        <v/>
      </c>
      <c r="D76" s="71" t="str">
        <f t="shared" si="5"/>
        <v/>
      </c>
      <c r="E76" s="71" t="str">
        <f t="shared" si="6"/>
        <v/>
      </c>
      <c r="F76" s="71" t="str">
        <f t="shared" si="0"/>
        <v/>
      </c>
      <c r="G76" s="65" t="str">
        <f t="shared" si="1"/>
        <v/>
      </c>
    </row>
    <row r="77" spans="1:7" x14ac:dyDescent="0.25">
      <c r="A77" s="69" t="str">
        <f t="shared" si="2"/>
        <v/>
      </c>
      <c r="B77" s="70" t="str">
        <f t="shared" si="3"/>
        <v/>
      </c>
      <c r="C77" s="65" t="str">
        <f t="shared" si="4"/>
        <v/>
      </c>
      <c r="D77" s="71" t="str">
        <f t="shared" si="5"/>
        <v/>
      </c>
      <c r="E77" s="71" t="str">
        <f t="shared" si="6"/>
        <v/>
      </c>
      <c r="F77" s="71" t="str">
        <f t="shared" si="0"/>
        <v/>
      </c>
      <c r="G77" s="65" t="str">
        <f t="shared" si="1"/>
        <v/>
      </c>
    </row>
    <row r="78" spans="1:7" x14ac:dyDescent="0.25">
      <c r="A78" s="69" t="str">
        <f t="shared" si="2"/>
        <v/>
      </c>
      <c r="B78" s="70" t="str">
        <f t="shared" si="3"/>
        <v/>
      </c>
      <c r="C78" s="65" t="str">
        <f t="shared" si="4"/>
        <v/>
      </c>
      <c r="D78" s="71" t="str">
        <f t="shared" si="5"/>
        <v/>
      </c>
      <c r="E78" s="71" t="str">
        <f t="shared" si="6"/>
        <v/>
      </c>
      <c r="F78" s="71" t="str">
        <f t="shared" si="0"/>
        <v/>
      </c>
      <c r="G78" s="65" t="str">
        <f t="shared" si="1"/>
        <v/>
      </c>
    </row>
    <row r="79" spans="1:7" x14ac:dyDescent="0.25">
      <c r="A79" s="69" t="str">
        <f t="shared" si="2"/>
        <v/>
      </c>
      <c r="B79" s="70" t="str">
        <f t="shared" si="3"/>
        <v/>
      </c>
      <c r="C79" s="65" t="str">
        <f t="shared" si="4"/>
        <v/>
      </c>
      <c r="D79" s="71" t="str">
        <f t="shared" si="5"/>
        <v/>
      </c>
      <c r="E79" s="71" t="str">
        <f t="shared" si="6"/>
        <v/>
      </c>
      <c r="F79" s="71" t="str">
        <f t="shared" si="0"/>
        <v/>
      </c>
      <c r="G79" s="65" t="str">
        <f t="shared" si="1"/>
        <v/>
      </c>
    </row>
    <row r="80" spans="1:7" x14ac:dyDescent="0.25">
      <c r="A80" s="69" t="str">
        <f t="shared" si="2"/>
        <v/>
      </c>
      <c r="B80" s="70" t="str">
        <f t="shared" si="3"/>
        <v/>
      </c>
      <c r="C80" s="65" t="str">
        <f t="shared" si="4"/>
        <v/>
      </c>
      <c r="D80" s="71" t="str">
        <f t="shared" si="5"/>
        <v/>
      </c>
      <c r="E80" s="71" t="str">
        <f t="shared" si="6"/>
        <v/>
      </c>
      <c r="F80" s="71" t="str">
        <f t="shared" ref="F80:F143" si="7">IF(B80="","",SUM(D80:E80))</f>
        <v/>
      </c>
      <c r="G80" s="65" t="str">
        <f t="shared" ref="G80:G143" si="8">IF(B80="","",SUM(C80)-SUM(E80))</f>
        <v/>
      </c>
    </row>
    <row r="81" spans="1:7" x14ac:dyDescent="0.25">
      <c r="A81" s="69" t="str">
        <f t="shared" ref="A81:A144" si="9">IF(B81="","",EDATE(A80,1))</f>
        <v/>
      </c>
      <c r="B81" s="70" t="str">
        <f t="shared" ref="B81:B144" si="10">IF(B80="","",IF(SUM(B80)+1&lt;=$E$7,SUM(B80)+1,""))</f>
        <v/>
      </c>
      <c r="C81" s="65" t="str">
        <f t="shared" ref="C81:C144" si="11">IF(B81="","",G80)</f>
        <v/>
      </c>
      <c r="D81" s="71" t="str">
        <f t="shared" ref="D81:D144" si="12">IF(B81="","",IPMT($E$11/12,B81,$E$7,-$E$8,$E$9,0))</f>
        <v/>
      </c>
      <c r="E81" s="71" t="str">
        <f t="shared" ref="E81:E144" si="13">IF(B81="","",PPMT($E$11/12,B81,$E$7,-$E$8,$E$9,0))</f>
        <v/>
      </c>
      <c r="F81" s="71" t="str">
        <f t="shared" si="7"/>
        <v/>
      </c>
      <c r="G81" s="65" t="str">
        <f t="shared" si="8"/>
        <v/>
      </c>
    </row>
    <row r="82" spans="1:7" x14ac:dyDescent="0.25">
      <c r="A82" s="69" t="str">
        <f t="shared" si="9"/>
        <v/>
      </c>
      <c r="B82" s="70" t="str">
        <f t="shared" si="10"/>
        <v/>
      </c>
      <c r="C82" s="65" t="str">
        <f t="shared" si="11"/>
        <v/>
      </c>
      <c r="D82" s="71" t="str">
        <f t="shared" si="12"/>
        <v/>
      </c>
      <c r="E82" s="71" t="str">
        <f t="shared" si="13"/>
        <v/>
      </c>
      <c r="F82" s="71" t="str">
        <f t="shared" si="7"/>
        <v/>
      </c>
      <c r="G82" s="65" t="str">
        <f t="shared" si="8"/>
        <v/>
      </c>
    </row>
    <row r="83" spans="1:7" x14ac:dyDescent="0.25">
      <c r="A83" s="69" t="str">
        <f t="shared" si="9"/>
        <v/>
      </c>
      <c r="B83" s="70" t="str">
        <f t="shared" si="10"/>
        <v/>
      </c>
      <c r="C83" s="65" t="str">
        <f t="shared" si="11"/>
        <v/>
      </c>
      <c r="D83" s="71" t="str">
        <f t="shared" si="12"/>
        <v/>
      </c>
      <c r="E83" s="71" t="str">
        <f t="shared" si="13"/>
        <v/>
      </c>
      <c r="F83" s="71" t="str">
        <f t="shared" si="7"/>
        <v/>
      </c>
      <c r="G83" s="65" t="str">
        <f t="shared" si="8"/>
        <v/>
      </c>
    </row>
    <row r="84" spans="1:7" x14ac:dyDescent="0.25">
      <c r="A84" s="69" t="str">
        <f t="shared" si="9"/>
        <v/>
      </c>
      <c r="B84" s="70" t="str">
        <f t="shared" si="10"/>
        <v/>
      </c>
      <c r="C84" s="65" t="str">
        <f t="shared" si="11"/>
        <v/>
      </c>
      <c r="D84" s="71" t="str">
        <f t="shared" si="12"/>
        <v/>
      </c>
      <c r="E84" s="71" t="str">
        <f t="shared" si="13"/>
        <v/>
      </c>
      <c r="F84" s="71" t="str">
        <f t="shared" si="7"/>
        <v/>
      </c>
      <c r="G84" s="65" t="str">
        <f t="shared" si="8"/>
        <v/>
      </c>
    </row>
    <row r="85" spans="1:7" x14ac:dyDescent="0.25">
      <c r="A85" s="69" t="str">
        <f t="shared" si="9"/>
        <v/>
      </c>
      <c r="B85" s="70" t="str">
        <f t="shared" si="10"/>
        <v/>
      </c>
      <c r="C85" s="65" t="str">
        <f t="shared" si="11"/>
        <v/>
      </c>
      <c r="D85" s="71" t="str">
        <f t="shared" si="12"/>
        <v/>
      </c>
      <c r="E85" s="71" t="str">
        <f t="shared" si="13"/>
        <v/>
      </c>
      <c r="F85" s="71" t="str">
        <f t="shared" si="7"/>
        <v/>
      </c>
      <c r="G85" s="65" t="str">
        <f t="shared" si="8"/>
        <v/>
      </c>
    </row>
    <row r="86" spans="1:7" x14ac:dyDescent="0.25">
      <c r="A86" s="69" t="str">
        <f t="shared" si="9"/>
        <v/>
      </c>
      <c r="B86" s="70" t="str">
        <f t="shared" si="10"/>
        <v/>
      </c>
      <c r="C86" s="65" t="str">
        <f t="shared" si="11"/>
        <v/>
      </c>
      <c r="D86" s="71" t="str">
        <f t="shared" si="12"/>
        <v/>
      </c>
      <c r="E86" s="71" t="str">
        <f t="shared" si="13"/>
        <v/>
      </c>
      <c r="F86" s="71" t="str">
        <f t="shared" si="7"/>
        <v/>
      </c>
      <c r="G86" s="65" t="str">
        <f t="shared" si="8"/>
        <v/>
      </c>
    </row>
    <row r="87" spans="1:7" x14ac:dyDescent="0.25">
      <c r="A87" s="69" t="str">
        <f t="shared" si="9"/>
        <v/>
      </c>
      <c r="B87" s="70" t="str">
        <f t="shared" si="10"/>
        <v/>
      </c>
      <c r="C87" s="65" t="str">
        <f t="shared" si="11"/>
        <v/>
      </c>
      <c r="D87" s="71" t="str">
        <f t="shared" si="12"/>
        <v/>
      </c>
      <c r="E87" s="71" t="str">
        <f t="shared" si="13"/>
        <v/>
      </c>
      <c r="F87" s="71" t="str">
        <f t="shared" si="7"/>
        <v/>
      </c>
      <c r="G87" s="65" t="str">
        <f t="shared" si="8"/>
        <v/>
      </c>
    </row>
    <row r="88" spans="1:7" x14ac:dyDescent="0.25">
      <c r="A88" s="69" t="str">
        <f t="shared" si="9"/>
        <v/>
      </c>
      <c r="B88" s="70" t="str">
        <f t="shared" si="10"/>
        <v/>
      </c>
      <c r="C88" s="65" t="str">
        <f t="shared" si="11"/>
        <v/>
      </c>
      <c r="D88" s="71" t="str">
        <f t="shared" si="12"/>
        <v/>
      </c>
      <c r="E88" s="71" t="str">
        <f t="shared" si="13"/>
        <v/>
      </c>
      <c r="F88" s="71" t="str">
        <f t="shared" si="7"/>
        <v/>
      </c>
      <c r="G88" s="65" t="str">
        <f t="shared" si="8"/>
        <v/>
      </c>
    </row>
    <row r="89" spans="1:7" x14ac:dyDescent="0.25">
      <c r="A89" s="69" t="str">
        <f t="shared" si="9"/>
        <v/>
      </c>
      <c r="B89" s="70" t="str">
        <f t="shared" si="10"/>
        <v/>
      </c>
      <c r="C89" s="65" t="str">
        <f t="shared" si="11"/>
        <v/>
      </c>
      <c r="D89" s="71" t="str">
        <f t="shared" si="12"/>
        <v/>
      </c>
      <c r="E89" s="71" t="str">
        <f t="shared" si="13"/>
        <v/>
      </c>
      <c r="F89" s="71" t="str">
        <f t="shared" si="7"/>
        <v/>
      </c>
      <c r="G89" s="65" t="str">
        <f t="shared" si="8"/>
        <v/>
      </c>
    </row>
    <row r="90" spans="1:7" x14ac:dyDescent="0.25">
      <c r="A90" s="69" t="str">
        <f t="shared" si="9"/>
        <v/>
      </c>
      <c r="B90" s="70" t="str">
        <f t="shared" si="10"/>
        <v/>
      </c>
      <c r="C90" s="65" t="str">
        <f t="shared" si="11"/>
        <v/>
      </c>
      <c r="D90" s="71" t="str">
        <f t="shared" si="12"/>
        <v/>
      </c>
      <c r="E90" s="71" t="str">
        <f t="shared" si="13"/>
        <v/>
      </c>
      <c r="F90" s="71" t="str">
        <f t="shared" si="7"/>
        <v/>
      </c>
      <c r="G90" s="65" t="str">
        <f t="shared" si="8"/>
        <v/>
      </c>
    </row>
    <row r="91" spans="1:7" x14ac:dyDescent="0.25">
      <c r="A91" s="69" t="str">
        <f t="shared" si="9"/>
        <v/>
      </c>
      <c r="B91" s="70" t="str">
        <f t="shared" si="10"/>
        <v/>
      </c>
      <c r="C91" s="65" t="str">
        <f t="shared" si="11"/>
        <v/>
      </c>
      <c r="D91" s="71" t="str">
        <f t="shared" si="12"/>
        <v/>
      </c>
      <c r="E91" s="71" t="str">
        <f t="shared" si="13"/>
        <v/>
      </c>
      <c r="F91" s="71" t="str">
        <f t="shared" si="7"/>
        <v/>
      </c>
      <c r="G91" s="65" t="str">
        <f t="shared" si="8"/>
        <v/>
      </c>
    </row>
    <row r="92" spans="1:7" x14ac:dyDescent="0.25">
      <c r="A92" s="69" t="str">
        <f t="shared" si="9"/>
        <v/>
      </c>
      <c r="B92" s="70" t="str">
        <f t="shared" si="10"/>
        <v/>
      </c>
      <c r="C92" s="65" t="str">
        <f t="shared" si="11"/>
        <v/>
      </c>
      <c r="D92" s="71" t="str">
        <f t="shared" si="12"/>
        <v/>
      </c>
      <c r="E92" s="71" t="str">
        <f t="shared" si="13"/>
        <v/>
      </c>
      <c r="F92" s="71" t="str">
        <f t="shared" si="7"/>
        <v/>
      </c>
      <c r="G92" s="65" t="str">
        <f t="shared" si="8"/>
        <v/>
      </c>
    </row>
    <row r="93" spans="1:7" x14ac:dyDescent="0.25">
      <c r="A93" s="69" t="str">
        <f t="shared" si="9"/>
        <v/>
      </c>
      <c r="B93" s="70" t="str">
        <f t="shared" si="10"/>
        <v/>
      </c>
      <c r="C93" s="65" t="str">
        <f t="shared" si="11"/>
        <v/>
      </c>
      <c r="D93" s="71" t="str">
        <f t="shared" si="12"/>
        <v/>
      </c>
      <c r="E93" s="71" t="str">
        <f t="shared" si="13"/>
        <v/>
      </c>
      <c r="F93" s="71" t="str">
        <f t="shared" si="7"/>
        <v/>
      </c>
      <c r="G93" s="65" t="str">
        <f t="shared" si="8"/>
        <v/>
      </c>
    </row>
    <row r="94" spans="1:7" x14ac:dyDescent="0.25">
      <c r="A94" s="69" t="str">
        <f t="shared" si="9"/>
        <v/>
      </c>
      <c r="B94" s="70" t="str">
        <f t="shared" si="10"/>
        <v/>
      </c>
      <c r="C94" s="65" t="str">
        <f t="shared" si="11"/>
        <v/>
      </c>
      <c r="D94" s="71" t="str">
        <f t="shared" si="12"/>
        <v/>
      </c>
      <c r="E94" s="71" t="str">
        <f t="shared" si="13"/>
        <v/>
      </c>
      <c r="F94" s="71" t="str">
        <f t="shared" si="7"/>
        <v/>
      </c>
      <c r="G94" s="65" t="str">
        <f t="shared" si="8"/>
        <v/>
      </c>
    </row>
    <row r="95" spans="1:7" x14ac:dyDescent="0.25">
      <c r="A95" s="69" t="str">
        <f t="shared" si="9"/>
        <v/>
      </c>
      <c r="B95" s="70" t="str">
        <f t="shared" si="10"/>
        <v/>
      </c>
      <c r="C95" s="65" t="str">
        <f t="shared" si="11"/>
        <v/>
      </c>
      <c r="D95" s="71" t="str">
        <f t="shared" si="12"/>
        <v/>
      </c>
      <c r="E95" s="71" t="str">
        <f t="shared" si="13"/>
        <v/>
      </c>
      <c r="F95" s="71" t="str">
        <f t="shared" si="7"/>
        <v/>
      </c>
      <c r="G95" s="65" t="str">
        <f t="shared" si="8"/>
        <v/>
      </c>
    </row>
    <row r="96" spans="1:7" x14ac:dyDescent="0.25">
      <c r="A96" s="69" t="str">
        <f t="shared" si="9"/>
        <v/>
      </c>
      <c r="B96" s="70" t="str">
        <f t="shared" si="10"/>
        <v/>
      </c>
      <c r="C96" s="65" t="str">
        <f t="shared" si="11"/>
        <v/>
      </c>
      <c r="D96" s="71" t="str">
        <f t="shared" si="12"/>
        <v/>
      </c>
      <c r="E96" s="71" t="str">
        <f t="shared" si="13"/>
        <v/>
      </c>
      <c r="F96" s="71" t="str">
        <f t="shared" si="7"/>
        <v/>
      </c>
      <c r="G96" s="65" t="str">
        <f t="shared" si="8"/>
        <v/>
      </c>
    </row>
    <row r="97" spans="1:7" x14ac:dyDescent="0.25">
      <c r="A97" s="69" t="str">
        <f t="shared" si="9"/>
        <v/>
      </c>
      <c r="B97" s="70" t="str">
        <f t="shared" si="10"/>
        <v/>
      </c>
      <c r="C97" s="65" t="str">
        <f t="shared" si="11"/>
        <v/>
      </c>
      <c r="D97" s="71" t="str">
        <f t="shared" si="12"/>
        <v/>
      </c>
      <c r="E97" s="71" t="str">
        <f t="shared" si="13"/>
        <v/>
      </c>
      <c r="F97" s="71" t="str">
        <f t="shared" si="7"/>
        <v/>
      </c>
      <c r="G97" s="65" t="str">
        <f t="shared" si="8"/>
        <v/>
      </c>
    </row>
    <row r="98" spans="1:7" x14ac:dyDescent="0.25">
      <c r="A98" s="69" t="str">
        <f t="shared" si="9"/>
        <v/>
      </c>
      <c r="B98" s="70" t="str">
        <f t="shared" si="10"/>
        <v/>
      </c>
      <c r="C98" s="65" t="str">
        <f t="shared" si="11"/>
        <v/>
      </c>
      <c r="D98" s="71" t="str">
        <f t="shared" si="12"/>
        <v/>
      </c>
      <c r="E98" s="71" t="str">
        <f t="shared" si="13"/>
        <v/>
      </c>
      <c r="F98" s="71" t="str">
        <f t="shared" si="7"/>
        <v/>
      </c>
      <c r="G98" s="65" t="str">
        <f t="shared" si="8"/>
        <v/>
      </c>
    </row>
    <row r="99" spans="1:7" x14ac:dyDescent="0.25">
      <c r="A99" s="69" t="str">
        <f t="shared" si="9"/>
        <v/>
      </c>
      <c r="B99" s="70" t="str">
        <f t="shared" si="10"/>
        <v/>
      </c>
      <c r="C99" s="65" t="str">
        <f t="shared" si="11"/>
        <v/>
      </c>
      <c r="D99" s="71" t="str">
        <f t="shared" si="12"/>
        <v/>
      </c>
      <c r="E99" s="71" t="str">
        <f t="shared" si="13"/>
        <v/>
      </c>
      <c r="F99" s="71" t="str">
        <f t="shared" si="7"/>
        <v/>
      </c>
      <c r="G99" s="65" t="str">
        <f t="shared" si="8"/>
        <v/>
      </c>
    </row>
    <row r="100" spans="1:7" x14ac:dyDescent="0.25">
      <c r="A100" s="69" t="str">
        <f t="shared" si="9"/>
        <v/>
      </c>
      <c r="B100" s="70" t="str">
        <f t="shared" si="10"/>
        <v/>
      </c>
      <c r="C100" s="65" t="str">
        <f t="shared" si="11"/>
        <v/>
      </c>
      <c r="D100" s="71" t="str">
        <f t="shared" si="12"/>
        <v/>
      </c>
      <c r="E100" s="71" t="str">
        <f t="shared" si="13"/>
        <v/>
      </c>
      <c r="F100" s="71" t="str">
        <f t="shared" si="7"/>
        <v/>
      </c>
      <c r="G100" s="65" t="str">
        <f t="shared" si="8"/>
        <v/>
      </c>
    </row>
    <row r="101" spans="1:7" x14ac:dyDescent="0.25">
      <c r="A101" s="69" t="str">
        <f t="shared" si="9"/>
        <v/>
      </c>
      <c r="B101" s="70" t="str">
        <f t="shared" si="10"/>
        <v/>
      </c>
      <c r="C101" s="65" t="str">
        <f t="shared" si="11"/>
        <v/>
      </c>
      <c r="D101" s="71" t="str">
        <f t="shared" si="12"/>
        <v/>
      </c>
      <c r="E101" s="71" t="str">
        <f t="shared" si="13"/>
        <v/>
      </c>
      <c r="F101" s="71" t="str">
        <f t="shared" si="7"/>
        <v/>
      </c>
      <c r="G101" s="65" t="str">
        <f t="shared" si="8"/>
        <v/>
      </c>
    </row>
    <row r="102" spans="1:7" x14ac:dyDescent="0.25">
      <c r="A102" s="69" t="str">
        <f t="shared" si="9"/>
        <v/>
      </c>
      <c r="B102" s="70" t="str">
        <f t="shared" si="10"/>
        <v/>
      </c>
      <c r="C102" s="65" t="str">
        <f t="shared" si="11"/>
        <v/>
      </c>
      <c r="D102" s="71" t="str">
        <f t="shared" si="12"/>
        <v/>
      </c>
      <c r="E102" s="71" t="str">
        <f t="shared" si="13"/>
        <v/>
      </c>
      <c r="F102" s="71" t="str">
        <f t="shared" si="7"/>
        <v/>
      </c>
      <c r="G102" s="65" t="str">
        <f t="shared" si="8"/>
        <v/>
      </c>
    </row>
    <row r="103" spans="1:7" x14ac:dyDescent="0.25">
      <c r="A103" s="69" t="str">
        <f t="shared" si="9"/>
        <v/>
      </c>
      <c r="B103" s="70" t="str">
        <f t="shared" si="10"/>
        <v/>
      </c>
      <c r="C103" s="65" t="str">
        <f t="shared" si="11"/>
        <v/>
      </c>
      <c r="D103" s="71" t="str">
        <f t="shared" si="12"/>
        <v/>
      </c>
      <c r="E103" s="71" t="str">
        <f t="shared" si="13"/>
        <v/>
      </c>
      <c r="F103" s="71" t="str">
        <f t="shared" si="7"/>
        <v/>
      </c>
      <c r="G103" s="65" t="str">
        <f t="shared" si="8"/>
        <v/>
      </c>
    </row>
    <row r="104" spans="1:7" x14ac:dyDescent="0.25">
      <c r="A104" s="69" t="str">
        <f t="shared" si="9"/>
        <v/>
      </c>
      <c r="B104" s="70" t="str">
        <f t="shared" si="10"/>
        <v/>
      </c>
      <c r="C104" s="65" t="str">
        <f t="shared" si="11"/>
        <v/>
      </c>
      <c r="D104" s="71" t="str">
        <f t="shared" si="12"/>
        <v/>
      </c>
      <c r="E104" s="71" t="str">
        <f t="shared" si="13"/>
        <v/>
      </c>
      <c r="F104" s="71" t="str">
        <f t="shared" si="7"/>
        <v/>
      </c>
      <c r="G104" s="65" t="str">
        <f t="shared" si="8"/>
        <v/>
      </c>
    </row>
    <row r="105" spans="1:7" x14ac:dyDescent="0.25">
      <c r="A105" s="69" t="str">
        <f t="shared" si="9"/>
        <v/>
      </c>
      <c r="B105" s="70" t="str">
        <f t="shared" si="10"/>
        <v/>
      </c>
      <c r="C105" s="65" t="str">
        <f t="shared" si="11"/>
        <v/>
      </c>
      <c r="D105" s="71" t="str">
        <f t="shared" si="12"/>
        <v/>
      </c>
      <c r="E105" s="71" t="str">
        <f t="shared" si="13"/>
        <v/>
      </c>
      <c r="F105" s="71" t="str">
        <f t="shared" si="7"/>
        <v/>
      </c>
      <c r="G105" s="65" t="str">
        <f t="shared" si="8"/>
        <v/>
      </c>
    </row>
    <row r="106" spans="1:7" x14ac:dyDescent="0.25">
      <c r="A106" s="69" t="str">
        <f t="shared" si="9"/>
        <v/>
      </c>
      <c r="B106" s="70" t="str">
        <f t="shared" si="10"/>
        <v/>
      </c>
      <c r="C106" s="65" t="str">
        <f t="shared" si="11"/>
        <v/>
      </c>
      <c r="D106" s="71" t="str">
        <f t="shared" si="12"/>
        <v/>
      </c>
      <c r="E106" s="71" t="str">
        <f t="shared" si="13"/>
        <v/>
      </c>
      <c r="F106" s="71" t="str">
        <f t="shared" si="7"/>
        <v/>
      </c>
      <c r="G106" s="65" t="str">
        <f t="shared" si="8"/>
        <v/>
      </c>
    </row>
    <row r="107" spans="1:7" x14ac:dyDescent="0.25">
      <c r="A107" s="69" t="str">
        <f t="shared" si="9"/>
        <v/>
      </c>
      <c r="B107" s="70" t="str">
        <f t="shared" si="10"/>
        <v/>
      </c>
      <c r="C107" s="65" t="str">
        <f t="shared" si="11"/>
        <v/>
      </c>
      <c r="D107" s="71" t="str">
        <f t="shared" si="12"/>
        <v/>
      </c>
      <c r="E107" s="71" t="str">
        <f t="shared" si="13"/>
        <v/>
      </c>
      <c r="F107" s="71" t="str">
        <f t="shared" si="7"/>
        <v/>
      </c>
      <c r="G107" s="65" t="str">
        <f t="shared" si="8"/>
        <v/>
      </c>
    </row>
    <row r="108" spans="1:7" x14ac:dyDescent="0.25">
      <c r="A108" s="69" t="str">
        <f t="shared" si="9"/>
        <v/>
      </c>
      <c r="B108" s="70" t="str">
        <f t="shared" si="10"/>
        <v/>
      </c>
      <c r="C108" s="65" t="str">
        <f t="shared" si="11"/>
        <v/>
      </c>
      <c r="D108" s="71" t="str">
        <f t="shared" si="12"/>
        <v/>
      </c>
      <c r="E108" s="71" t="str">
        <f t="shared" si="13"/>
        <v/>
      </c>
      <c r="F108" s="71" t="str">
        <f t="shared" si="7"/>
        <v/>
      </c>
      <c r="G108" s="65" t="str">
        <f t="shared" si="8"/>
        <v/>
      </c>
    </row>
    <row r="109" spans="1:7" x14ac:dyDescent="0.25">
      <c r="A109" s="69" t="str">
        <f t="shared" si="9"/>
        <v/>
      </c>
      <c r="B109" s="70" t="str">
        <f t="shared" si="10"/>
        <v/>
      </c>
      <c r="C109" s="65" t="str">
        <f t="shared" si="11"/>
        <v/>
      </c>
      <c r="D109" s="71" t="str">
        <f t="shared" si="12"/>
        <v/>
      </c>
      <c r="E109" s="71" t="str">
        <f t="shared" si="13"/>
        <v/>
      </c>
      <c r="F109" s="71" t="str">
        <f t="shared" si="7"/>
        <v/>
      </c>
      <c r="G109" s="65" t="str">
        <f t="shared" si="8"/>
        <v/>
      </c>
    </row>
    <row r="110" spans="1:7" x14ac:dyDescent="0.25">
      <c r="A110" s="69" t="str">
        <f t="shared" si="9"/>
        <v/>
      </c>
      <c r="B110" s="70" t="str">
        <f t="shared" si="10"/>
        <v/>
      </c>
      <c r="C110" s="65" t="str">
        <f t="shared" si="11"/>
        <v/>
      </c>
      <c r="D110" s="71" t="str">
        <f t="shared" si="12"/>
        <v/>
      </c>
      <c r="E110" s="71" t="str">
        <f t="shared" si="13"/>
        <v/>
      </c>
      <c r="F110" s="71" t="str">
        <f t="shared" si="7"/>
        <v/>
      </c>
      <c r="G110" s="65" t="str">
        <f t="shared" si="8"/>
        <v/>
      </c>
    </row>
    <row r="111" spans="1:7" x14ac:dyDescent="0.25">
      <c r="A111" s="69" t="str">
        <f t="shared" si="9"/>
        <v/>
      </c>
      <c r="B111" s="70" t="str">
        <f t="shared" si="10"/>
        <v/>
      </c>
      <c r="C111" s="65" t="str">
        <f t="shared" si="11"/>
        <v/>
      </c>
      <c r="D111" s="71" t="str">
        <f t="shared" si="12"/>
        <v/>
      </c>
      <c r="E111" s="71" t="str">
        <f t="shared" si="13"/>
        <v/>
      </c>
      <c r="F111" s="71" t="str">
        <f t="shared" si="7"/>
        <v/>
      </c>
      <c r="G111" s="65" t="str">
        <f t="shared" si="8"/>
        <v/>
      </c>
    </row>
    <row r="112" spans="1:7" x14ac:dyDescent="0.25">
      <c r="A112" s="69" t="str">
        <f t="shared" si="9"/>
        <v/>
      </c>
      <c r="B112" s="70" t="str">
        <f t="shared" si="10"/>
        <v/>
      </c>
      <c r="C112" s="65" t="str">
        <f t="shared" si="11"/>
        <v/>
      </c>
      <c r="D112" s="71" t="str">
        <f t="shared" si="12"/>
        <v/>
      </c>
      <c r="E112" s="71" t="str">
        <f t="shared" si="13"/>
        <v/>
      </c>
      <c r="F112" s="71" t="str">
        <f t="shared" si="7"/>
        <v/>
      </c>
      <c r="G112" s="65" t="str">
        <f t="shared" si="8"/>
        <v/>
      </c>
    </row>
    <row r="113" spans="1:7" x14ac:dyDescent="0.25">
      <c r="A113" s="69" t="str">
        <f t="shared" si="9"/>
        <v/>
      </c>
      <c r="B113" s="70" t="str">
        <f t="shared" si="10"/>
        <v/>
      </c>
      <c r="C113" s="65" t="str">
        <f t="shared" si="11"/>
        <v/>
      </c>
      <c r="D113" s="71" t="str">
        <f t="shared" si="12"/>
        <v/>
      </c>
      <c r="E113" s="71" t="str">
        <f t="shared" si="13"/>
        <v/>
      </c>
      <c r="F113" s="71" t="str">
        <f t="shared" si="7"/>
        <v/>
      </c>
      <c r="G113" s="65" t="str">
        <f t="shared" si="8"/>
        <v/>
      </c>
    </row>
    <row r="114" spans="1:7" x14ac:dyDescent="0.25">
      <c r="A114" s="69" t="str">
        <f t="shared" si="9"/>
        <v/>
      </c>
      <c r="B114" s="70" t="str">
        <f t="shared" si="10"/>
        <v/>
      </c>
      <c r="C114" s="65" t="str">
        <f t="shared" si="11"/>
        <v/>
      </c>
      <c r="D114" s="71" t="str">
        <f t="shared" si="12"/>
        <v/>
      </c>
      <c r="E114" s="71" t="str">
        <f t="shared" si="13"/>
        <v/>
      </c>
      <c r="F114" s="71" t="str">
        <f t="shared" si="7"/>
        <v/>
      </c>
      <c r="G114" s="65" t="str">
        <f t="shared" si="8"/>
        <v/>
      </c>
    </row>
    <row r="115" spans="1:7" x14ac:dyDescent="0.25">
      <c r="A115" s="69" t="str">
        <f t="shared" si="9"/>
        <v/>
      </c>
      <c r="B115" s="70" t="str">
        <f t="shared" si="10"/>
        <v/>
      </c>
      <c r="C115" s="65" t="str">
        <f t="shared" si="11"/>
        <v/>
      </c>
      <c r="D115" s="71" t="str">
        <f t="shared" si="12"/>
        <v/>
      </c>
      <c r="E115" s="71" t="str">
        <f t="shared" si="13"/>
        <v/>
      </c>
      <c r="F115" s="71" t="str">
        <f t="shared" si="7"/>
        <v/>
      </c>
      <c r="G115" s="65" t="str">
        <f t="shared" si="8"/>
        <v/>
      </c>
    </row>
    <row r="116" spans="1:7" x14ac:dyDescent="0.25">
      <c r="A116" s="69" t="str">
        <f t="shared" si="9"/>
        <v/>
      </c>
      <c r="B116" s="70" t="str">
        <f t="shared" si="10"/>
        <v/>
      </c>
      <c r="C116" s="65" t="str">
        <f t="shared" si="11"/>
        <v/>
      </c>
      <c r="D116" s="71" t="str">
        <f t="shared" si="12"/>
        <v/>
      </c>
      <c r="E116" s="71" t="str">
        <f t="shared" si="13"/>
        <v/>
      </c>
      <c r="F116" s="71" t="str">
        <f t="shared" si="7"/>
        <v/>
      </c>
      <c r="G116" s="65" t="str">
        <f t="shared" si="8"/>
        <v/>
      </c>
    </row>
    <row r="117" spans="1:7" x14ac:dyDescent="0.25">
      <c r="A117" s="69" t="str">
        <f t="shared" si="9"/>
        <v/>
      </c>
      <c r="B117" s="70" t="str">
        <f t="shared" si="10"/>
        <v/>
      </c>
      <c r="C117" s="65" t="str">
        <f t="shared" si="11"/>
        <v/>
      </c>
      <c r="D117" s="71" t="str">
        <f t="shared" si="12"/>
        <v/>
      </c>
      <c r="E117" s="71" t="str">
        <f t="shared" si="13"/>
        <v/>
      </c>
      <c r="F117" s="71" t="str">
        <f t="shared" si="7"/>
        <v/>
      </c>
      <c r="G117" s="65" t="str">
        <f t="shared" si="8"/>
        <v/>
      </c>
    </row>
    <row r="118" spans="1:7" x14ac:dyDescent="0.25">
      <c r="A118" s="69" t="str">
        <f t="shared" si="9"/>
        <v/>
      </c>
      <c r="B118" s="70" t="str">
        <f t="shared" si="10"/>
        <v/>
      </c>
      <c r="C118" s="65" t="str">
        <f t="shared" si="11"/>
        <v/>
      </c>
      <c r="D118" s="71" t="str">
        <f t="shared" si="12"/>
        <v/>
      </c>
      <c r="E118" s="71" t="str">
        <f t="shared" si="13"/>
        <v/>
      </c>
      <c r="F118" s="71" t="str">
        <f t="shared" si="7"/>
        <v/>
      </c>
      <c r="G118" s="65" t="str">
        <f t="shared" si="8"/>
        <v/>
      </c>
    </row>
    <row r="119" spans="1:7" x14ac:dyDescent="0.25">
      <c r="A119" s="69" t="str">
        <f t="shared" si="9"/>
        <v/>
      </c>
      <c r="B119" s="70" t="str">
        <f t="shared" si="10"/>
        <v/>
      </c>
      <c r="C119" s="65" t="str">
        <f t="shared" si="11"/>
        <v/>
      </c>
      <c r="D119" s="71" t="str">
        <f t="shared" si="12"/>
        <v/>
      </c>
      <c r="E119" s="71" t="str">
        <f t="shared" si="13"/>
        <v/>
      </c>
      <c r="F119" s="71" t="str">
        <f t="shared" si="7"/>
        <v/>
      </c>
      <c r="G119" s="65" t="str">
        <f t="shared" si="8"/>
        <v/>
      </c>
    </row>
    <row r="120" spans="1:7" x14ac:dyDescent="0.25">
      <c r="A120" s="69" t="str">
        <f t="shared" si="9"/>
        <v/>
      </c>
      <c r="B120" s="70" t="str">
        <f t="shared" si="10"/>
        <v/>
      </c>
      <c r="C120" s="65" t="str">
        <f t="shared" si="11"/>
        <v/>
      </c>
      <c r="D120" s="71" t="str">
        <f t="shared" si="12"/>
        <v/>
      </c>
      <c r="E120" s="71" t="str">
        <f t="shared" si="13"/>
        <v/>
      </c>
      <c r="F120" s="71" t="str">
        <f t="shared" si="7"/>
        <v/>
      </c>
      <c r="G120" s="65" t="str">
        <f t="shared" si="8"/>
        <v/>
      </c>
    </row>
    <row r="121" spans="1:7" x14ac:dyDescent="0.25">
      <c r="A121" s="69" t="str">
        <f t="shared" si="9"/>
        <v/>
      </c>
      <c r="B121" s="70" t="str">
        <f t="shared" si="10"/>
        <v/>
      </c>
      <c r="C121" s="65" t="str">
        <f t="shared" si="11"/>
        <v/>
      </c>
      <c r="D121" s="71" t="str">
        <f t="shared" si="12"/>
        <v/>
      </c>
      <c r="E121" s="71" t="str">
        <f t="shared" si="13"/>
        <v/>
      </c>
      <c r="F121" s="71" t="str">
        <f t="shared" si="7"/>
        <v/>
      </c>
      <c r="G121" s="65" t="str">
        <f t="shared" si="8"/>
        <v/>
      </c>
    </row>
    <row r="122" spans="1:7" x14ac:dyDescent="0.25">
      <c r="A122" s="69" t="str">
        <f t="shared" si="9"/>
        <v/>
      </c>
      <c r="B122" s="70" t="str">
        <f t="shared" si="10"/>
        <v/>
      </c>
      <c r="C122" s="65" t="str">
        <f t="shared" si="11"/>
        <v/>
      </c>
      <c r="D122" s="71" t="str">
        <f t="shared" si="12"/>
        <v/>
      </c>
      <c r="E122" s="71" t="str">
        <f t="shared" si="13"/>
        <v/>
      </c>
      <c r="F122" s="71" t="str">
        <f t="shared" si="7"/>
        <v/>
      </c>
      <c r="G122" s="65" t="str">
        <f t="shared" si="8"/>
        <v/>
      </c>
    </row>
    <row r="123" spans="1:7" x14ac:dyDescent="0.25">
      <c r="A123" s="69" t="str">
        <f t="shared" si="9"/>
        <v/>
      </c>
      <c r="B123" s="70" t="str">
        <f t="shared" si="10"/>
        <v/>
      </c>
      <c r="C123" s="65" t="str">
        <f t="shared" si="11"/>
        <v/>
      </c>
      <c r="D123" s="71" t="str">
        <f t="shared" si="12"/>
        <v/>
      </c>
      <c r="E123" s="71" t="str">
        <f t="shared" si="13"/>
        <v/>
      </c>
      <c r="F123" s="71" t="str">
        <f t="shared" si="7"/>
        <v/>
      </c>
      <c r="G123" s="65" t="str">
        <f t="shared" si="8"/>
        <v/>
      </c>
    </row>
    <row r="124" spans="1:7" x14ac:dyDescent="0.25">
      <c r="A124" s="69" t="str">
        <f t="shared" si="9"/>
        <v/>
      </c>
      <c r="B124" s="70" t="str">
        <f t="shared" si="10"/>
        <v/>
      </c>
      <c r="C124" s="65" t="str">
        <f t="shared" si="11"/>
        <v/>
      </c>
      <c r="D124" s="71" t="str">
        <f t="shared" si="12"/>
        <v/>
      </c>
      <c r="E124" s="71" t="str">
        <f t="shared" si="13"/>
        <v/>
      </c>
      <c r="F124" s="71" t="str">
        <f t="shared" si="7"/>
        <v/>
      </c>
      <c r="G124" s="65" t="str">
        <f t="shared" si="8"/>
        <v/>
      </c>
    </row>
    <row r="125" spans="1:7" x14ac:dyDescent="0.25">
      <c r="A125" s="69" t="str">
        <f t="shared" si="9"/>
        <v/>
      </c>
      <c r="B125" s="70" t="str">
        <f t="shared" si="10"/>
        <v/>
      </c>
      <c r="C125" s="65" t="str">
        <f t="shared" si="11"/>
        <v/>
      </c>
      <c r="D125" s="71" t="str">
        <f t="shared" si="12"/>
        <v/>
      </c>
      <c r="E125" s="71" t="str">
        <f t="shared" si="13"/>
        <v/>
      </c>
      <c r="F125" s="71" t="str">
        <f t="shared" si="7"/>
        <v/>
      </c>
      <c r="G125" s="65" t="str">
        <f t="shared" si="8"/>
        <v/>
      </c>
    </row>
    <row r="126" spans="1:7" x14ac:dyDescent="0.25">
      <c r="A126" s="69" t="str">
        <f t="shared" si="9"/>
        <v/>
      </c>
      <c r="B126" s="70" t="str">
        <f t="shared" si="10"/>
        <v/>
      </c>
      <c r="C126" s="65" t="str">
        <f t="shared" si="11"/>
        <v/>
      </c>
      <c r="D126" s="71" t="str">
        <f t="shared" si="12"/>
        <v/>
      </c>
      <c r="E126" s="71" t="str">
        <f t="shared" si="13"/>
        <v/>
      </c>
      <c r="F126" s="71" t="str">
        <f t="shared" si="7"/>
        <v/>
      </c>
      <c r="G126" s="65" t="str">
        <f t="shared" si="8"/>
        <v/>
      </c>
    </row>
    <row r="127" spans="1:7" x14ac:dyDescent="0.25">
      <c r="A127" s="69" t="str">
        <f t="shared" si="9"/>
        <v/>
      </c>
      <c r="B127" s="70" t="str">
        <f t="shared" si="10"/>
        <v/>
      </c>
      <c r="C127" s="65" t="str">
        <f t="shared" si="11"/>
        <v/>
      </c>
      <c r="D127" s="71" t="str">
        <f t="shared" si="12"/>
        <v/>
      </c>
      <c r="E127" s="71" t="str">
        <f t="shared" si="13"/>
        <v/>
      </c>
      <c r="F127" s="71" t="str">
        <f t="shared" si="7"/>
        <v/>
      </c>
      <c r="G127" s="65" t="str">
        <f t="shared" si="8"/>
        <v/>
      </c>
    </row>
    <row r="128" spans="1:7" x14ac:dyDescent="0.25">
      <c r="A128" s="69" t="str">
        <f t="shared" si="9"/>
        <v/>
      </c>
      <c r="B128" s="70" t="str">
        <f t="shared" si="10"/>
        <v/>
      </c>
      <c r="C128" s="65" t="str">
        <f t="shared" si="11"/>
        <v/>
      </c>
      <c r="D128" s="71" t="str">
        <f t="shared" si="12"/>
        <v/>
      </c>
      <c r="E128" s="71" t="str">
        <f t="shared" si="13"/>
        <v/>
      </c>
      <c r="F128" s="71" t="str">
        <f t="shared" si="7"/>
        <v/>
      </c>
      <c r="G128" s="65" t="str">
        <f t="shared" si="8"/>
        <v/>
      </c>
    </row>
    <row r="129" spans="1:7" x14ac:dyDescent="0.25">
      <c r="A129" s="69" t="str">
        <f t="shared" si="9"/>
        <v/>
      </c>
      <c r="B129" s="70" t="str">
        <f t="shared" si="10"/>
        <v/>
      </c>
      <c r="C129" s="65" t="str">
        <f t="shared" si="11"/>
        <v/>
      </c>
      <c r="D129" s="71" t="str">
        <f t="shared" si="12"/>
        <v/>
      </c>
      <c r="E129" s="71" t="str">
        <f t="shared" si="13"/>
        <v/>
      </c>
      <c r="F129" s="71" t="str">
        <f t="shared" si="7"/>
        <v/>
      </c>
      <c r="G129" s="65" t="str">
        <f t="shared" si="8"/>
        <v/>
      </c>
    </row>
    <row r="130" spans="1:7" x14ac:dyDescent="0.25">
      <c r="A130" s="69" t="str">
        <f t="shared" si="9"/>
        <v/>
      </c>
      <c r="B130" s="70" t="str">
        <f t="shared" si="10"/>
        <v/>
      </c>
      <c r="C130" s="65" t="str">
        <f t="shared" si="11"/>
        <v/>
      </c>
      <c r="D130" s="71" t="str">
        <f t="shared" si="12"/>
        <v/>
      </c>
      <c r="E130" s="71" t="str">
        <f t="shared" si="13"/>
        <v/>
      </c>
      <c r="F130" s="71" t="str">
        <f t="shared" si="7"/>
        <v/>
      </c>
      <c r="G130" s="65" t="str">
        <f t="shared" si="8"/>
        <v/>
      </c>
    </row>
    <row r="131" spans="1:7" x14ac:dyDescent="0.25">
      <c r="A131" s="69" t="str">
        <f t="shared" si="9"/>
        <v/>
      </c>
      <c r="B131" s="70" t="str">
        <f t="shared" si="10"/>
        <v/>
      </c>
      <c r="C131" s="65" t="str">
        <f t="shared" si="11"/>
        <v/>
      </c>
      <c r="D131" s="71" t="str">
        <f t="shared" si="12"/>
        <v/>
      </c>
      <c r="E131" s="71" t="str">
        <f t="shared" si="13"/>
        <v/>
      </c>
      <c r="F131" s="71" t="str">
        <f t="shared" si="7"/>
        <v/>
      </c>
      <c r="G131" s="65" t="str">
        <f t="shared" si="8"/>
        <v/>
      </c>
    </row>
    <row r="132" spans="1:7" x14ac:dyDescent="0.25">
      <c r="A132" s="69" t="str">
        <f t="shared" si="9"/>
        <v/>
      </c>
      <c r="B132" s="70" t="str">
        <f t="shared" si="10"/>
        <v/>
      </c>
      <c r="C132" s="65" t="str">
        <f t="shared" si="11"/>
        <v/>
      </c>
      <c r="D132" s="71" t="str">
        <f t="shared" si="12"/>
        <v/>
      </c>
      <c r="E132" s="71" t="str">
        <f t="shared" si="13"/>
        <v/>
      </c>
      <c r="F132" s="71" t="str">
        <f t="shared" si="7"/>
        <v/>
      </c>
      <c r="G132" s="65" t="str">
        <f t="shared" si="8"/>
        <v/>
      </c>
    </row>
    <row r="133" spans="1:7" x14ac:dyDescent="0.25">
      <c r="A133" s="69" t="str">
        <f t="shared" si="9"/>
        <v/>
      </c>
      <c r="B133" s="70" t="str">
        <f t="shared" si="10"/>
        <v/>
      </c>
      <c r="C133" s="65" t="str">
        <f t="shared" si="11"/>
        <v/>
      </c>
      <c r="D133" s="71" t="str">
        <f t="shared" si="12"/>
        <v/>
      </c>
      <c r="E133" s="71" t="str">
        <f t="shared" si="13"/>
        <v/>
      </c>
      <c r="F133" s="71" t="str">
        <f t="shared" si="7"/>
        <v/>
      </c>
      <c r="G133" s="65" t="str">
        <f t="shared" si="8"/>
        <v/>
      </c>
    </row>
    <row r="134" spans="1:7" x14ac:dyDescent="0.25">
      <c r="A134" s="69" t="str">
        <f t="shared" si="9"/>
        <v/>
      </c>
      <c r="B134" s="70" t="str">
        <f t="shared" si="10"/>
        <v/>
      </c>
      <c r="C134" s="65" t="str">
        <f t="shared" si="11"/>
        <v/>
      </c>
      <c r="D134" s="71" t="str">
        <f t="shared" si="12"/>
        <v/>
      </c>
      <c r="E134" s="71" t="str">
        <f t="shared" si="13"/>
        <v/>
      </c>
      <c r="F134" s="71" t="str">
        <f t="shared" si="7"/>
        <v/>
      </c>
      <c r="G134" s="65" t="str">
        <f t="shared" si="8"/>
        <v/>
      </c>
    </row>
    <row r="135" spans="1:7" x14ac:dyDescent="0.25">
      <c r="A135" s="69" t="str">
        <f t="shared" si="9"/>
        <v/>
      </c>
      <c r="B135" s="70" t="str">
        <f t="shared" si="10"/>
        <v/>
      </c>
      <c r="C135" s="65" t="str">
        <f t="shared" si="11"/>
        <v/>
      </c>
      <c r="D135" s="71" t="str">
        <f t="shared" si="12"/>
        <v/>
      </c>
      <c r="E135" s="71" t="str">
        <f t="shared" si="13"/>
        <v/>
      </c>
      <c r="F135" s="71" t="str">
        <f t="shared" si="7"/>
        <v/>
      </c>
      <c r="G135" s="65" t="str">
        <f t="shared" si="8"/>
        <v/>
      </c>
    </row>
    <row r="136" spans="1:7" x14ac:dyDescent="0.25">
      <c r="A136" s="69" t="str">
        <f t="shared" si="9"/>
        <v/>
      </c>
      <c r="B136" s="70" t="str">
        <f t="shared" si="10"/>
        <v/>
      </c>
      <c r="C136" s="65" t="str">
        <f t="shared" si="11"/>
        <v/>
      </c>
      <c r="D136" s="71" t="str">
        <f t="shared" si="12"/>
        <v/>
      </c>
      <c r="E136" s="71" t="str">
        <f t="shared" si="13"/>
        <v/>
      </c>
      <c r="F136" s="71" t="str">
        <f t="shared" si="7"/>
        <v/>
      </c>
      <c r="G136" s="65" t="str">
        <f t="shared" si="8"/>
        <v/>
      </c>
    </row>
    <row r="137" spans="1:7" x14ac:dyDescent="0.25">
      <c r="A137" s="69" t="str">
        <f t="shared" si="9"/>
        <v/>
      </c>
      <c r="B137" s="70" t="str">
        <f t="shared" si="10"/>
        <v/>
      </c>
      <c r="C137" s="65" t="str">
        <f t="shared" si="11"/>
        <v/>
      </c>
      <c r="D137" s="71" t="str">
        <f t="shared" si="12"/>
        <v/>
      </c>
      <c r="E137" s="71" t="str">
        <f t="shared" si="13"/>
        <v/>
      </c>
      <c r="F137" s="71" t="str">
        <f t="shared" si="7"/>
        <v/>
      </c>
      <c r="G137" s="65" t="str">
        <f t="shared" si="8"/>
        <v/>
      </c>
    </row>
    <row r="138" spans="1:7" x14ac:dyDescent="0.25">
      <c r="A138" s="69" t="str">
        <f t="shared" si="9"/>
        <v/>
      </c>
      <c r="B138" s="70" t="str">
        <f t="shared" si="10"/>
        <v/>
      </c>
      <c r="C138" s="65" t="str">
        <f t="shared" si="11"/>
        <v/>
      </c>
      <c r="D138" s="71" t="str">
        <f t="shared" si="12"/>
        <v/>
      </c>
      <c r="E138" s="71" t="str">
        <f t="shared" si="13"/>
        <v/>
      </c>
      <c r="F138" s="71" t="str">
        <f t="shared" si="7"/>
        <v/>
      </c>
      <c r="G138" s="65" t="str">
        <f t="shared" si="8"/>
        <v/>
      </c>
    </row>
    <row r="139" spans="1:7" x14ac:dyDescent="0.25">
      <c r="A139" s="69" t="str">
        <f t="shared" si="9"/>
        <v/>
      </c>
      <c r="B139" s="70" t="str">
        <f t="shared" si="10"/>
        <v/>
      </c>
      <c r="C139" s="65" t="str">
        <f t="shared" si="11"/>
        <v/>
      </c>
      <c r="D139" s="71" t="str">
        <f t="shared" si="12"/>
        <v/>
      </c>
      <c r="E139" s="71" t="str">
        <f t="shared" si="13"/>
        <v/>
      </c>
      <c r="F139" s="71" t="str">
        <f t="shared" si="7"/>
        <v/>
      </c>
      <c r="G139" s="65" t="str">
        <f t="shared" si="8"/>
        <v/>
      </c>
    </row>
    <row r="140" spans="1:7" x14ac:dyDescent="0.25">
      <c r="A140" s="69" t="str">
        <f t="shared" si="9"/>
        <v/>
      </c>
      <c r="B140" s="70" t="str">
        <f t="shared" si="10"/>
        <v/>
      </c>
      <c r="C140" s="65" t="str">
        <f t="shared" si="11"/>
        <v/>
      </c>
      <c r="D140" s="71" t="str">
        <f t="shared" si="12"/>
        <v/>
      </c>
      <c r="E140" s="71" t="str">
        <f t="shared" si="13"/>
        <v/>
      </c>
      <c r="F140" s="71" t="str">
        <f t="shared" si="7"/>
        <v/>
      </c>
      <c r="G140" s="65" t="str">
        <f t="shared" si="8"/>
        <v/>
      </c>
    </row>
    <row r="141" spans="1:7" x14ac:dyDescent="0.25">
      <c r="A141" s="69" t="str">
        <f t="shared" si="9"/>
        <v/>
      </c>
      <c r="B141" s="70" t="str">
        <f t="shared" si="10"/>
        <v/>
      </c>
      <c r="C141" s="65" t="str">
        <f t="shared" si="11"/>
        <v/>
      </c>
      <c r="D141" s="71" t="str">
        <f t="shared" si="12"/>
        <v/>
      </c>
      <c r="E141" s="71" t="str">
        <f t="shared" si="13"/>
        <v/>
      </c>
      <c r="F141" s="71" t="str">
        <f t="shared" si="7"/>
        <v/>
      </c>
      <c r="G141" s="65" t="str">
        <f t="shared" si="8"/>
        <v/>
      </c>
    </row>
    <row r="142" spans="1:7" x14ac:dyDescent="0.25">
      <c r="A142" s="69" t="str">
        <f t="shared" si="9"/>
        <v/>
      </c>
      <c r="B142" s="70" t="str">
        <f t="shared" si="10"/>
        <v/>
      </c>
      <c r="C142" s="65" t="str">
        <f t="shared" si="11"/>
        <v/>
      </c>
      <c r="D142" s="71" t="str">
        <f t="shared" si="12"/>
        <v/>
      </c>
      <c r="E142" s="71" t="str">
        <f t="shared" si="13"/>
        <v/>
      </c>
      <c r="F142" s="71" t="str">
        <f t="shared" si="7"/>
        <v/>
      </c>
      <c r="G142" s="65" t="str">
        <f t="shared" si="8"/>
        <v/>
      </c>
    </row>
    <row r="143" spans="1:7" x14ac:dyDescent="0.25">
      <c r="A143" s="69" t="str">
        <f t="shared" si="9"/>
        <v/>
      </c>
      <c r="B143" s="70" t="str">
        <f t="shared" si="10"/>
        <v/>
      </c>
      <c r="C143" s="65" t="str">
        <f t="shared" si="11"/>
        <v/>
      </c>
      <c r="D143" s="71" t="str">
        <f t="shared" si="12"/>
        <v/>
      </c>
      <c r="E143" s="71" t="str">
        <f t="shared" si="13"/>
        <v/>
      </c>
      <c r="F143" s="71" t="str">
        <f t="shared" si="7"/>
        <v/>
      </c>
      <c r="G143" s="65" t="str">
        <f t="shared" si="8"/>
        <v/>
      </c>
    </row>
    <row r="144" spans="1:7" x14ac:dyDescent="0.25">
      <c r="A144" s="69" t="str">
        <f t="shared" si="9"/>
        <v/>
      </c>
      <c r="B144" s="70" t="str">
        <f t="shared" si="10"/>
        <v/>
      </c>
      <c r="C144" s="65" t="str">
        <f t="shared" si="11"/>
        <v/>
      </c>
      <c r="D144" s="71" t="str">
        <f t="shared" si="12"/>
        <v/>
      </c>
      <c r="E144" s="71" t="str">
        <f t="shared" si="13"/>
        <v/>
      </c>
      <c r="F144" s="71" t="str">
        <f t="shared" ref="F144:F207" si="14">IF(B144="","",SUM(D144:E144))</f>
        <v/>
      </c>
      <c r="G144" s="65" t="str">
        <f t="shared" ref="G144:G207" si="15">IF(B144="","",SUM(C144)-SUM(E144))</f>
        <v/>
      </c>
    </row>
    <row r="145" spans="1:7" x14ac:dyDescent="0.25">
      <c r="A145" s="69" t="str">
        <f t="shared" ref="A145:A208" si="16">IF(B145="","",EDATE(A144,1))</f>
        <v/>
      </c>
      <c r="B145" s="70" t="str">
        <f t="shared" ref="B145:B208" si="17">IF(B144="","",IF(SUM(B144)+1&lt;=$E$7,SUM(B144)+1,""))</f>
        <v/>
      </c>
      <c r="C145" s="65" t="str">
        <f t="shared" ref="C145:C208" si="18">IF(B145="","",G144)</f>
        <v/>
      </c>
      <c r="D145" s="71" t="str">
        <f t="shared" ref="D145:D208" si="19">IF(B145="","",IPMT($E$11/12,B145,$E$7,-$E$8,$E$9,0))</f>
        <v/>
      </c>
      <c r="E145" s="71" t="str">
        <f t="shared" ref="E145:E208" si="20">IF(B145="","",PPMT($E$11/12,B145,$E$7,-$E$8,$E$9,0))</f>
        <v/>
      </c>
      <c r="F145" s="71" t="str">
        <f t="shared" si="14"/>
        <v/>
      </c>
      <c r="G145" s="65" t="str">
        <f t="shared" si="15"/>
        <v/>
      </c>
    </row>
    <row r="146" spans="1:7" x14ac:dyDescent="0.25">
      <c r="A146" s="69" t="str">
        <f t="shared" si="16"/>
        <v/>
      </c>
      <c r="B146" s="70" t="str">
        <f t="shared" si="17"/>
        <v/>
      </c>
      <c r="C146" s="65" t="str">
        <f t="shared" si="18"/>
        <v/>
      </c>
      <c r="D146" s="71" t="str">
        <f t="shared" si="19"/>
        <v/>
      </c>
      <c r="E146" s="71" t="str">
        <f t="shared" si="20"/>
        <v/>
      </c>
      <c r="F146" s="71" t="str">
        <f t="shared" si="14"/>
        <v/>
      </c>
      <c r="G146" s="65" t="str">
        <f t="shared" si="15"/>
        <v/>
      </c>
    </row>
    <row r="147" spans="1:7" x14ac:dyDescent="0.25">
      <c r="A147" s="69" t="str">
        <f t="shared" si="16"/>
        <v/>
      </c>
      <c r="B147" s="70" t="str">
        <f t="shared" si="17"/>
        <v/>
      </c>
      <c r="C147" s="65" t="str">
        <f t="shared" si="18"/>
        <v/>
      </c>
      <c r="D147" s="71" t="str">
        <f t="shared" si="19"/>
        <v/>
      </c>
      <c r="E147" s="71" t="str">
        <f t="shared" si="20"/>
        <v/>
      </c>
      <c r="F147" s="71" t="str">
        <f t="shared" si="14"/>
        <v/>
      </c>
      <c r="G147" s="65" t="str">
        <f t="shared" si="15"/>
        <v/>
      </c>
    </row>
    <row r="148" spans="1:7" x14ac:dyDescent="0.25">
      <c r="A148" s="69" t="str">
        <f t="shared" si="16"/>
        <v/>
      </c>
      <c r="B148" s="70" t="str">
        <f t="shared" si="17"/>
        <v/>
      </c>
      <c r="C148" s="65" t="str">
        <f t="shared" si="18"/>
        <v/>
      </c>
      <c r="D148" s="71" t="str">
        <f t="shared" si="19"/>
        <v/>
      </c>
      <c r="E148" s="71" t="str">
        <f t="shared" si="20"/>
        <v/>
      </c>
      <c r="F148" s="71" t="str">
        <f t="shared" si="14"/>
        <v/>
      </c>
      <c r="G148" s="65" t="str">
        <f t="shared" si="15"/>
        <v/>
      </c>
    </row>
    <row r="149" spans="1:7" x14ac:dyDescent="0.25">
      <c r="A149" s="69" t="str">
        <f t="shared" si="16"/>
        <v/>
      </c>
      <c r="B149" s="70" t="str">
        <f t="shared" si="17"/>
        <v/>
      </c>
      <c r="C149" s="65" t="str">
        <f t="shared" si="18"/>
        <v/>
      </c>
      <c r="D149" s="71" t="str">
        <f t="shared" si="19"/>
        <v/>
      </c>
      <c r="E149" s="71" t="str">
        <f t="shared" si="20"/>
        <v/>
      </c>
      <c r="F149" s="71" t="str">
        <f t="shared" si="14"/>
        <v/>
      </c>
      <c r="G149" s="65" t="str">
        <f t="shared" si="15"/>
        <v/>
      </c>
    </row>
    <row r="150" spans="1:7" x14ac:dyDescent="0.25">
      <c r="A150" s="69" t="str">
        <f t="shared" si="16"/>
        <v/>
      </c>
      <c r="B150" s="70" t="str">
        <f t="shared" si="17"/>
        <v/>
      </c>
      <c r="C150" s="65" t="str">
        <f t="shared" si="18"/>
        <v/>
      </c>
      <c r="D150" s="71" t="str">
        <f t="shared" si="19"/>
        <v/>
      </c>
      <c r="E150" s="71" t="str">
        <f t="shared" si="20"/>
        <v/>
      </c>
      <c r="F150" s="71" t="str">
        <f t="shared" si="14"/>
        <v/>
      </c>
      <c r="G150" s="65" t="str">
        <f t="shared" si="15"/>
        <v/>
      </c>
    </row>
    <row r="151" spans="1:7" x14ac:dyDescent="0.25">
      <c r="A151" s="69" t="str">
        <f t="shared" si="16"/>
        <v/>
      </c>
      <c r="B151" s="70" t="str">
        <f t="shared" si="17"/>
        <v/>
      </c>
      <c r="C151" s="65" t="str">
        <f t="shared" si="18"/>
        <v/>
      </c>
      <c r="D151" s="71" t="str">
        <f t="shared" si="19"/>
        <v/>
      </c>
      <c r="E151" s="71" t="str">
        <f t="shared" si="20"/>
        <v/>
      </c>
      <c r="F151" s="71" t="str">
        <f t="shared" si="14"/>
        <v/>
      </c>
      <c r="G151" s="65" t="str">
        <f t="shared" si="15"/>
        <v/>
      </c>
    </row>
    <row r="152" spans="1:7" x14ac:dyDescent="0.25">
      <c r="A152" s="69" t="str">
        <f t="shared" si="16"/>
        <v/>
      </c>
      <c r="B152" s="70" t="str">
        <f t="shared" si="17"/>
        <v/>
      </c>
      <c r="C152" s="65" t="str">
        <f t="shared" si="18"/>
        <v/>
      </c>
      <c r="D152" s="71" t="str">
        <f t="shared" si="19"/>
        <v/>
      </c>
      <c r="E152" s="71" t="str">
        <f t="shared" si="20"/>
        <v/>
      </c>
      <c r="F152" s="71" t="str">
        <f t="shared" si="14"/>
        <v/>
      </c>
      <c r="G152" s="65" t="str">
        <f t="shared" si="15"/>
        <v/>
      </c>
    </row>
    <row r="153" spans="1:7" x14ac:dyDescent="0.25">
      <c r="A153" s="69" t="str">
        <f t="shared" si="16"/>
        <v/>
      </c>
      <c r="B153" s="70" t="str">
        <f t="shared" si="17"/>
        <v/>
      </c>
      <c r="C153" s="65" t="str">
        <f t="shared" si="18"/>
        <v/>
      </c>
      <c r="D153" s="71" t="str">
        <f t="shared" si="19"/>
        <v/>
      </c>
      <c r="E153" s="71" t="str">
        <f t="shared" si="20"/>
        <v/>
      </c>
      <c r="F153" s="71" t="str">
        <f t="shared" si="14"/>
        <v/>
      </c>
      <c r="G153" s="65" t="str">
        <f t="shared" si="15"/>
        <v/>
      </c>
    </row>
    <row r="154" spans="1:7" x14ac:dyDescent="0.25">
      <c r="A154" s="69" t="str">
        <f t="shared" si="16"/>
        <v/>
      </c>
      <c r="B154" s="70" t="str">
        <f t="shared" si="17"/>
        <v/>
      </c>
      <c r="C154" s="65" t="str">
        <f t="shared" si="18"/>
        <v/>
      </c>
      <c r="D154" s="71" t="str">
        <f t="shared" si="19"/>
        <v/>
      </c>
      <c r="E154" s="71" t="str">
        <f t="shared" si="20"/>
        <v/>
      </c>
      <c r="F154" s="71" t="str">
        <f t="shared" si="14"/>
        <v/>
      </c>
      <c r="G154" s="65" t="str">
        <f t="shared" si="15"/>
        <v/>
      </c>
    </row>
    <row r="155" spans="1:7" x14ac:dyDescent="0.25">
      <c r="A155" s="69" t="str">
        <f t="shared" si="16"/>
        <v/>
      </c>
      <c r="B155" s="70" t="str">
        <f t="shared" si="17"/>
        <v/>
      </c>
      <c r="C155" s="65" t="str">
        <f t="shared" si="18"/>
        <v/>
      </c>
      <c r="D155" s="71" t="str">
        <f t="shared" si="19"/>
        <v/>
      </c>
      <c r="E155" s="71" t="str">
        <f t="shared" si="20"/>
        <v/>
      </c>
      <c r="F155" s="71" t="str">
        <f t="shared" si="14"/>
        <v/>
      </c>
      <c r="G155" s="65" t="str">
        <f t="shared" si="15"/>
        <v/>
      </c>
    </row>
    <row r="156" spans="1:7" x14ac:dyDescent="0.25">
      <c r="A156" s="69" t="str">
        <f t="shared" si="16"/>
        <v/>
      </c>
      <c r="B156" s="70" t="str">
        <f t="shared" si="17"/>
        <v/>
      </c>
      <c r="C156" s="65" t="str">
        <f t="shared" si="18"/>
        <v/>
      </c>
      <c r="D156" s="71" t="str">
        <f t="shared" si="19"/>
        <v/>
      </c>
      <c r="E156" s="71" t="str">
        <f t="shared" si="20"/>
        <v/>
      </c>
      <c r="F156" s="71" t="str">
        <f t="shared" si="14"/>
        <v/>
      </c>
      <c r="G156" s="65" t="str">
        <f t="shared" si="15"/>
        <v/>
      </c>
    </row>
    <row r="157" spans="1:7" x14ac:dyDescent="0.25">
      <c r="A157" s="69" t="str">
        <f t="shared" si="16"/>
        <v/>
      </c>
      <c r="B157" s="70" t="str">
        <f t="shared" si="17"/>
        <v/>
      </c>
      <c r="C157" s="65" t="str">
        <f t="shared" si="18"/>
        <v/>
      </c>
      <c r="D157" s="71" t="str">
        <f t="shared" si="19"/>
        <v/>
      </c>
      <c r="E157" s="71" t="str">
        <f t="shared" si="20"/>
        <v/>
      </c>
      <c r="F157" s="71" t="str">
        <f t="shared" si="14"/>
        <v/>
      </c>
      <c r="G157" s="65" t="str">
        <f t="shared" si="15"/>
        <v/>
      </c>
    </row>
    <row r="158" spans="1:7" x14ac:dyDescent="0.25">
      <c r="A158" s="69" t="str">
        <f t="shared" si="16"/>
        <v/>
      </c>
      <c r="B158" s="70" t="str">
        <f t="shared" si="17"/>
        <v/>
      </c>
      <c r="C158" s="65" t="str">
        <f t="shared" si="18"/>
        <v/>
      </c>
      <c r="D158" s="71" t="str">
        <f t="shared" si="19"/>
        <v/>
      </c>
      <c r="E158" s="71" t="str">
        <f t="shared" si="20"/>
        <v/>
      </c>
      <c r="F158" s="71" t="str">
        <f t="shared" si="14"/>
        <v/>
      </c>
      <c r="G158" s="65" t="str">
        <f t="shared" si="15"/>
        <v/>
      </c>
    </row>
    <row r="159" spans="1:7" x14ac:dyDescent="0.25">
      <c r="A159" s="69" t="str">
        <f t="shared" si="16"/>
        <v/>
      </c>
      <c r="B159" s="70" t="str">
        <f t="shared" si="17"/>
        <v/>
      </c>
      <c r="C159" s="65" t="str">
        <f t="shared" si="18"/>
        <v/>
      </c>
      <c r="D159" s="71" t="str">
        <f t="shared" si="19"/>
        <v/>
      </c>
      <c r="E159" s="71" t="str">
        <f t="shared" si="20"/>
        <v/>
      </c>
      <c r="F159" s="71" t="str">
        <f t="shared" si="14"/>
        <v/>
      </c>
      <c r="G159" s="65" t="str">
        <f t="shared" si="15"/>
        <v/>
      </c>
    </row>
    <row r="160" spans="1:7" x14ac:dyDescent="0.25">
      <c r="A160" s="69" t="str">
        <f t="shared" si="16"/>
        <v/>
      </c>
      <c r="B160" s="70" t="str">
        <f t="shared" si="17"/>
        <v/>
      </c>
      <c r="C160" s="65" t="str">
        <f t="shared" si="18"/>
        <v/>
      </c>
      <c r="D160" s="71" t="str">
        <f t="shared" si="19"/>
        <v/>
      </c>
      <c r="E160" s="71" t="str">
        <f t="shared" si="20"/>
        <v/>
      </c>
      <c r="F160" s="71" t="str">
        <f t="shared" si="14"/>
        <v/>
      </c>
      <c r="G160" s="65" t="str">
        <f t="shared" si="15"/>
        <v/>
      </c>
    </row>
    <row r="161" spans="1:7" x14ac:dyDescent="0.25">
      <c r="A161" s="69" t="str">
        <f t="shared" si="16"/>
        <v/>
      </c>
      <c r="B161" s="70" t="str">
        <f t="shared" si="17"/>
        <v/>
      </c>
      <c r="C161" s="65" t="str">
        <f t="shared" si="18"/>
        <v/>
      </c>
      <c r="D161" s="71" t="str">
        <f t="shared" si="19"/>
        <v/>
      </c>
      <c r="E161" s="71" t="str">
        <f t="shared" si="20"/>
        <v/>
      </c>
      <c r="F161" s="71" t="str">
        <f t="shared" si="14"/>
        <v/>
      </c>
      <c r="G161" s="65" t="str">
        <f t="shared" si="15"/>
        <v/>
      </c>
    </row>
    <row r="162" spans="1:7" x14ac:dyDescent="0.25">
      <c r="A162" s="69" t="str">
        <f t="shared" si="16"/>
        <v/>
      </c>
      <c r="B162" s="70" t="str">
        <f t="shared" si="17"/>
        <v/>
      </c>
      <c r="C162" s="65" t="str">
        <f t="shared" si="18"/>
        <v/>
      </c>
      <c r="D162" s="71" t="str">
        <f t="shared" si="19"/>
        <v/>
      </c>
      <c r="E162" s="71" t="str">
        <f t="shared" si="20"/>
        <v/>
      </c>
      <c r="F162" s="71" t="str">
        <f t="shared" si="14"/>
        <v/>
      </c>
      <c r="G162" s="65" t="str">
        <f t="shared" si="15"/>
        <v/>
      </c>
    </row>
    <row r="163" spans="1:7" x14ac:dyDescent="0.25">
      <c r="A163" s="69" t="str">
        <f t="shared" si="16"/>
        <v/>
      </c>
      <c r="B163" s="70" t="str">
        <f t="shared" si="17"/>
        <v/>
      </c>
      <c r="C163" s="65" t="str">
        <f t="shared" si="18"/>
        <v/>
      </c>
      <c r="D163" s="71" t="str">
        <f t="shared" si="19"/>
        <v/>
      </c>
      <c r="E163" s="71" t="str">
        <f t="shared" si="20"/>
        <v/>
      </c>
      <c r="F163" s="71" t="str">
        <f t="shared" si="14"/>
        <v/>
      </c>
      <c r="G163" s="65" t="str">
        <f t="shared" si="15"/>
        <v/>
      </c>
    </row>
    <row r="164" spans="1:7" x14ac:dyDescent="0.25">
      <c r="A164" s="69" t="str">
        <f t="shared" si="16"/>
        <v/>
      </c>
      <c r="B164" s="70" t="str">
        <f t="shared" si="17"/>
        <v/>
      </c>
      <c r="C164" s="65" t="str">
        <f t="shared" si="18"/>
        <v/>
      </c>
      <c r="D164" s="71" t="str">
        <f t="shared" si="19"/>
        <v/>
      </c>
      <c r="E164" s="71" t="str">
        <f t="shared" si="20"/>
        <v/>
      </c>
      <c r="F164" s="71" t="str">
        <f t="shared" si="14"/>
        <v/>
      </c>
      <c r="G164" s="65" t="str">
        <f t="shared" si="15"/>
        <v/>
      </c>
    </row>
    <row r="165" spans="1:7" x14ac:dyDescent="0.25">
      <c r="A165" s="69" t="str">
        <f t="shared" si="16"/>
        <v/>
      </c>
      <c r="B165" s="70" t="str">
        <f t="shared" si="17"/>
        <v/>
      </c>
      <c r="C165" s="65" t="str">
        <f t="shared" si="18"/>
        <v/>
      </c>
      <c r="D165" s="71" t="str">
        <f t="shared" si="19"/>
        <v/>
      </c>
      <c r="E165" s="71" t="str">
        <f t="shared" si="20"/>
        <v/>
      </c>
      <c r="F165" s="71" t="str">
        <f t="shared" si="14"/>
        <v/>
      </c>
      <c r="G165" s="65" t="str">
        <f t="shared" si="15"/>
        <v/>
      </c>
    </row>
    <row r="166" spans="1:7" x14ac:dyDescent="0.25">
      <c r="A166" s="69" t="str">
        <f t="shared" si="16"/>
        <v/>
      </c>
      <c r="B166" s="70" t="str">
        <f t="shared" si="17"/>
        <v/>
      </c>
      <c r="C166" s="65" t="str">
        <f t="shared" si="18"/>
        <v/>
      </c>
      <c r="D166" s="71" t="str">
        <f t="shared" si="19"/>
        <v/>
      </c>
      <c r="E166" s="71" t="str">
        <f t="shared" si="20"/>
        <v/>
      </c>
      <c r="F166" s="71" t="str">
        <f t="shared" si="14"/>
        <v/>
      </c>
      <c r="G166" s="65" t="str">
        <f t="shared" si="15"/>
        <v/>
      </c>
    </row>
    <row r="167" spans="1:7" x14ac:dyDescent="0.25">
      <c r="A167" s="69" t="str">
        <f t="shared" si="16"/>
        <v/>
      </c>
      <c r="B167" s="70" t="str">
        <f t="shared" si="17"/>
        <v/>
      </c>
      <c r="C167" s="65" t="str">
        <f t="shared" si="18"/>
        <v/>
      </c>
      <c r="D167" s="71" t="str">
        <f t="shared" si="19"/>
        <v/>
      </c>
      <c r="E167" s="71" t="str">
        <f t="shared" si="20"/>
        <v/>
      </c>
      <c r="F167" s="71" t="str">
        <f t="shared" si="14"/>
        <v/>
      </c>
      <c r="G167" s="65" t="str">
        <f t="shared" si="15"/>
        <v/>
      </c>
    </row>
    <row r="168" spans="1:7" x14ac:dyDescent="0.25">
      <c r="A168" s="69" t="str">
        <f t="shared" si="16"/>
        <v/>
      </c>
      <c r="B168" s="70" t="str">
        <f t="shared" si="17"/>
        <v/>
      </c>
      <c r="C168" s="65" t="str">
        <f t="shared" si="18"/>
        <v/>
      </c>
      <c r="D168" s="71" t="str">
        <f t="shared" si="19"/>
        <v/>
      </c>
      <c r="E168" s="71" t="str">
        <f t="shared" si="20"/>
        <v/>
      </c>
      <c r="F168" s="71" t="str">
        <f t="shared" si="14"/>
        <v/>
      </c>
      <c r="G168" s="65" t="str">
        <f t="shared" si="15"/>
        <v/>
      </c>
    </row>
    <row r="169" spans="1:7" x14ac:dyDescent="0.25">
      <c r="A169" s="69" t="str">
        <f t="shared" si="16"/>
        <v/>
      </c>
      <c r="B169" s="70" t="str">
        <f t="shared" si="17"/>
        <v/>
      </c>
      <c r="C169" s="65" t="str">
        <f t="shared" si="18"/>
        <v/>
      </c>
      <c r="D169" s="71" t="str">
        <f t="shared" si="19"/>
        <v/>
      </c>
      <c r="E169" s="71" t="str">
        <f t="shared" si="20"/>
        <v/>
      </c>
      <c r="F169" s="71" t="str">
        <f t="shared" si="14"/>
        <v/>
      </c>
      <c r="G169" s="65" t="str">
        <f t="shared" si="15"/>
        <v/>
      </c>
    </row>
    <row r="170" spans="1:7" x14ac:dyDescent="0.25">
      <c r="A170" s="69" t="str">
        <f t="shared" si="16"/>
        <v/>
      </c>
      <c r="B170" s="70" t="str">
        <f t="shared" si="17"/>
        <v/>
      </c>
      <c r="C170" s="65" t="str">
        <f t="shared" si="18"/>
        <v/>
      </c>
      <c r="D170" s="71" t="str">
        <f t="shared" si="19"/>
        <v/>
      </c>
      <c r="E170" s="71" t="str">
        <f t="shared" si="20"/>
        <v/>
      </c>
      <c r="F170" s="71" t="str">
        <f t="shared" si="14"/>
        <v/>
      </c>
      <c r="G170" s="65" t="str">
        <f t="shared" si="15"/>
        <v/>
      </c>
    </row>
    <row r="171" spans="1:7" x14ac:dyDescent="0.25">
      <c r="A171" s="69" t="str">
        <f t="shared" si="16"/>
        <v/>
      </c>
      <c r="B171" s="70" t="str">
        <f t="shared" si="17"/>
        <v/>
      </c>
      <c r="C171" s="65" t="str">
        <f t="shared" si="18"/>
        <v/>
      </c>
      <c r="D171" s="71" t="str">
        <f t="shared" si="19"/>
        <v/>
      </c>
      <c r="E171" s="71" t="str">
        <f t="shared" si="20"/>
        <v/>
      </c>
      <c r="F171" s="71" t="str">
        <f t="shared" si="14"/>
        <v/>
      </c>
      <c r="G171" s="65" t="str">
        <f t="shared" si="15"/>
        <v/>
      </c>
    </row>
    <row r="172" spans="1:7" x14ac:dyDescent="0.25">
      <c r="A172" s="69" t="str">
        <f t="shared" si="16"/>
        <v/>
      </c>
      <c r="B172" s="70" t="str">
        <f t="shared" si="17"/>
        <v/>
      </c>
      <c r="C172" s="65" t="str">
        <f t="shared" si="18"/>
        <v/>
      </c>
      <c r="D172" s="71" t="str">
        <f t="shared" si="19"/>
        <v/>
      </c>
      <c r="E172" s="71" t="str">
        <f t="shared" si="20"/>
        <v/>
      </c>
      <c r="F172" s="71" t="str">
        <f t="shared" si="14"/>
        <v/>
      </c>
      <c r="G172" s="65" t="str">
        <f t="shared" si="15"/>
        <v/>
      </c>
    </row>
    <row r="173" spans="1:7" x14ac:dyDescent="0.25">
      <c r="A173" s="69" t="str">
        <f t="shared" si="16"/>
        <v/>
      </c>
      <c r="B173" s="70" t="str">
        <f t="shared" si="17"/>
        <v/>
      </c>
      <c r="C173" s="65" t="str">
        <f t="shared" si="18"/>
        <v/>
      </c>
      <c r="D173" s="71" t="str">
        <f t="shared" si="19"/>
        <v/>
      </c>
      <c r="E173" s="71" t="str">
        <f t="shared" si="20"/>
        <v/>
      </c>
      <c r="F173" s="71" t="str">
        <f t="shared" si="14"/>
        <v/>
      </c>
      <c r="G173" s="65" t="str">
        <f t="shared" si="15"/>
        <v/>
      </c>
    </row>
    <row r="174" spans="1:7" x14ac:dyDescent="0.25">
      <c r="A174" s="69" t="str">
        <f t="shared" si="16"/>
        <v/>
      </c>
      <c r="B174" s="70" t="str">
        <f t="shared" si="17"/>
        <v/>
      </c>
      <c r="C174" s="65" t="str">
        <f t="shared" si="18"/>
        <v/>
      </c>
      <c r="D174" s="71" t="str">
        <f t="shared" si="19"/>
        <v/>
      </c>
      <c r="E174" s="71" t="str">
        <f t="shared" si="20"/>
        <v/>
      </c>
      <c r="F174" s="71" t="str">
        <f t="shared" si="14"/>
        <v/>
      </c>
      <c r="G174" s="65" t="str">
        <f t="shared" si="15"/>
        <v/>
      </c>
    </row>
    <row r="175" spans="1:7" x14ac:dyDescent="0.25">
      <c r="A175" s="69" t="str">
        <f t="shared" si="16"/>
        <v/>
      </c>
      <c r="B175" s="70" t="str">
        <f t="shared" si="17"/>
        <v/>
      </c>
      <c r="C175" s="65" t="str">
        <f t="shared" si="18"/>
        <v/>
      </c>
      <c r="D175" s="71" t="str">
        <f t="shared" si="19"/>
        <v/>
      </c>
      <c r="E175" s="71" t="str">
        <f t="shared" si="20"/>
        <v/>
      </c>
      <c r="F175" s="71" t="str">
        <f t="shared" si="14"/>
        <v/>
      </c>
      <c r="G175" s="65" t="str">
        <f t="shared" si="15"/>
        <v/>
      </c>
    </row>
    <row r="176" spans="1:7" x14ac:dyDescent="0.25">
      <c r="A176" s="69" t="str">
        <f t="shared" si="16"/>
        <v/>
      </c>
      <c r="B176" s="70" t="str">
        <f t="shared" si="17"/>
        <v/>
      </c>
      <c r="C176" s="65" t="str">
        <f t="shared" si="18"/>
        <v/>
      </c>
      <c r="D176" s="71" t="str">
        <f t="shared" si="19"/>
        <v/>
      </c>
      <c r="E176" s="71" t="str">
        <f t="shared" si="20"/>
        <v/>
      </c>
      <c r="F176" s="71" t="str">
        <f t="shared" si="14"/>
        <v/>
      </c>
      <c r="G176" s="65" t="str">
        <f t="shared" si="15"/>
        <v/>
      </c>
    </row>
    <row r="177" spans="1:7" x14ac:dyDescent="0.25">
      <c r="A177" s="69" t="str">
        <f t="shared" si="16"/>
        <v/>
      </c>
      <c r="B177" s="70" t="str">
        <f t="shared" si="17"/>
        <v/>
      </c>
      <c r="C177" s="65" t="str">
        <f t="shared" si="18"/>
        <v/>
      </c>
      <c r="D177" s="71" t="str">
        <f t="shared" si="19"/>
        <v/>
      </c>
      <c r="E177" s="71" t="str">
        <f t="shared" si="20"/>
        <v/>
      </c>
      <c r="F177" s="71" t="str">
        <f t="shared" si="14"/>
        <v/>
      </c>
      <c r="G177" s="65" t="str">
        <f t="shared" si="15"/>
        <v/>
      </c>
    </row>
    <row r="178" spans="1:7" x14ac:dyDescent="0.25">
      <c r="A178" s="69" t="str">
        <f t="shared" si="16"/>
        <v/>
      </c>
      <c r="B178" s="70" t="str">
        <f t="shared" si="17"/>
        <v/>
      </c>
      <c r="C178" s="65" t="str">
        <f t="shared" si="18"/>
        <v/>
      </c>
      <c r="D178" s="71" t="str">
        <f t="shared" si="19"/>
        <v/>
      </c>
      <c r="E178" s="71" t="str">
        <f t="shared" si="20"/>
        <v/>
      </c>
      <c r="F178" s="71" t="str">
        <f t="shared" si="14"/>
        <v/>
      </c>
      <c r="G178" s="65" t="str">
        <f t="shared" si="15"/>
        <v/>
      </c>
    </row>
    <row r="179" spans="1:7" x14ac:dyDescent="0.25">
      <c r="A179" s="69" t="str">
        <f t="shared" si="16"/>
        <v/>
      </c>
      <c r="B179" s="70" t="str">
        <f t="shared" si="17"/>
        <v/>
      </c>
      <c r="C179" s="65" t="str">
        <f t="shared" si="18"/>
        <v/>
      </c>
      <c r="D179" s="71" t="str">
        <f t="shared" si="19"/>
        <v/>
      </c>
      <c r="E179" s="71" t="str">
        <f t="shared" si="20"/>
        <v/>
      </c>
      <c r="F179" s="71" t="str">
        <f t="shared" si="14"/>
        <v/>
      </c>
      <c r="G179" s="65" t="str">
        <f t="shared" si="15"/>
        <v/>
      </c>
    </row>
    <row r="180" spans="1:7" x14ac:dyDescent="0.25">
      <c r="A180" s="69" t="str">
        <f t="shared" si="16"/>
        <v/>
      </c>
      <c r="B180" s="70" t="str">
        <f t="shared" si="17"/>
        <v/>
      </c>
      <c r="C180" s="65" t="str">
        <f t="shared" si="18"/>
        <v/>
      </c>
      <c r="D180" s="71" t="str">
        <f t="shared" si="19"/>
        <v/>
      </c>
      <c r="E180" s="71" t="str">
        <f t="shared" si="20"/>
        <v/>
      </c>
      <c r="F180" s="71" t="str">
        <f t="shared" si="14"/>
        <v/>
      </c>
      <c r="G180" s="65" t="str">
        <f t="shared" si="15"/>
        <v/>
      </c>
    </row>
    <row r="181" spans="1:7" x14ac:dyDescent="0.25">
      <c r="A181" s="69" t="str">
        <f t="shared" si="16"/>
        <v/>
      </c>
      <c r="B181" s="70" t="str">
        <f t="shared" si="17"/>
        <v/>
      </c>
      <c r="C181" s="65" t="str">
        <f t="shared" si="18"/>
        <v/>
      </c>
      <c r="D181" s="71" t="str">
        <f t="shared" si="19"/>
        <v/>
      </c>
      <c r="E181" s="71" t="str">
        <f t="shared" si="20"/>
        <v/>
      </c>
      <c r="F181" s="71" t="str">
        <f t="shared" si="14"/>
        <v/>
      </c>
      <c r="G181" s="65" t="str">
        <f t="shared" si="15"/>
        <v/>
      </c>
    </row>
    <row r="182" spans="1:7" x14ac:dyDescent="0.25">
      <c r="A182" s="69" t="str">
        <f t="shared" si="16"/>
        <v/>
      </c>
      <c r="B182" s="70" t="str">
        <f t="shared" si="17"/>
        <v/>
      </c>
      <c r="C182" s="65" t="str">
        <f t="shared" si="18"/>
        <v/>
      </c>
      <c r="D182" s="71" t="str">
        <f t="shared" si="19"/>
        <v/>
      </c>
      <c r="E182" s="71" t="str">
        <f t="shared" si="20"/>
        <v/>
      </c>
      <c r="F182" s="71" t="str">
        <f t="shared" si="14"/>
        <v/>
      </c>
      <c r="G182" s="65" t="str">
        <f t="shared" si="15"/>
        <v/>
      </c>
    </row>
    <row r="183" spans="1:7" x14ac:dyDescent="0.25">
      <c r="A183" s="69" t="str">
        <f t="shared" si="16"/>
        <v/>
      </c>
      <c r="B183" s="70" t="str">
        <f t="shared" si="17"/>
        <v/>
      </c>
      <c r="C183" s="65" t="str">
        <f t="shared" si="18"/>
        <v/>
      </c>
      <c r="D183" s="71" t="str">
        <f t="shared" si="19"/>
        <v/>
      </c>
      <c r="E183" s="71" t="str">
        <f t="shared" si="20"/>
        <v/>
      </c>
      <c r="F183" s="71" t="str">
        <f t="shared" si="14"/>
        <v/>
      </c>
      <c r="G183" s="65" t="str">
        <f t="shared" si="15"/>
        <v/>
      </c>
    </row>
    <row r="184" spans="1:7" x14ac:dyDescent="0.25">
      <c r="A184" s="69" t="str">
        <f t="shared" si="16"/>
        <v/>
      </c>
      <c r="B184" s="70" t="str">
        <f t="shared" si="17"/>
        <v/>
      </c>
      <c r="C184" s="65" t="str">
        <f t="shared" si="18"/>
        <v/>
      </c>
      <c r="D184" s="71" t="str">
        <f t="shared" si="19"/>
        <v/>
      </c>
      <c r="E184" s="71" t="str">
        <f t="shared" si="20"/>
        <v/>
      </c>
      <c r="F184" s="71" t="str">
        <f t="shared" si="14"/>
        <v/>
      </c>
      <c r="G184" s="65" t="str">
        <f t="shared" si="15"/>
        <v/>
      </c>
    </row>
    <row r="185" spans="1:7" x14ac:dyDescent="0.25">
      <c r="A185" s="69" t="str">
        <f t="shared" si="16"/>
        <v/>
      </c>
      <c r="B185" s="70" t="str">
        <f t="shared" si="17"/>
        <v/>
      </c>
      <c r="C185" s="65" t="str">
        <f t="shared" si="18"/>
        <v/>
      </c>
      <c r="D185" s="71" t="str">
        <f t="shared" si="19"/>
        <v/>
      </c>
      <c r="E185" s="71" t="str">
        <f t="shared" si="20"/>
        <v/>
      </c>
      <c r="F185" s="71" t="str">
        <f t="shared" si="14"/>
        <v/>
      </c>
      <c r="G185" s="65" t="str">
        <f t="shared" si="15"/>
        <v/>
      </c>
    </row>
    <row r="186" spans="1:7" x14ac:dyDescent="0.25">
      <c r="A186" s="69" t="str">
        <f t="shared" si="16"/>
        <v/>
      </c>
      <c r="B186" s="70" t="str">
        <f t="shared" si="17"/>
        <v/>
      </c>
      <c r="C186" s="65" t="str">
        <f t="shared" si="18"/>
        <v/>
      </c>
      <c r="D186" s="71" t="str">
        <f t="shared" si="19"/>
        <v/>
      </c>
      <c r="E186" s="71" t="str">
        <f t="shared" si="20"/>
        <v/>
      </c>
      <c r="F186" s="71" t="str">
        <f t="shared" si="14"/>
        <v/>
      </c>
      <c r="G186" s="65" t="str">
        <f t="shared" si="15"/>
        <v/>
      </c>
    </row>
    <row r="187" spans="1:7" x14ac:dyDescent="0.25">
      <c r="A187" s="69" t="str">
        <f t="shared" si="16"/>
        <v/>
      </c>
      <c r="B187" s="70" t="str">
        <f t="shared" si="17"/>
        <v/>
      </c>
      <c r="C187" s="65" t="str">
        <f t="shared" si="18"/>
        <v/>
      </c>
      <c r="D187" s="71" t="str">
        <f t="shared" si="19"/>
        <v/>
      </c>
      <c r="E187" s="71" t="str">
        <f t="shared" si="20"/>
        <v/>
      </c>
      <c r="F187" s="71" t="str">
        <f t="shared" si="14"/>
        <v/>
      </c>
      <c r="G187" s="65" t="str">
        <f t="shared" si="15"/>
        <v/>
      </c>
    </row>
    <row r="188" spans="1:7" x14ac:dyDescent="0.25">
      <c r="A188" s="69" t="str">
        <f t="shared" si="16"/>
        <v/>
      </c>
      <c r="B188" s="70" t="str">
        <f t="shared" si="17"/>
        <v/>
      </c>
      <c r="C188" s="65" t="str">
        <f t="shared" si="18"/>
        <v/>
      </c>
      <c r="D188" s="71" t="str">
        <f t="shared" si="19"/>
        <v/>
      </c>
      <c r="E188" s="71" t="str">
        <f t="shared" si="20"/>
        <v/>
      </c>
      <c r="F188" s="71" t="str">
        <f t="shared" si="14"/>
        <v/>
      </c>
      <c r="G188" s="65" t="str">
        <f t="shared" si="15"/>
        <v/>
      </c>
    </row>
    <row r="189" spans="1:7" x14ac:dyDescent="0.25">
      <c r="A189" s="69" t="str">
        <f t="shared" si="16"/>
        <v/>
      </c>
      <c r="B189" s="70" t="str">
        <f t="shared" si="17"/>
        <v/>
      </c>
      <c r="C189" s="65" t="str">
        <f t="shared" si="18"/>
        <v/>
      </c>
      <c r="D189" s="71" t="str">
        <f t="shared" si="19"/>
        <v/>
      </c>
      <c r="E189" s="71" t="str">
        <f t="shared" si="20"/>
        <v/>
      </c>
      <c r="F189" s="71" t="str">
        <f t="shared" si="14"/>
        <v/>
      </c>
      <c r="G189" s="65" t="str">
        <f t="shared" si="15"/>
        <v/>
      </c>
    </row>
    <row r="190" spans="1:7" x14ac:dyDescent="0.25">
      <c r="A190" s="69" t="str">
        <f t="shared" si="16"/>
        <v/>
      </c>
      <c r="B190" s="70" t="str">
        <f t="shared" si="17"/>
        <v/>
      </c>
      <c r="C190" s="65" t="str">
        <f t="shared" si="18"/>
        <v/>
      </c>
      <c r="D190" s="71" t="str">
        <f t="shared" si="19"/>
        <v/>
      </c>
      <c r="E190" s="71" t="str">
        <f t="shared" si="20"/>
        <v/>
      </c>
      <c r="F190" s="71" t="str">
        <f t="shared" si="14"/>
        <v/>
      </c>
      <c r="G190" s="65" t="str">
        <f t="shared" si="15"/>
        <v/>
      </c>
    </row>
    <row r="191" spans="1:7" x14ac:dyDescent="0.25">
      <c r="A191" s="69" t="str">
        <f t="shared" si="16"/>
        <v/>
      </c>
      <c r="B191" s="70" t="str">
        <f t="shared" si="17"/>
        <v/>
      </c>
      <c r="C191" s="65" t="str">
        <f t="shared" si="18"/>
        <v/>
      </c>
      <c r="D191" s="71" t="str">
        <f t="shared" si="19"/>
        <v/>
      </c>
      <c r="E191" s="71" t="str">
        <f t="shared" si="20"/>
        <v/>
      </c>
      <c r="F191" s="71" t="str">
        <f t="shared" si="14"/>
        <v/>
      </c>
      <c r="G191" s="65" t="str">
        <f t="shared" si="15"/>
        <v/>
      </c>
    </row>
    <row r="192" spans="1:7" x14ac:dyDescent="0.25">
      <c r="A192" s="69" t="str">
        <f t="shared" si="16"/>
        <v/>
      </c>
      <c r="B192" s="70" t="str">
        <f t="shared" si="17"/>
        <v/>
      </c>
      <c r="C192" s="65" t="str">
        <f t="shared" si="18"/>
        <v/>
      </c>
      <c r="D192" s="71" t="str">
        <f t="shared" si="19"/>
        <v/>
      </c>
      <c r="E192" s="71" t="str">
        <f t="shared" si="20"/>
        <v/>
      </c>
      <c r="F192" s="71" t="str">
        <f t="shared" si="14"/>
        <v/>
      </c>
      <c r="G192" s="65" t="str">
        <f t="shared" si="15"/>
        <v/>
      </c>
    </row>
    <row r="193" spans="1:7" x14ac:dyDescent="0.25">
      <c r="A193" s="69" t="str">
        <f t="shared" si="16"/>
        <v/>
      </c>
      <c r="B193" s="70" t="str">
        <f t="shared" si="17"/>
        <v/>
      </c>
      <c r="C193" s="65" t="str">
        <f t="shared" si="18"/>
        <v/>
      </c>
      <c r="D193" s="71" t="str">
        <f t="shared" si="19"/>
        <v/>
      </c>
      <c r="E193" s="71" t="str">
        <f t="shared" si="20"/>
        <v/>
      </c>
      <c r="F193" s="71" t="str">
        <f t="shared" si="14"/>
        <v/>
      </c>
      <c r="G193" s="65" t="str">
        <f t="shared" si="15"/>
        <v/>
      </c>
    </row>
    <row r="194" spans="1:7" x14ac:dyDescent="0.25">
      <c r="A194" s="69" t="str">
        <f t="shared" si="16"/>
        <v/>
      </c>
      <c r="B194" s="70" t="str">
        <f t="shared" si="17"/>
        <v/>
      </c>
      <c r="C194" s="65" t="str">
        <f t="shared" si="18"/>
        <v/>
      </c>
      <c r="D194" s="71" t="str">
        <f t="shared" si="19"/>
        <v/>
      </c>
      <c r="E194" s="71" t="str">
        <f t="shared" si="20"/>
        <v/>
      </c>
      <c r="F194" s="71" t="str">
        <f t="shared" si="14"/>
        <v/>
      </c>
      <c r="G194" s="65" t="str">
        <f t="shared" si="15"/>
        <v/>
      </c>
    </row>
    <row r="195" spans="1:7" x14ac:dyDescent="0.25">
      <c r="A195" s="69" t="str">
        <f t="shared" si="16"/>
        <v/>
      </c>
      <c r="B195" s="70" t="str">
        <f t="shared" si="17"/>
        <v/>
      </c>
      <c r="C195" s="65" t="str">
        <f t="shared" si="18"/>
        <v/>
      </c>
      <c r="D195" s="71" t="str">
        <f t="shared" si="19"/>
        <v/>
      </c>
      <c r="E195" s="71" t="str">
        <f t="shared" si="20"/>
        <v/>
      </c>
      <c r="F195" s="71" t="str">
        <f t="shared" si="14"/>
        <v/>
      </c>
      <c r="G195" s="65" t="str">
        <f t="shared" si="15"/>
        <v/>
      </c>
    </row>
    <row r="196" spans="1:7" x14ac:dyDescent="0.25">
      <c r="A196" s="69" t="str">
        <f t="shared" si="16"/>
        <v/>
      </c>
      <c r="B196" s="70" t="str">
        <f t="shared" si="17"/>
        <v/>
      </c>
      <c r="C196" s="65" t="str">
        <f t="shared" si="18"/>
        <v/>
      </c>
      <c r="D196" s="71" t="str">
        <f t="shared" si="19"/>
        <v/>
      </c>
      <c r="E196" s="71" t="str">
        <f t="shared" si="20"/>
        <v/>
      </c>
      <c r="F196" s="71" t="str">
        <f t="shared" si="14"/>
        <v/>
      </c>
      <c r="G196" s="65" t="str">
        <f t="shared" si="15"/>
        <v/>
      </c>
    </row>
    <row r="197" spans="1:7" x14ac:dyDescent="0.25">
      <c r="A197" s="69" t="str">
        <f t="shared" si="16"/>
        <v/>
      </c>
      <c r="B197" s="70" t="str">
        <f t="shared" si="17"/>
        <v/>
      </c>
      <c r="C197" s="65" t="str">
        <f t="shared" si="18"/>
        <v/>
      </c>
      <c r="D197" s="71" t="str">
        <f t="shared" si="19"/>
        <v/>
      </c>
      <c r="E197" s="71" t="str">
        <f t="shared" si="20"/>
        <v/>
      </c>
      <c r="F197" s="71" t="str">
        <f t="shared" si="14"/>
        <v/>
      </c>
      <c r="G197" s="65" t="str">
        <f t="shared" si="15"/>
        <v/>
      </c>
    </row>
    <row r="198" spans="1:7" x14ac:dyDescent="0.25">
      <c r="A198" s="69" t="str">
        <f t="shared" si="16"/>
        <v/>
      </c>
      <c r="B198" s="70" t="str">
        <f t="shared" si="17"/>
        <v/>
      </c>
      <c r="C198" s="65" t="str">
        <f t="shared" si="18"/>
        <v/>
      </c>
      <c r="D198" s="71" t="str">
        <f t="shared" si="19"/>
        <v/>
      </c>
      <c r="E198" s="71" t="str">
        <f t="shared" si="20"/>
        <v/>
      </c>
      <c r="F198" s="71" t="str">
        <f t="shared" si="14"/>
        <v/>
      </c>
      <c r="G198" s="65" t="str">
        <f t="shared" si="15"/>
        <v/>
      </c>
    </row>
    <row r="199" spans="1:7" x14ac:dyDescent="0.25">
      <c r="A199" s="69" t="str">
        <f t="shared" si="16"/>
        <v/>
      </c>
      <c r="B199" s="70" t="str">
        <f t="shared" si="17"/>
        <v/>
      </c>
      <c r="C199" s="65" t="str">
        <f t="shared" si="18"/>
        <v/>
      </c>
      <c r="D199" s="71" t="str">
        <f t="shared" si="19"/>
        <v/>
      </c>
      <c r="E199" s="71" t="str">
        <f t="shared" si="20"/>
        <v/>
      </c>
      <c r="F199" s="71" t="str">
        <f t="shared" si="14"/>
        <v/>
      </c>
      <c r="G199" s="65" t="str">
        <f t="shared" si="15"/>
        <v/>
      </c>
    </row>
    <row r="200" spans="1:7" x14ac:dyDescent="0.25">
      <c r="A200" s="69" t="str">
        <f t="shared" si="16"/>
        <v/>
      </c>
      <c r="B200" s="70" t="str">
        <f t="shared" si="17"/>
        <v/>
      </c>
      <c r="C200" s="65" t="str">
        <f t="shared" si="18"/>
        <v/>
      </c>
      <c r="D200" s="71" t="str">
        <f t="shared" si="19"/>
        <v/>
      </c>
      <c r="E200" s="71" t="str">
        <f t="shared" si="20"/>
        <v/>
      </c>
      <c r="F200" s="71" t="str">
        <f t="shared" si="14"/>
        <v/>
      </c>
      <c r="G200" s="65" t="str">
        <f t="shared" si="15"/>
        <v/>
      </c>
    </row>
    <row r="201" spans="1:7" x14ac:dyDescent="0.25">
      <c r="A201" s="69" t="str">
        <f t="shared" si="16"/>
        <v/>
      </c>
      <c r="B201" s="70" t="str">
        <f t="shared" si="17"/>
        <v/>
      </c>
      <c r="C201" s="65" t="str">
        <f t="shared" si="18"/>
        <v/>
      </c>
      <c r="D201" s="71" t="str">
        <f t="shared" si="19"/>
        <v/>
      </c>
      <c r="E201" s="71" t="str">
        <f t="shared" si="20"/>
        <v/>
      </c>
      <c r="F201" s="71" t="str">
        <f t="shared" si="14"/>
        <v/>
      </c>
      <c r="G201" s="65" t="str">
        <f t="shared" si="15"/>
        <v/>
      </c>
    </row>
    <row r="202" spans="1:7" x14ac:dyDescent="0.25">
      <c r="A202" s="69" t="str">
        <f t="shared" si="16"/>
        <v/>
      </c>
      <c r="B202" s="70" t="str">
        <f t="shared" si="17"/>
        <v/>
      </c>
      <c r="C202" s="65" t="str">
        <f t="shared" si="18"/>
        <v/>
      </c>
      <c r="D202" s="71" t="str">
        <f t="shared" si="19"/>
        <v/>
      </c>
      <c r="E202" s="71" t="str">
        <f t="shared" si="20"/>
        <v/>
      </c>
      <c r="F202" s="71" t="str">
        <f t="shared" si="14"/>
        <v/>
      </c>
      <c r="G202" s="65" t="str">
        <f t="shared" si="15"/>
        <v/>
      </c>
    </row>
    <row r="203" spans="1:7" x14ac:dyDescent="0.25">
      <c r="A203" s="69" t="str">
        <f t="shared" si="16"/>
        <v/>
      </c>
      <c r="B203" s="70" t="str">
        <f t="shared" si="17"/>
        <v/>
      </c>
      <c r="C203" s="65" t="str">
        <f t="shared" si="18"/>
        <v/>
      </c>
      <c r="D203" s="71" t="str">
        <f t="shared" si="19"/>
        <v/>
      </c>
      <c r="E203" s="71" t="str">
        <f t="shared" si="20"/>
        <v/>
      </c>
      <c r="F203" s="71" t="str">
        <f t="shared" si="14"/>
        <v/>
      </c>
      <c r="G203" s="65" t="str">
        <f t="shared" si="15"/>
        <v/>
      </c>
    </row>
    <row r="204" spans="1:7" x14ac:dyDescent="0.25">
      <c r="A204" s="69" t="str">
        <f t="shared" si="16"/>
        <v/>
      </c>
      <c r="B204" s="70" t="str">
        <f t="shared" si="17"/>
        <v/>
      </c>
      <c r="C204" s="65" t="str">
        <f t="shared" si="18"/>
        <v/>
      </c>
      <c r="D204" s="71" t="str">
        <f t="shared" si="19"/>
        <v/>
      </c>
      <c r="E204" s="71" t="str">
        <f t="shared" si="20"/>
        <v/>
      </c>
      <c r="F204" s="71" t="str">
        <f t="shared" si="14"/>
        <v/>
      </c>
      <c r="G204" s="65" t="str">
        <f t="shared" si="15"/>
        <v/>
      </c>
    </row>
    <row r="205" spans="1:7" x14ac:dyDescent="0.25">
      <c r="A205" s="69" t="str">
        <f t="shared" si="16"/>
        <v/>
      </c>
      <c r="B205" s="70" t="str">
        <f t="shared" si="17"/>
        <v/>
      </c>
      <c r="C205" s="65" t="str">
        <f t="shared" si="18"/>
        <v/>
      </c>
      <c r="D205" s="71" t="str">
        <f t="shared" si="19"/>
        <v/>
      </c>
      <c r="E205" s="71" t="str">
        <f t="shared" si="20"/>
        <v/>
      </c>
      <c r="F205" s="71" t="str">
        <f t="shared" si="14"/>
        <v/>
      </c>
      <c r="G205" s="65" t="str">
        <f t="shared" si="15"/>
        <v/>
      </c>
    </row>
    <row r="206" spans="1:7" x14ac:dyDescent="0.25">
      <c r="A206" s="69" t="str">
        <f t="shared" si="16"/>
        <v/>
      </c>
      <c r="B206" s="70" t="str">
        <f t="shared" si="17"/>
        <v/>
      </c>
      <c r="C206" s="65" t="str">
        <f t="shared" si="18"/>
        <v/>
      </c>
      <c r="D206" s="71" t="str">
        <f t="shared" si="19"/>
        <v/>
      </c>
      <c r="E206" s="71" t="str">
        <f t="shared" si="20"/>
        <v/>
      </c>
      <c r="F206" s="71" t="str">
        <f t="shared" si="14"/>
        <v/>
      </c>
      <c r="G206" s="65" t="str">
        <f t="shared" si="15"/>
        <v/>
      </c>
    </row>
    <row r="207" spans="1:7" x14ac:dyDescent="0.25">
      <c r="A207" s="69" t="str">
        <f t="shared" si="16"/>
        <v/>
      </c>
      <c r="B207" s="70" t="str">
        <f t="shared" si="17"/>
        <v/>
      </c>
      <c r="C207" s="65" t="str">
        <f t="shared" si="18"/>
        <v/>
      </c>
      <c r="D207" s="71" t="str">
        <f t="shared" si="19"/>
        <v/>
      </c>
      <c r="E207" s="71" t="str">
        <f t="shared" si="20"/>
        <v/>
      </c>
      <c r="F207" s="71" t="str">
        <f t="shared" si="14"/>
        <v/>
      </c>
      <c r="G207" s="65" t="str">
        <f t="shared" si="15"/>
        <v/>
      </c>
    </row>
    <row r="208" spans="1:7" x14ac:dyDescent="0.25">
      <c r="A208" s="69" t="str">
        <f t="shared" si="16"/>
        <v/>
      </c>
      <c r="B208" s="70" t="str">
        <f t="shared" si="17"/>
        <v/>
      </c>
      <c r="C208" s="65" t="str">
        <f t="shared" si="18"/>
        <v/>
      </c>
      <c r="D208" s="71" t="str">
        <f t="shared" si="19"/>
        <v/>
      </c>
      <c r="E208" s="71" t="str">
        <f t="shared" si="20"/>
        <v/>
      </c>
      <c r="F208" s="71" t="str">
        <f t="shared" ref="F208:F271" si="21">IF(B208="","",SUM(D208:E208))</f>
        <v/>
      </c>
      <c r="G208" s="65" t="str">
        <f t="shared" ref="G208:G271" si="22">IF(B208="","",SUM(C208)-SUM(E208))</f>
        <v/>
      </c>
    </row>
    <row r="209" spans="1:7" x14ac:dyDescent="0.25">
      <c r="A209" s="69" t="str">
        <f t="shared" ref="A209:A272" si="23">IF(B209="","",EDATE(A208,1))</f>
        <v/>
      </c>
      <c r="B209" s="70" t="str">
        <f t="shared" ref="B209:B272" si="24">IF(B208="","",IF(SUM(B208)+1&lt;=$E$7,SUM(B208)+1,""))</f>
        <v/>
      </c>
      <c r="C209" s="65" t="str">
        <f t="shared" ref="C209:C272" si="25">IF(B209="","",G208)</f>
        <v/>
      </c>
      <c r="D209" s="71" t="str">
        <f t="shared" ref="D209:D272" si="26">IF(B209="","",IPMT($E$11/12,B209,$E$7,-$E$8,$E$9,0))</f>
        <v/>
      </c>
      <c r="E209" s="71" t="str">
        <f t="shared" ref="E209:E272" si="27">IF(B209="","",PPMT($E$11/12,B209,$E$7,-$E$8,$E$9,0))</f>
        <v/>
      </c>
      <c r="F209" s="71" t="str">
        <f t="shared" si="21"/>
        <v/>
      </c>
      <c r="G209" s="65" t="str">
        <f t="shared" si="22"/>
        <v/>
      </c>
    </row>
    <row r="210" spans="1:7" x14ac:dyDescent="0.25">
      <c r="A210" s="69" t="str">
        <f t="shared" si="23"/>
        <v/>
      </c>
      <c r="B210" s="70" t="str">
        <f t="shared" si="24"/>
        <v/>
      </c>
      <c r="C210" s="65" t="str">
        <f t="shared" si="25"/>
        <v/>
      </c>
      <c r="D210" s="71" t="str">
        <f t="shared" si="26"/>
        <v/>
      </c>
      <c r="E210" s="71" t="str">
        <f t="shared" si="27"/>
        <v/>
      </c>
      <c r="F210" s="71" t="str">
        <f t="shared" si="21"/>
        <v/>
      </c>
      <c r="G210" s="65" t="str">
        <f t="shared" si="22"/>
        <v/>
      </c>
    </row>
    <row r="211" spans="1:7" x14ac:dyDescent="0.25">
      <c r="A211" s="69" t="str">
        <f t="shared" si="23"/>
        <v/>
      </c>
      <c r="B211" s="70" t="str">
        <f t="shared" si="24"/>
        <v/>
      </c>
      <c r="C211" s="65" t="str">
        <f t="shared" si="25"/>
        <v/>
      </c>
      <c r="D211" s="71" t="str">
        <f t="shared" si="26"/>
        <v/>
      </c>
      <c r="E211" s="71" t="str">
        <f t="shared" si="27"/>
        <v/>
      </c>
      <c r="F211" s="71" t="str">
        <f t="shared" si="21"/>
        <v/>
      </c>
      <c r="G211" s="65" t="str">
        <f t="shared" si="22"/>
        <v/>
      </c>
    </row>
    <row r="212" spans="1:7" x14ac:dyDescent="0.25">
      <c r="A212" s="69" t="str">
        <f t="shared" si="23"/>
        <v/>
      </c>
      <c r="B212" s="70" t="str">
        <f t="shared" si="24"/>
        <v/>
      </c>
      <c r="C212" s="65" t="str">
        <f t="shared" si="25"/>
        <v/>
      </c>
      <c r="D212" s="71" t="str">
        <f t="shared" si="26"/>
        <v/>
      </c>
      <c r="E212" s="71" t="str">
        <f t="shared" si="27"/>
        <v/>
      </c>
      <c r="F212" s="71" t="str">
        <f t="shared" si="21"/>
        <v/>
      </c>
      <c r="G212" s="65" t="str">
        <f t="shared" si="22"/>
        <v/>
      </c>
    </row>
    <row r="213" spans="1:7" x14ac:dyDescent="0.25">
      <c r="A213" s="69" t="str">
        <f t="shared" si="23"/>
        <v/>
      </c>
      <c r="B213" s="70" t="str">
        <f t="shared" si="24"/>
        <v/>
      </c>
      <c r="C213" s="65" t="str">
        <f t="shared" si="25"/>
        <v/>
      </c>
      <c r="D213" s="71" t="str">
        <f t="shared" si="26"/>
        <v/>
      </c>
      <c r="E213" s="71" t="str">
        <f t="shared" si="27"/>
        <v/>
      </c>
      <c r="F213" s="71" t="str">
        <f t="shared" si="21"/>
        <v/>
      </c>
      <c r="G213" s="65" t="str">
        <f t="shared" si="22"/>
        <v/>
      </c>
    </row>
    <row r="214" spans="1:7" x14ac:dyDescent="0.25">
      <c r="A214" s="69" t="str">
        <f t="shared" si="23"/>
        <v/>
      </c>
      <c r="B214" s="70" t="str">
        <f t="shared" si="24"/>
        <v/>
      </c>
      <c r="C214" s="65" t="str">
        <f t="shared" si="25"/>
        <v/>
      </c>
      <c r="D214" s="71" t="str">
        <f t="shared" si="26"/>
        <v/>
      </c>
      <c r="E214" s="71" t="str">
        <f t="shared" si="27"/>
        <v/>
      </c>
      <c r="F214" s="71" t="str">
        <f t="shared" si="21"/>
        <v/>
      </c>
      <c r="G214" s="65" t="str">
        <f t="shared" si="22"/>
        <v/>
      </c>
    </row>
    <row r="215" spans="1:7" x14ac:dyDescent="0.25">
      <c r="A215" s="69" t="str">
        <f t="shared" si="23"/>
        <v/>
      </c>
      <c r="B215" s="70" t="str">
        <f t="shared" si="24"/>
        <v/>
      </c>
      <c r="C215" s="65" t="str">
        <f t="shared" si="25"/>
        <v/>
      </c>
      <c r="D215" s="71" t="str">
        <f t="shared" si="26"/>
        <v/>
      </c>
      <c r="E215" s="71" t="str">
        <f t="shared" si="27"/>
        <v/>
      </c>
      <c r="F215" s="71" t="str">
        <f t="shared" si="21"/>
        <v/>
      </c>
      <c r="G215" s="65" t="str">
        <f t="shared" si="22"/>
        <v/>
      </c>
    </row>
    <row r="216" spans="1:7" x14ac:dyDescent="0.25">
      <c r="A216" s="69" t="str">
        <f t="shared" si="23"/>
        <v/>
      </c>
      <c r="B216" s="70" t="str">
        <f t="shared" si="24"/>
        <v/>
      </c>
      <c r="C216" s="65" t="str">
        <f t="shared" si="25"/>
        <v/>
      </c>
      <c r="D216" s="71" t="str">
        <f t="shared" si="26"/>
        <v/>
      </c>
      <c r="E216" s="71" t="str">
        <f t="shared" si="27"/>
        <v/>
      </c>
      <c r="F216" s="71" t="str">
        <f t="shared" si="21"/>
        <v/>
      </c>
      <c r="G216" s="65" t="str">
        <f t="shared" si="22"/>
        <v/>
      </c>
    </row>
    <row r="217" spans="1:7" x14ac:dyDescent="0.25">
      <c r="A217" s="69" t="str">
        <f t="shared" si="23"/>
        <v/>
      </c>
      <c r="B217" s="70" t="str">
        <f t="shared" si="24"/>
        <v/>
      </c>
      <c r="C217" s="65" t="str">
        <f t="shared" si="25"/>
        <v/>
      </c>
      <c r="D217" s="71" t="str">
        <f t="shared" si="26"/>
        <v/>
      </c>
      <c r="E217" s="71" t="str">
        <f t="shared" si="27"/>
        <v/>
      </c>
      <c r="F217" s="71" t="str">
        <f t="shared" si="21"/>
        <v/>
      </c>
      <c r="G217" s="65" t="str">
        <f t="shared" si="22"/>
        <v/>
      </c>
    </row>
    <row r="218" spans="1:7" x14ac:dyDescent="0.25">
      <c r="A218" s="69" t="str">
        <f t="shared" si="23"/>
        <v/>
      </c>
      <c r="B218" s="70" t="str">
        <f t="shared" si="24"/>
        <v/>
      </c>
      <c r="C218" s="65" t="str">
        <f t="shared" si="25"/>
        <v/>
      </c>
      <c r="D218" s="71" t="str">
        <f t="shared" si="26"/>
        <v/>
      </c>
      <c r="E218" s="71" t="str">
        <f t="shared" si="27"/>
        <v/>
      </c>
      <c r="F218" s="71" t="str">
        <f t="shared" si="21"/>
        <v/>
      </c>
      <c r="G218" s="65" t="str">
        <f t="shared" si="22"/>
        <v/>
      </c>
    </row>
    <row r="219" spans="1:7" x14ac:dyDescent="0.25">
      <c r="A219" s="69" t="str">
        <f t="shared" si="23"/>
        <v/>
      </c>
      <c r="B219" s="70" t="str">
        <f t="shared" si="24"/>
        <v/>
      </c>
      <c r="C219" s="65" t="str">
        <f t="shared" si="25"/>
        <v/>
      </c>
      <c r="D219" s="71" t="str">
        <f t="shared" si="26"/>
        <v/>
      </c>
      <c r="E219" s="71" t="str">
        <f t="shared" si="27"/>
        <v/>
      </c>
      <c r="F219" s="71" t="str">
        <f t="shared" si="21"/>
        <v/>
      </c>
      <c r="G219" s="65" t="str">
        <f t="shared" si="22"/>
        <v/>
      </c>
    </row>
    <row r="220" spans="1:7" x14ac:dyDescent="0.25">
      <c r="A220" s="69" t="str">
        <f t="shared" si="23"/>
        <v/>
      </c>
      <c r="B220" s="70" t="str">
        <f t="shared" si="24"/>
        <v/>
      </c>
      <c r="C220" s="65" t="str">
        <f t="shared" si="25"/>
        <v/>
      </c>
      <c r="D220" s="71" t="str">
        <f t="shared" si="26"/>
        <v/>
      </c>
      <c r="E220" s="71" t="str">
        <f t="shared" si="27"/>
        <v/>
      </c>
      <c r="F220" s="71" t="str">
        <f t="shared" si="21"/>
        <v/>
      </c>
      <c r="G220" s="65" t="str">
        <f t="shared" si="22"/>
        <v/>
      </c>
    </row>
    <row r="221" spans="1:7" x14ac:dyDescent="0.25">
      <c r="A221" s="69" t="str">
        <f t="shared" si="23"/>
        <v/>
      </c>
      <c r="B221" s="70" t="str">
        <f t="shared" si="24"/>
        <v/>
      </c>
      <c r="C221" s="65" t="str">
        <f t="shared" si="25"/>
        <v/>
      </c>
      <c r="D221" s="71" t="str">
        <f t="shared" si="26"/>
        <v/>
      </c>
      <c r="E221" s="71" t="str">
        <f t="shared" si="27"/>
        <v/>
      </c>
      <c r="F221" s="71" t="str">
        <f t="shared" si="21"/>
        <v/>
      </c>
      <c r="G221" s="65" t="str">
        <f t="shared" si="22"/>
        <v/>
      </c>
    </row>
    <row r="222" spans="1:7" x14ac:dyDescent="0.25">
      <c r="A222" s="69" t="str">
        <f t="shared" si="23"/>
        <v/>
      </c>
      <c r="B222" s="70" t="str">
        <f t="shared" si="24"/>
        <v/>
      </c>
      <c r="C222" s="65" t="str">
        <f t="shared" si="25"/>
        <v/>
      </c>
      <c r="D222" s="71" t="str">
        <f t="shared" si="26"/>
        <v/>
      </c>
      <c r="E222" s="71" t="str">
        <f t="shared" si="27"/>
        <v/>
      </c>
      <c r="F222" s="71" t="str">
        <f t="shared" si="21"/>
        <v/>
      </c>
      <c r="G222" s="65" t="str">
        <f t="shared" si="22"/>
        <v/>
      </c>
    </row>
    <row r="223" spans="1:7" x14ac:dyDescent="0.25">
      <c r="A223" s="69" t="str">
        <f t="shared" si="23"/>
        <v/>
      </c>
      <c r="B223" s="70" t="str">
        <f t="shared" si="24"/>
        <v/>
      </c>
      <c r="C223" s="65" t="str">
        <f t="shared" si="25"/>
        <v/>
      </c>
      <c r="D223" s="71" t="str">
        <f t="shared" si="26"/>
        <v/>
      </c>
      <c r="E223" s="71" t="str">
        <f t="shared" si="27"/>
        <v/>
      </c>
      <c r="F223" s="71" t="str">
        <f t="shared" si="21"/>
        <v/>
      </c>
      <c r="G223" s="65" t="str">
        <f t="shared" si="22"/>
        <v/>
      </c>
    </row>
    <row r="224" spans="1:7" x14ac:dyDescent="0.25">
      <c r="A224" s="69" t="str">
        <f t="shared" si="23"/>
        <v/>
      </c>
      <c r="B224" s="70" t="str">
        <f t="shared" si="24"/>
        <v/>
      </c>
      <c r="C224" s="65" t="str">
        <f t="shared" si="25"/>
        <v/>
      </c>
      <c r="D224" s="71" t="str">
        <f t="shared" si="26"/>
        <v/>
      </c>
      <c r="E224" s="71" t="str">
        <f t="shared" si="27"/>
        <v/>
      </c>
      <c r="F224" s="71" t="str">
        <f t="shared" si="21"/>
        <v/>
      </c>
      <c r="G224" s="65" t="str">
        <f t="shared" si="22"/>
        <v/>
      </c>
    </row>
    <row r="225" spans="1:7" x14ac:dyDescent="0.25">
      <c r="A225" s="69" t="str">
        <f t="shared" si="23"/>
        <v/>
      </c>
      <c r="B225" s="70" t="str">
        <f t="shared" si="24"/>
        <v/>
      </c>
      <c r="C225" s="65" t="str">
        <f t="shared" si="25"/>
        <v/>
      </c>
      <c r="D225" s="71" t="str">
        <f t="shared" si="26"/>
        <v/>
      </c>
      <c r="E225" s="71" t="str">
        <f t="shared" si="27"/>
        <v/>
      </c>
      <c r="F225" s="71" t="str">
        <f t="shared" si="21"/>
        <v/>
      </c>
      <c r="G225" s="65" t="str">
        <f t="shared" si="22"/>
        <v/>
      </c>
    </row>
    <row r="226" spans="1:7" x14ac:dyDescent="0.25">
      <c r="A226" s="69" t="str">
        <f t="shared" si="23"/>
        <v/>
      </c>
      <c r="B226" s="70" t="str">
        <f t="shared" si="24"/>
        <v/>
      </c>
      <c r="C226" s="65" t="str">
        <f t="shared" si="25"/>
        <v/>
      </c>
      <c r="D226" s="71" t="str">
        <f t="shared" si="26"/>
        <v/>
      </c>
      <c r="E226" s="71" t="str">
        <f t="shared" si="27"/>
        <v/>
      </c>
      <c r="F226" s="71" t="str">
        <f t="shared" si="21"/>
        <v/>
      </c>
      <c r="G226" s="65" t="str">
        <f t="shared" si="22"/>
        <v/>
      </c>
    </row>
    <row r="227" spans="1:7" x14ac:dyDescent="0.25">
      <c r="A227" s="69" t="str">
        <f t="shared" si="23"/>
        <v/>
      </c>
      <c r="B227" s="70" t="str">
        <f t="shared" si="24"/>
        <v/>
      </c>
      <c r="C227" s="65" t="str">
        <f t="shared" si="25"/>
        <v/>
      </c>
      <c r="D227" s="71" t="str">
        <f t="shared" si="26"/>
        <v/>
      </c>
      <c r="E227" s="71" t="str">
        <f t="shared" si="27"/>
        <v/>
      </c>
      <c r="F227" s="71" t="str">
        <f t="shared" si="21"/>
        <v/>
      </c>
      <c r="G227" s="65" t="str">
        <f t="shared" si="22"/>
        <v/>
      </c>
    </row>
    <row r="228" spans="1:7" x14ac:dyDescent="0.25">
      <c r="A228" s="69" t="str">
        <f t="shared" si="23"/>
        <v/>
      </c>
      <c r="B228" s="70" t="str">
        <f t="shared" si="24"/>
        <v/>
      </c>
      <c r="C228" s="65" t="str">
        <f t="shared" si="25"/>
        <v/>
      </c>
      <c r="D228" s="71" t="str">
        <f t="shared" si="26"/>
        <v/>
      </c>
      <c r="E228" s="71" t="str">
        <f t="shared" si="27"/>
        <v/>
      </c>
      <c r="F228" s="71" t="str">
        <f t="shared" si="21"/>
        <v/>
      </c>
      <c r="G228" s="65" t="str">
        <f t="shared" si="22"/>
        <v/>
      </c>
    </row>
    <row r="229" spans="1:7" x14ac:dyDescent="0.25">
      <c r="A229" s="69" t="str">
        <f t="shared" si="23"/>
        <v/>
      </c>
      <c r="B229" s="70" t="str">
        <f t="shared" si="24"/>
        <v/>
      </c>
      <c r="C229" s="65" t="str">
        <f t="shared" si="25"/>
        <v/>
      </c>
      <c r="D229" s="71" t="str">
        <f t="shared" si="26"/>
        <v/>
      </c>
      <c r="E229" s="71" t="str">
        <f t="shared" si="27"/>
        <v/>
      </c>
      <c r="F229" s="71" t="str">
        <f t="shared" si="21"/>
        <v/>
      </c>
      <c r="G229" s="65" t="str">
        <f t="shared" si="22"/>
        <v/>
      </c>
    </row>
    <row r="230" spans="1:7" x14ac:dyDescent="0.25">
      <c r="A230" s="69" t="str">
        <f t="shared" si="23"/>
        <v/>
      </c>
      <c r="B230" s="70" t="str">
        <f t="shared" si="24"/>
        <v/>
      </c>
      <c r="C230" s="65" t="str">
        <f t="shared" si="25"/>
        <v/>
      </c>
      <c r="D230" s="71" t="str">
        <f t="shared" si="26"/>
        <v/>
      </c>
      <c r="E230" s="71" t="str">
        <f t="shared" si="27"/>
        <v/>
      </c>
      <c r="F230" s="71" t="str">
        <f t="shared" si="21"/>
        <v/>
      </c>
      <c r="G230" s="65" t="str">
        <f t="shared" si="22"/>
        <v/>
      </c>
    </row>
    <row r="231" spans="1:7" x14ac:dyDescent="0.25">
      <c r="A231" s="69" t="str">
        <f t="shared" si="23"/>
        <v/>
      </c>
      <c r="B231" s="70" t="str">
        <f t="shared" si="24"/>
        <v/>
      </c>
      <c r="C231" s="65" t="str">
        <f t="shared" si="25"/>
        <v/>
      </c>
      <c r="D231" s="71" t="str">
        <f t="shared" si="26"/>
        <v/>
      </c>
      <c r="E231" s="71" t="str">
        <f t="shared" si="27"/>
        <v/>
      </c>
      <c r="F231" s="71" t="str">
        <f t="shared" si="21"/>
        <v/>
      </c>
      <c r="G231" s="65" t="str">
        <f t="shared" si="22"/>
        <v/>
      </c>
    </row>
    <row r="232" spans="1:7" x14ac:dyDescent="0.25">
      <c r="A232" s="69" t="str">
        <f t="shared" si="23"/>
        <v/>
      </c>
      <c r="B232" s="70" t="str">
        <f t="shared" si="24"/>
        <v/>
      </c>
      <c r="C232" s="65" t="str">
        <f t="shared" si="25"/>
        <v/>
      </c>
      <c r="D232" s="71" t="str">
        <f t="shared" si="26"/>
        <v/>
      </c>
      <c r="E232" s="71" t="str">
        <f t="shared" si="27"/>
        <v/>
      </c>
      <c r="F232" s="71" t="str">
        <f t="shared" si="21"/>
        <v/>
      </c>
      <c r="G232" s="65" t="str">
        <f t="shared" si="22"/>
        <v/>
      </c>
    </row>
    <row r="233" spans="1:7" x14ac:dyDescent="0.25">
      <c r="A233" s="69" t="str">
        <f t="shared" si="23"/>
        <v/>
      </c>
      <c r="B233" s="70" t="str">
        <f t="shared" si="24"/>
        <v/>
      </c>
      <c r="C233" s="65" t="str">
        <f t="shared" si="25"/>
        <v/>
      </c>
      <c r="D233" s="71" t="str">
        <f t="shared" si="26"/>
        <v/>
      </c>
      <c r="E233" s="71" t="str">
        <f t="shared" si="27"/>
        <v/>
      </c>
      <c r="F233" s="71" t="str">
        <f t="shared" si="21"/>
        <v/>
      </c>
      <c r="G233" s="65" t="str">
        <f t="shared" si="22"/>
        <v/>
      </c>
    </row>
    <row r="234" spans="1:7" x14ac:dyDescent="0.25">
      <c r="A234" s="69" t="str">
        <f t="shared" si="23"/>
        <v/>
      </c>
      <c r="B234" s="70" t="str">
        <f t="shared" si="24"/>
        <v/>
      </c>
      <c r="C234" s="65" t="str">
        <f t="shared" si="25"/>
        <v/>
      </c>
      <c r="D234" s="71" t="str">
        <f t="shared" si="26"/>
        <v/>
      </c>
      <c r="E234" s="71" t="str">
        <f t="shared" si="27"/>
        <v/>
      </c>
      <c r="F234" s="71" t="str">
        <f t="shared" si="21"/>
        <v/>
      </c>
      <c r="G234" s="65" t="str">
        <f t="shared" si="22"/>
        <v/>
      </c>
    </row>
    <row r="235" spans="1:7" x14ac:dyDescent="0.25">
      <c r="A235" s="69" t="str">
        <f t="shared" si="23"/>
        <v/>
      </c>
      <c r="B235" s="70" t="str">
        <f t="shared" si="24"/>
        <v/>
      </c>
      <c r="C235" s="65" t="str">
        <f t="shared" si="25"/>
        <v/>
      </c>
      <c r="D235" s="71" t="str">
        <f t="shared" si="26"/>
        <v/>
      </c>
      <c r="E235" s="71" t="str">
        <f t="shared" si="27"/>
        <v/>
      </c>
      <c r="F235" s="71" t="str">
        <f t="shared" si="21"/>
        <v/>
      </c>
      <c r="G235" s="65" t="str">
        <f t="shared" si="22"/>
        <v/>
      </c>
    </row>
    <row r="236" spans="1:7" x14ac:dyDescent="0.25">
      <c r="A236" s="69" t="str">
        <f t="shared" si="23"/>
        <v/>
      </c>
      <c r="B236" s="70" t="str">
        <f t="shared" si="24"/>
        <v/>
      </c>
      <c r="C236" s="65" t="str">
        <f t="shared" si="25"/>
        <v/>
      </c>
      <c r="D236" s="71" t="str">
        <f t="shared" si="26"/>
        <v/>
      </c>
      <c r="E236" s="71" t="str">
        <f t="shared" si="27"/>
        <v/>
      </c>
      <c r="F236" s="71" t="str">
        <f t="shared" si="21"/>
        <v/>
      </c>
      <c r="G236" s="65" t="str">
        <f t="shared" si="22"/>
        <v/>
      </c>
    </row>
    <row r="237" spans="1:7" x14ac:dyDescent="0.25">
      <c r="A237" s="69" t="str">
        <f t="shared" si="23"/>
        <v/>
      </c>
      <c r="B237" s="70" t="str">
        <f t="shared" si="24"/>
        <v/>
      </c>
      <c r="C237" s="65" t="str">
        <f t="shared" si="25"/>
        <v/>
      </c>
      <c r="D237" s="71" t="str">
        <f t="shared" si="26"/>
        <v/>
      </c>
      <c r="E237" s="71" t="str">
        <f t="shared" si="27"/>
        <v/>
      </c>
      <c r="F237" s="71" t="str">
        <f t="shared" si="21"/>
        <v/>
      </c>
      <c r="G237" s="65" t="str">
        <f t="shared" si="22"/>
        <v/>
      </c>
    </row>
    <row r="238" spans="1:7" x14ac:dyDescent="0.25">
      <c r="A238" s="69" t="str">
        <f t="shared" si="23"/>
        <v/>
      </c>
      <c r="B238" s="70" t="str">
        <f t="shared" si="24"/>
        <v/>
      </c>
      <c r="C238" s="65" t="str">
        <f t="shared" si="25"/>
        <v/>
      </c>
      <c r="D238" s="71" t="str">
        <f t="shared" si="26"/>
        <v/>
      </c>
      <c r="E238" s="71" t="str">
        <f t="shared" si="27"/>
        <v/>
      </c>
      <c r="F238" s="71" t="str">
        <f t="shared" si="21"/>
        <v/>
      </c>
      <c r="G238" s="65" t="str">
        <f t="shared" si="22"/>
        <v/>
      </c>
    </row>
    <row r="239" spans="1:7" x14ac:dyDescent="0.25">
      <c r="A239" s="69" t="str">
        <f t="shared" si="23"/>
        <v/>
      </c>
      <c r="B239" s="70" t="str">
        <f t="shared" si="24"/>
        <v/>
      </c>
      <c r="C239" s="65" t="str">
        <f t="shared" si="25"/>
        <v/>
      </c>
      <c r="D239" s="71" t="str">
        <f t="shared" si="26"/>
        <v/>
      </c>
      <c r="E239" s="71" t="str">
        <f t="shared" si="27"/>
        <v/>
      </c>
      <c r="F239" s="71" t="str">
        <f t="shared" si="21"/>
        <v/>
      </c>
      <c r="G239" s="65" t="str">
        <f t="shared" si="22"/>
        <v/>
      </c>
    </row>
    <row r="240" spans="1:7" x14ac:dyDescent="0.25">
      <c r="A240" s="69" t="str">
        <f t="shared" si="23"/>
        <v/>
      </c>
      <c r="B240" s="70" t="str">
        <f t="shared" si="24"/>
        <v/>
      </c>
      <c r="C240" s="65" t="str">
        <f t="shared" si="25"/>
        <v/>
      </c>
      <c r="D240" s="71" t="str">
        <f t="shared" si="26"/>
        <v/>
      </c>
      <c r="E240" s="71" t="str">
        <f t="shared" si="27"/>
        <v/>
      </c>
      <c r="F240" s="71" t="str">
        <f t="shared" si="21"/>
        <v/>
      </c>
      <c r="G240" s="65" t="str">
        <f t="shared" si="22"/>
        <v/>
      </c>
    </row>
    <row r="241" spans="1:7" x14ac:dyDescent="0.25">
      <c r="A241" s="69" t="str">
        <f t="shared" si="23"/>
        <v/>
      </c>
      <c r="B241" s="70" t="str">
        <f t="shared" si="24"/>
        <v/>
      </c>
      <c r="C241" s="65" t="str">
        <f t="shared" si="25"/>
        <v/>
      </c>
      <c r="D241" s="71" t="str">
        <f t="shared" si="26"/>
        <v/>
      </c>
      <c r="E241" s="71" t="str">
        <f t="shared" si="27"/>
        <v/>
      </c>
      <c r="F241" s="71" t="str">
        <f t="shared" si="21"/>
        <v/>
      </c>
      <c r="G241" s="65" t="str">
        <f t="shared" si="22"/>
        <v/>
      </c>
    </row>
    <row r="242" spans="1:7" x14ac:dyDescent="0.25">
      <c r="A242" s="69" t="str">
        <f t="shared" si="23"/>
        <v/>
      </c>
      <c r="B242" s="70" t="str">
        <f t="shared" si="24"/>
        <v/>
      </c>
      <c r="C242" s="65" t="str">
        <f t="shared" si="25"/>
        <v/>
      </c>
      <c r="D242" s="71" t="str">
        <f t="shared" si="26"/>
        <v/>
      </c>
      <c r="E242" s="71" t="str">
        <f t="shared" si="27"/>
        <v/>
      </c>
      <c r="F242" s="71" t="str">
        <f t="shared" si="21"/>
        <v/>
      </c>
      <c r="G242" s="65" t="str">
        <f t="shared" si="22"/>
        <v/>
      </c>
    </row>
    <row r="243" spans="1:7" x14ac:dyDescent="0.25">
      <c r="A243" s="69" t="str">
        <f t="shared" si="23"/>
        <v/>
      </c>
      <c r="B243" s="70" t="str">
        <f t="shared" si="24"/>
        <v/>
      </c>
      <c r="C243" s="65" t="str">
        <f t="shared" si="25"/>
        <v/>
      </c>
      <c r="D243" s="71" t="str">
        <f t="shared" si="26"/>
        <v/>
      </c>
      <c r="E243" s="71" t="str">
        <f t="shared" si="27"/>
        <v/>
      </c>
      <c r="F243" s="71" t="str">
        <f t="shared" si="21"/>
        <v/>
      </c>
      <c r="G243" s="65" t="str">
        <f t="shared" si="22"/>
        <v/>
      </c>
    </row>
    <row r="244" spans="1:7" x14ac:dyDescent="0.25">
      <c r="A244" s="69" t="str">
        <f t="shared" si="23"/>
        <v/>
      </c>
      <c r="B244" s="70" t="str">
        <f t="shared" si="24"/>
        <v/>
      </c>
      <c r="C244" s="65" t="str">
        <f t="shared" si="25"/>
        <v/>
      </c>
      <c r="D244" s="71" t="str">
        <f t="shared" si="26"/>
        <v/>
      </c>
      <c r="E244" s="71" t="str">
        <f t="shared" si="27"/>
        <v/>
      </c>
      <c r="F244" s="71" t="str">
        <f t="shared" si="21"/>
        <v/>
      </c>
      <c r="G244" s="65" t="str">
        <f t="shared" si="22"/>
        <v/>
      </c>
    </row>
    <row r="245" spans="1:7" x14ac:dyDescent="0.25">
      <c r="A245" s="69" t="str">
        <f t="shared" si="23"/>
        <v/>
      </c>
      <c r="B245" s="70" t="str">
        <f t="shared" si="24"/>
        <v/>
      </c>
      <c r="C245" s="65" t="str">
        <f t="shared" si="25"/>
        <v/>
      </c>
      <c r="D245" s="71" t="str">
        <f t="shared" si="26"/>
        <v/>
      </c>
      <c r="E245" s="71" t="str">
        <f t="shared" si="27"/>
        <v/>
      </c>
      <c r="F245" s="71" t="str">
        <f t="shared" si="21"/>
        <v/>
      </c>
      <c r="G245" s="65" t="str">
        <f t="shared" si="22"/>
        <v/>
      </c>
    </row>
    <row r="246" spans="1:7" x14ac:dyDescent="0.25">
      <c r="A246" s="69" t="str">
        <f t="shared" si="23"/>
        <v/>
      </c>
      <c r="B246" s="70" t="str">
        <f t="shared" si="24"/>
        <v/>
      </c>
      <c r="C246" s="65" t="str">
        <f t="shared" si="25"/>
        <v/>
      </c>
      <c r="D246" s="71" t="str">
        <f t="shared" si="26"/>
        <v/>
      </c>
      <c r="E246" s="71" t="str">
        <f t="shared" si="27"/>
        <v/>
      </c>
      <c r="F246" s="71" t="str">
        <f t="shared" si="21"/>
        <v/>
      </c>
      <c r="G246" s="65" t="str">
        <f t="shared" si="22"/>
        <v/>
      </c>
    </row>
    <row r="247" spans="1:7" x14ac:dyDescent="0.25">
      <c r="A247" s="69" t="str">
        <f t="shared" si="23"/>
        <v/>
      </c>
      <c r="B247" s="70" t="str">
        <f t="shared" si="24"/>
        <v/>
      </c>
      <c r="C247" s="65" t="str">
        <f t="shared" si="25"/>
        <v/>
      </c>
      <c r="D247" s="71" t="str">
        <f t="shared" si="26"/>
        <v/>
      </c>
      <c r="E247" s="71" t="str">
        <f t="shared" si="27"/>
        <v/>
      </c>
      <c r="F247" s="71" t="str">
        <f t="shared" si="21"/>
        <v/>
      </c>
      <c r="G247" s="65" t="str">
        <f t="shared" si="22"/>
        <v/>
      </c>
    </row>
    <row r="248" spans="1:7" x14ac:dyDescent="0.25">
      <c r="A248" s="69" t="str">
        <f t="shared" si="23"/>
        <v/>
      </c>
      <c r="B248" s="70" t="str">
        <f t="shared" si="24"/>
        <v/>
      </c>
      <c r="C248" s="65" t="str">
        <f t="shared" si="25"/>
        <v/>
      </c>
      <c r="D248" s="71" t="str">
        <f t="shared" si="26"/>
        <v/>
      </c>
      <c r="E248" s="71" t="str">
        <f t="shared" si="27"/>
        <v/>
      </c>
      <c r="F248" s="71" t="str">
        <f t="shared" si="21"/>
        <v/>
      </c>
      <c r="G248" s="65" t="str">
        <f t="shared" si="22"/>
        <v/>
      </c>
    </row>
    <row r="249" spans="1:7" x14ac:dyDescent="0.25">
      <c r="A249" s="69" t="str">
        <f t="shared" si="23"/>
        <v/>
      </c>
      <c r="B249" s="70" t="str">
        <f t="shared" si="24"/>
        <v/>
      </c>
      <c r="C249" s="65" t="str">
        <f t="shared" si="25"/>
        <v/>
      </c>
      <c r="D249" s="71" t="str">
        <f t="shared" si="26"/>
        <v/>
      </c>
      <c r="E249" s="71" t="str">
        <f t="shared" si="27"/>
        <v/>
      </c>
      <c r="F249" s="71" t="str">
        <f t="shared" si="21"/>
        <v/>
      </c>
      <c r="G249" s="65" t="str">
        <f t="shared" si="22"/>
        <v/>
      </c>
    </row>
    <row r="250" spans="1:7" x14ac:dyDescent="0.25">
      <c r="A250" s="69" t="str">
        <f t="shared" si="23"/>
        <v/>
      </c>
      <c r="B250" s="70" t="str">
        <f t="shared" si="24"/>
        <v/>
      </c>
      <c r="C250" s="65" t="str">
        <f t="shared" si="25"/>
        <v/>
      </c>
      <c r="D250" s="71" t="str">
        <f t="shared" si="26"/>
        <v/>
      </c>
      <c r="E250" s="71" t="str">
        <f t="shared" si="27"/>
        <v/>
      </c>
      <c r="F250" s="71" t="str">
        <f t="shared" si="21"/>
        <v/>
      </c>
      <c r="G250" s="65" t="str">
        <f t="shared" si="22"/>
        <v/>
      </c>
    </row>
    <row r="251" spans="1:7" x14ac:dyDescent="0.25">
      <c r="A251" s="69" t="str">
        <f t="shared" si="23"/>
        <v/>
      </c>
      <c r="B251" s="70" t="str">
        <f t="shared" si="24"/>
        <v/>
      </c>
      <c r="C251" s="65" t="str">
        <f t="shared" si="25"/>
        <v/>
      </c>
      <c r="D251" s="71" t="str">
        <f t="shared" si="26"/>
        <v/>
      </c>
      <c r="E251" s="71" t="str">
        <f t="shared" si="27"/>
        <v/>
      </c>
      <c r="F251" s="71" t="str">
        <f t="shared" si="21"/>
        <v/>
      </c>
      <c r="G251" s="65" t="str">
        <f t="shared" si="22"/>
        <v/>
      </c>
    </row>
    <row r="252" spans="1:7" x14ac:dyDescent="0.25">
      <c r="A252" s="69" t="str">
        <f t="shared" si="23"/>
        <v/>
      </c>
      <c r="B252" s="70" t="str">
        <f t="shared" si="24"/>
        <v/>
      </c>
      <c r="C252" s="65" t="str">
        <f t="shared" si="25"/>
        <v/>
      </c>
      <c r="D252" s="71" t="str">
        <f t="shared" si="26"/>
        <v/>
      </c>
      <c r="E252" s="71" t="str">
        <f t="shared" si="27"/>
        <v/>
      </c>
      <c r="F252" s="71" t="str">
        <f t="shared" si="21"/>
        <v/>
      </c>
      <c r="G252" s="65" t="str">
        <f t="shared" si="22"/>
        <v/>
      </c>
    </row>
    <row r="253" spans="1:7" x14ac:dyDescent="0.25">
      <c r="A253" s="69" t="str">
        <f t="shared" si="23"/>
        <v/>
      </c>
      <c r="B253" s="70" t="str">
        <f t="shared" si="24"/>
        <v/>
      </c>
      <c r="C253" s="65" t="str">
        <f t="shared" si="25"/>
        <v/>
      </c>
      <c r="D253" s="71" t="str">
        <f t="shared" si="26"/>
        <v/>
      </c>
      <c r="E253" s="71" t="str">
        <f t="shared" si="27"/>
        <v/>
      </c>
      <c r="F253" s="71" t="str">
        <f t="shared" si="21"/>
        <v/>
      </c>
      <c r="G253" s="65" t="str">
        <f t="shared" si="22"/>
        <v/>
      </c>
    </row>
    <row r="254" spans="1:7" x14ac:dyDescent="0.25">
      <c r="A254" s="69" t="str">
        <f t="shared" si="23"/>
        <v/>
      </c>
      <c r="B254" s="70" t="str">
        <f t="shared" si="24"/>
        <v/>
      </c>
      <c r="C254" s="65" t="str">
        <f t="shared" si="25"/>
        <v/>
      </c>
      <c r="D254" s="71" t="str">
        <f t="shared" si="26"/>
        <v/>
      </c>
      <c r="E254" s="71" t="str">
        <f t="shared" si="27"/>
        <v/>
      </c>
      <c r="F254" s="71" t="str">
        <f t="shared" si="21"/>
        <v/>
      </c>
      <c r="G254" s="65" t="str">
        <f t="shared" si="22"/>
        <v/>
      </c>
    </row>
    <row r="255" spans="1:7" x14ac:dyDescent="0.25">
      <c r="A255" s="69" t="str">
        <f t="shared" si="23"/>
        <v/>
      </c>
      <c r="B255" s="70" t="str">
        <f t="shared" si="24"/>
        <v/>
      </c>
      <c r="C255" s="65" t="str">
        <f t="shared" si="25"/>
        <v/>
      </c>
      <c r="D255" s="71" t="str">
        <f t="shared" si="26"/>
        <v/>
      </c>
      <c r="E255" s="71" t="str">
        <f t="shared" si="27"/>
        <v/>
      </c>
      <c r="F255" s="71" t="str">
        <f t="shared" si="21"/>
        <v/>
      </c>
      <c r="G255" s="65" t="str">
        <f t="shared" si="22"/>
        <v/>
      </c>
    </row>
    <row r="256" spans="1:7" x14ac:dyDescent="0.25">
      <c r="A256" s="69" t="str">
        <f t="shared" si="23"/>
        <v/>
      </c>
      <c r="B256" s="70" t="str">
        <f t="shared" si="24"/>
        <v/>
      </c>
      <c r="C256" s="65" t="str">
        <f t="shared" si="25"/>
        <v/>
      </c>
      <c r="D256" s="71" t="str">
        <f t="shared" si="26"/>
        <v/>
      </c>
      <c r="E256" s="71" t="str">
        <f t="shared" si="27"/>
        <v/>
      </c>
      <c r="F256" s="71" t="str">
        <f t="shared" si="21"/>
        <v/>
      </c>
      <c r="G256" s="65" t="str">
        <f t="shared" si="22"/>
        <v/>
      </c>
    </row>
    <row r="257" spans="1:7" x14ac:dyDescent="0.25">
      <c r="A257" s="69" t="str">
        <f t="shared" si="23"/>
        <v/>
      </c>
      <c r="B257" s="70" t="str">
        <f t="shared" si="24"/>
        <v/>
      </c>
      <c r="C257" s="65" t="str">
        <f t="shared" si="25"/>
        <v/>
      </c>
      <c r="D257" s="71" t="str">
        <f t="shared" si="26"/>
        <v/>
      </c>
      <c r="E257" s="71" t="str">
        <f t="shared" si="27"/>
        <v/>
      </c>
      <c r="F257" s="71" t="str">
        <f t="shared" si="21"/>
        <v/>
      </c>
      <c r="G257" s="65" t="str">
        <f t="shared" si="22"/>
        <v/>
      </c>
    </row>
    <row r="258" spans="1:7" x14ac:dyDescent="0.25">
      <c r="A258" s="69" t="str">
        <f t="shared" si="23"/>
        <v/>
      </c>
      <c r="B258" s="70" t="str">
        <f t="shared" si="24"/>
        <v/>
      </c>
      <c r="C258" s="65" t="str">
        <f t="shared" si="25"/>
        <v/>
      </c>
      <c r="D258" s="71" t="str">
        <f t="shared" si="26"/>
        <v/>
      </c>
      <c r="E258" s="71" t="str">
        <f t="shared" si="27"/>
        <v/>
      </c>
      <c r="F258" s="71" t="str">
        <f t="shared" si="21"/>
        <v/>
      </c>
      <c r="G258" s="65" t="str">
        <f t="shared" si="22"/>
        <v/>
      </c>
    </row>
    <row r="259" spans="1:7" x14ac:dyDescent="0.25">
      <c r="A259" s="69" t="str">
        <f t="shared" si="23"/>
        <v/>
      </c>
      <c r="B259" s="70" t="str">
        <f t="shared" si="24"/>
        <v/>
      </c>
      <c r="C259" s="65" t="str">
        <f t="shared" si="25"/>
        <v/>
      </c>
      <c r="D259" s="71" t="str">
        <f t="shared" si="26"/>
        <v/>
      </c>
      <c r="E259" s="71" t="str">
        <f t="shared" si="27"/>
        <v/>
      </c>
      <c r="F259" s="71" t="str">
        <f t="shared" si="21"/>
        <v/>
      </c>
      <c r="G259" s="65" t="str">
        <f t="shared" si="22"/>
        <v/>
      </c>
    </row>
    <row r="260" spans="1:7" x14ac:dyDescent="0.25">
      <c r="A260" s="69" t="str">
        <f t="shared" si="23"/>
        <v/>
      </c>
      <c r="B260" s="70" t="str">
        <f t="shared" si="24"/>
        <v/>
      </c>
      <c r="C260" s="65" t="str">
        <f t="shared" si="25"/>
        <v/>
      </c>
      <c r="D260" s="71" t="str">
        <f t="shared" si="26"/>
        <v/>
      </c>
      <c r="E260" s="71" t="str">
        <f t="shared" si="27"/>
        <v/>
      </c>
      <c r="F260" s="71" t="str">
        <f t="shared" si="21"/>
        <v/>
      </c>
      <c r="G260" s="65" t="str">
        <f t="shared" si="22"/>
        <v/>
      </c>
    </row>
    <row r="261" spans="1:7" x14ac:dyDescent="0.25">
      <c r="A261" s="69" t="str">
        <f t="shared" si="23"/>
        <v/>
      </c>
      <c r="B261" s="70" t="str">
        <f t="shared" si="24"/>
        <v/>
      </c>
      <c r="C261" s="65" t="str">
        <f t="shared" si="25"/>
        <v/>
      </c>
      <c r="D261" s="71" t="str">
        <f t="shared" si="26"/>
        <v/>
      </c>
      <c r="E261" s="71" t="str">
        <f t="shared" si="27"/>
        <v/>
      </c>
      <c r="F261" s="71" t="str">
        <f t="shared" si="21"/>
        <v/>
      </c>
      <c r="G261" s="65" t="str">
        <f t="shared" si="22"/>
        <v/>
      </c>
    </row>
    <row r="262" spans="1:7" x14ac:dyDescent="0.25">
      <c r="A262" s="69" t="str">
        <f t="shared" si="23"/>
        <v/>
      </c>
      <c r="B262" s="70" t="str">
        <f t="shared" si="24"/>
        <v/>
      </c>
      <c r="C262" s="65" t="str">
        <f t="shared" si="25"/>
        <v/>
      </c>
      <c r="D262" s="71" t="str">
        <f t="shared" si="26"/>
        <v/>
      </c>
      <c r="E262" s="71" t="str">
        <f t="shared" si="27"/>
        <v/>
      </c>
      <c r="F262" s="71" t="str">
        <f t="shared" si="21"/>
        <v/>
      </c>
      <c r="G262" s="65" t="str">
        <f t="shared" si="22"/>
        <v/>
      </c>
    </row>
    <row r="263" spans="1:7" x14ac:dyDescent="0.25">
      <c r="A263" s="69" t="str">
        <f t="shared" si="23"/>
        <v/>
      </c>
      <c r="B263" s="70" t="str">
        <f t="shared" si="24"/>
        <v/>
      </c>
      <c r="C263" s="65" t="str">
        <f t="shared" si="25"/>
        <v/>
      </c>
      <c r="D263" s="71" t="str">
        <f t="shared" si="26"/>
        <v/>
      </c>
      <c r="E263" s="71" t="str">
        <f t="shared" si="27"/>
        <v/>
      </c>
      <c r="F263" s="71" t="str">
        <f t="shared" si="21"/>
        <v/>
      </c>
      <c r="G263" s="65" t="str">
        <f t="shared" si="22"/>
        <v/>
      </c>
    </row>
    <row r="264" spans="1:7" x14ac:dyDescent="0.25">
      <c r="A264" s="69" t="str">
        <f t="shared" si="23"/>
        <v/>
      </c>
      <c r="B264" s="70" t="str">
        <f t="shared" si="24"/>
        <v/>
      </c>
      <c r="C264" s="65" t="str">
        <f t="shared" si="25"/>
        <v/>
      </c>
      <c r="D264" s="71" t="str">
        <f t="shared" si="26"/>
        <v/>
      </c>
      <c r="E264" s="71" t="str">
        <f t="shared" si="27"/>
        <v/>
      </c>
      <c r="F264" s="71" t="str">
        <f t="shared" si="21"/>
        <v/>
      </c>
      <c r="G264" s="65" t="str">
        <f t="shared" si="22"/>
        <v/>
      </c>
    </row>
    <row r="265" spans="1:7" x14ac:dyDescent="0.25">
      <c r="A265" s="69" t="str">
        <f t="shared" si="23"/>
        <v/>
      </c>
      <c r="B265" s="70" t="str">
        <f t="shared" si="24"/>
        <v/>
      </c>
      <c r="C265" s="65" t="str">
        <f t="shared" si="25"/>
        <v/>
      </c>
      <c r="D265" s="71" t="str">
        <f t="shared" si="26"/>
        <v/>
      </c>
      <c r="E265" s="71" t="str">
        <f t="shared" si="27"/>
        <v/>
      </c>
      <c r="F265" s="71" t="str">
        <f t="shared" si="21"/>
        <v/>
      </c>
      <c r="G265" s="65" t="str">
        <f t="shared" si="22"/>
        <v/>
      </c>
    </row>
    <row r="266" spans="1:7" x14ac:dyDescent="0.25">
      <c r="A266" s="69" t="str">
        <f t="shared" si="23"/>
        <v/>
      </c>
      <c r="B266" s="70" t="str">
        <f t="shared" si="24"/>
        <v/>
      </c>
      <c r="C266" s="65" t="str">
        <f t="shared" si="25"/>
        <v/>
      </c>
      <c r="D266" s="71" t="str">
        <f t="shared" si="26"/>
        <v/>
      </c>
      <c r="E266" s="71" t="str">
        <f t="shared" si="27"/>
        <v/>
      </c>
      <c r="F266" s="71" t="str">
        <f t="shared" si="21"/>
        <v/>
      </c>
      <c r="G266" s="65" t="str">
        <f t="shared" si="22"/>
        <v/>
      </c>
    </row>
    <row r="267" spans="1:7" x14ac:dyDescent="0.25">
      <c r="A267" s="69" t="str">
        <f t="shared" si="23"/>
        <v/>
      </c>
      <c r="B267" s="70" t="str">
        <f t="shared" si="24"/>
        <v/>
      </c>
      <c r="C267" s="65" t="str">
        <f t="shared" si="25"/>
        <v/>
      </c>
      <c r="D267" s="71" t="str">
        <f t="shared" si="26"/>
        <v/>
      </c>
      <c r="E267" s="71" t="str">
        <f t="shared" si="27"/>
        <v/>
      </c>
      <c r="F267" s="71" t="str">
        <f t="shared" si="21"/>
        <v/>
      </c>
      <c r="G267" s="65" t="str">
        <f t="shared" si="22"/>
        <v/>
      </c>
    </row>
    <row r="268" spans="1:7" x14ac:dyDescent="0.25">
      <c r="A268" s="69" t="str">
        <f t="shared" si="23"/>
        <v/>
      </c>
      <c r="B268" s="70" t="str">
        <f t="shared" si="24"/>
        <v/>
      </c>
      <c r="C268" s="65" t="str">
        <f t="shared" si="25"/>
        <v/>
      </c>
      <c r="D268" s="71" t="str">
        <f t="shared" si="26"/>
        <v/>
      </c>
      <c r="E268" s="71" t="str">
        <f t="shared" si="27"/>
        <v/>
      </c>
      <c r="F268" s="71" t="str">
        <f t="shared" si="21"/>
        <v/>
      </c>
      <c r="G268" s="65" t="str">
        <f t="shared" si="22"/>
        <v/>
      </c>
    </row>
    <row r="269" spans="1:7" x14ac:dyDescent="0.25">
      <c r="A269" s="69" t="str">
        <f t="shared" si="23"/>
        <v/>
      </c>
      <c r="B269" s="70" t="str">
        <f t="shared" si="24"/>
        <v/>
      </c>
      <c r="C269" s="65" t="str">
        <f t="shared" si="25"/>
        <v/>
      </c>
      <c r="D269" s="71" t="str">
        <f t="shared" si="26"/>
        <v/>
      </c>
      <c r="E269" s="71" t="str">
        <f t="shared" si="27"/>
        <v/>
      </c>
      <c r="F269" s="71" t="str">
        <f t="shared" si="21"/>
        <v/>
      </c>
      <c r="G269" s="65" t="str">
        <f t="shared" si="22"/>
        <v/>
      </c>
    </row>
    <row r="270" spans="1:7" x14ac:dyDescent="0.25">
      <c r="A270" s="69" t="str">
        <f t="shared" si="23"/>
        <v/>
      </c>
      <c r="B270" s="70" t="str">
        <f t="shared" si="24"/>
        <v/>
      </c>
      <c r="C270" s="65" t="str">
        <f t="shared" si="25"/>
        <v/>
      </c>
      <c r="D270" s="71" t="str">
        <f t="shared" si="26"/>
        <v/>
      </c>
      <c r="E270" s="71" t="str">
        <f t="shared" si="27"/>
        <v/>
      </c>
      <c r="F270" s="71" t="str">
        <f t="shared" si="21"/>
        <v/>
      </c>
      <c r="G270" s="65" t="str">
        <f t="shared" si="22"/>
        <v/>
      </c>
    </row>
    <row r="271" spans="1:7" x14ac:dyDescent="0.25">
      <c r="A271" s="69" t="str">
        <f t="shared" si="23"/>
        <v/>
      </c>
      <c r="B271" s="70" t="str">
        <f t="shared" si="24"/>
        <v/>
      </c>
      <c r="C271" s="65" t="str">
        <f t="shared" si="25"/>
        <v/>
      </c>
      <c r="D271" s="71" t="str">
        <f t="shared" si="26"/>
        <v/>
      </c>
      <c r="E271" s="71" t="str">
        <f t="shared" si="27"/>
        <v/>
      </c>
      <c r="F271" s="71" t="str">
        <f t="shared" si="21"/>
        <v/>
      </c>
      <c r="G271" s="65" t="str">
        <f t="shared" si="22"/>
        <v/>
      </c>
    </row>
    <row r="272" spans="1:7" x14ac:dyDescent="0.25">
      <c r="A272" s="69" t="str">
        <f t="shared" si="23"/>
        <v/>
      </c>
      <c r="B272" s="70" t="str">
        <f t="shared" si="24"/>
        <v/>
      </c>
      <c r="C272" s="65" t="str">
        <f t="shared" si="25"/>
        <v/>
      </c>
      <c r="D272" s="71" t="str">
        <f t="shared" si="26"/>
        <v/>
      </c>
      <c r="E272" s="71" t="str">
        <f t="shared" si="27"/>
        <v/>
      </c>
      <c r="F272" s="71" t="str">
        <f t="shared" ref="F272:F335" si="28">IF(B272="","",SUM(D272:E272))</f>
        <v/>
      </c>
      <c r="G272" s="65" t="str">
        <f t="shared" ref="G272:G335" si="29">IF(B272="","",SUM(C272)-SUM(E272))</f>
        <v/>
      </c>
    </row>
    <row r="273" spans="1:7" x14ac:dyDescent="0.25">
      <c r="A273" s="69" t="str">
        <f t="shared" ref="A273:A336" si="30">IF(B273="","",EDATE(A272,1))</f>
        <v/>
      </c>
      <c r="B273" s="70" t="str">
        <f t="shared" ref="B273:B336" si="31">IF(B272="","",IF(SUM(B272)+1&lt;=$E$7,SUM(B272)+1,""))</f>
        <v/>
      </c>
      <c r="C273" s="65" t="str">
        <f t="shared" ref="C273:C336" si="32">IF(B273="","",G272)</f>
        <v/>
      </c>
      <c r="D273" s="71" t="str">
        <f t="shared" ref="D273:D336" si="33">IF(B273="","",IPMT($E$11/12,B273,$E$7,-$E$8,$E$9,0))</f>
        <v/>
      </c>
      <c r="E273" s="71" t="str">
        <f t="shared" ref="E273:E336" si="34">IF(B273="","",PPMT($E$11/12,B273,$E$7,-$E$8,$E$9,0))</f>
        <v/>
      </c>
      <c r="F273" s="71" t="str">
        <f t="shared" si="28"/>
        <v/>
      </c>
      <c r="G273" s="65" t="str">
        <f t="shared" si="29"/>
        <v/>
      </c>
    </row>
    <row r="274" spans="1:7" x14ac:dyDescent="0.25">
      <c r="A274" s="69" t="str">
        <f t="shared" si="30"/>
        <v/>
      </c>
      <c r="B274" s="70" t="str">
        <f t="shared" si="31"/>
        <v/>
      </c>
      <c r="C274" s="65" t="str">
        <f t="shared" si="32"/>
        <v/>
      </c>
      <c r="D274" s="71" t="str">
        <f t="shared" si="33"/>
        <v/>
      </c>
      <c r="E274" s="71" t="str">
        <f t="shared" si="34"/>
        <v/>
      </c>
      <c r="F274" s="71" t="str">
        <f t="shared" si="28"/>
        <v/>
      </c>
      <c r="G274" s="65" t="str">
        <f t="shared" si="29"/>
        <v/>
      </c>
    </row>
    <row r="275" spans="1:7" x14ac:dyDescent="0.25">
      <c r="A275" s="69" t="str">
        <f t="shared" si="30"/>
        <v/>
      </c>
      <c r="B275" s="70" t="str">
        <f t="shared" si="31"/>
        <v/>
      </c>
      <c r="C275" s="65" t="str">
        <f t="shared" si="32"/>
        <v/>
      </c>
      <c r="D275" s="71" t="str">
        <f t="shared" si="33"/>
        <v/>
      </c>
      <c r="E275" s="71" t="str">
        <f t="shared" si="34"/>
        <v/>
      </c>
      <c r="F275" s="71" t="str">
        <f t="shared" si="28"/>
        <v/>
      </c>
      <c r="G275" s="65" t="str">
        <f t="shared" si="29"/>
        <v/>
      </c>
    </row>
    <row r="276" spans="1:7" x14ac:dyDescent="0.25">
      <c r="A276" s="69" t="str">
        <f t="shared" si="30"/>
        <v/>
      </c>
      <c r="B276" s="70" t="str">
        <f t="shared" si="31"/>
        <v/>
      </c>
      <c r="C276" s="65" t="str">
        <f t="shared" si="32"/>
        <v/>
      </c>
      <c r="D276" s="71" t="str">
        <f t="shared" si="33"/>
        <v/>
      </c>
      <c r="E276" s="71" t="str">
        <f t="shared" si="34"/>
        <v/>
      </c>
      <c r="F276" s="71" t="str">
        <f t="shared" si="28"/>
        <v/>
      </c>
      <c r="G276" s="65" t="str">
        <f t="shared" si="29"/>
        <v/>
      </c>
    </row>
    <row r="277" spans="1:7" x14ac:dyDescent="0.25">
      <c r="A277" s="69" t="str">
        <f t="shared" si="30"/>
        <v/>
      </c>
      <c r="B277" s="70" t="str">
        <f t="shared" si="31"/>
        <v/>
      </c>
      <c r="C277" s="65" t="str">
        <f t="shared" si="32"/>
        <v/>
      </c>
      <c r="D277" s="71" t="str">
        <f t="shared" si="33"/>
        <v/>
      </c>
      <c r="E277" s="71" t="str">
        <f t="shared" si="34"/>
        <v/>
      </c>
      <c r="F277" s="71" t="str">
        <f t="shared" si="28"/>
        <v/>
      </c>
      <c r="G277" s="65" t="str">
        <f t="shared" si="29"/>
        <v/>
      </c>
    </row>
    <row r="278" spans="1:7" x14ac:dyDescent="0.25">
      <c r="A278" s="69" t="str">
        <f t="shared" si="30"/>
        <v/>
      </c>
      <c r="B278" s="70" t="str">
        <f t="shared" si="31"/>
        <v/>
      </c>
      <c r="C278" s="65" t="str">
        <f t="shared" si="32"/>
        <v/>
      </c>
      <c r="D278" s="71" t="str">
        <f t="shared" si="33"/>
        <v/>
      </c>
      <c r="E278" s="71" t="str">
        <f t="shared" si="34"/>
        <v/>
      </c>
      <c r="F278" s="71" t="str">
        <f t="shared" si="28"/>
        <v/>
      </c>
      <c r="G278" s="65" t="str">
        <f t="shared" si="29"/>
        <v/>
      </c>
    </row>
    <row r="279" spans="1:7" x14ac:dyDescent="0.25">
      <c r="A279" s="69" t="str">
        <f t="shared" si="30"/>
        <v/>
      </c>
      <c r="B279" s="70" t="str">
        <f t="shared" si="31"/>
        <v/>
      </c>
      <c r="C279" s="65" t="str">
        <f t="shared" si="32"/>
        <v/>
      </c>
      <c r="D279" s="71" t="str">
        <f t="shared" si="33"/>
        <v/>
      </c>
      <c r="E279" s="71" t="str">
        <f t="shared" si="34"/>
        <v/>
      </c>
      <c r="F279" s="71" t="str">
        <f t="shared" si="28"/>
        <v/>
      </c>
      <c r="G279" s="65" t="str">
        <f t="shared" si="29"/>
        <v/>
      </c>
    </row>
    <row r="280" spans="1:7" x14ac:dyDescent="0.25">
      <c r="A280" s="69" t="str">
        <f t="shared" si="30"/>
        <v/>
      </c>
      <c r="B280" s="70" t="str">
        <f t="shared" si="31"/>
        <v/>
      </c>
      <c r="C280" s="65" t="str">
        <f t="shared" si="32"/>
        <v/>
      </c>
      <c r="D280" s="71" t="str">
        <f t="shared" si="33"/>
        <v/>
      </c>
      <c r="E280" s="71" t="str">
        <f t="shared" si="34"/>
        <v/>
      </c>
      <c r="F280" s="71" t="str">
        <f t="shared" si="28"/>
        <v/>
      </c>
      <c r="G280" s="65" t="str">
        <f t="shared" si="29"/>
        <v/>
      </c>
    </row>
    <row r="281" spans="1:7" x14ac:dyDescent="0.25">
      <c r="A281" s="69" t="str">
        <f t="shared" si="30"/>
        <v/>
      </c>
      <c r="B281" s="70" t="str">
        <f t="shared" si="31"/>
        <v/>
      </c>
      <c r="C281" s="65" t="str">
        <f t="shared" si="32"/>
        <v/>
      </c>
      <c r="D281" s="71" t="str">
        <f t="shared" si="33"/>
        <v/>
      </c>
      <c r="E281" s="71" t="str">
        <f t="shared" si="34"/>
        <v/>
      </c>
      <c r="F281" s="71" t="str">
        <f t="shared" si="28"/>
        <v/>
      </c>
      <c r="G281" s="65" t="str">
        <f t="shared" si="29"/>
        <v/>
      </c>
    </row>
    <row r="282" spans="1:7" x14ac:dyDescent="0.25">
      <c r="A282" s="69" t="str">
        <f t="shared" si="30"/>
        <v/>
      </c>
      <c r="B282" s="70" t="str">
        <f t="shared" si="31"/>
        <v/>
      </c>
      <c r="C282" s="65" t="str">
        <f t="shared" si="32"/>
        <v/>
      </c>
      <c r="D282" s="71" t="str">
        <f t="shared" si="33"/>
        <v/>
      </c>
      <c r="E282" s="71" t="str">
        <f t="shared" si="34"/>
        <v/>
      </c>
      <c r="F282" s="71" t="str">
        <f t="shared" si="28"/>
        <v/>
      </c>
      <c r="G282" s="65" t="str">
        <f t="shared" si="29"/>
        <v/>
      </c>
    </row>
    <row r="283" spans="1:7" x14ac:dyDescent="0.25">
      <c r="A283" s="69" t="str">
        <f t="shared" si="30"/>
        <v/>
      </c>
      <c r="B283" s="70" t="str">
        <f t="shared" si="31"/>
        <v/>
      </c>
      <c r="C283" s="65" t="str">
        <f t="shared" si="32"/>
        <v/>
      </c>
      <c r="D283" s="71" t="str">
        <f t="shared" si="33"/>
        <v/>
      </c>
      <c r="E283" s="71" t="str">
        <f t="shared" si="34"/>
        <v/>
      </c>
      <c r="F283" s="71" t="str">
        <f t="shared" si="28"/>
        <v/>
      </c>
      <c r="G283" s="65" t="str">
        <f t="shared" si="29"/>
        <v/>
      </c>
    </row>
    <row r="284" spans="1:7" x14ac:dyDescent="0.25">
      <c r="A284" s="69" t="str">
        <f t="shared" si="30"/>
        <v/>
      </c>
      <c r="B284" s="70" t="str">
        <f t="shared" si="31"/>
        <v/>
      </c>
      <c r="C284" s="65" t="str">
        <f t="shared" si="32"/>
        <v/>
      </c>
      <c r="D284" s="71" t="str">
        <f t="shared" si="33"/>
        <v/>
      </c>
      <c r="E284" s="71" t="str">
        <f t="shared" si="34"/>
        <v/>
      </c>
      <c r="F284" s="71" t="str">
        <f t="shared" si="28"/>
        <v/>
      </c>
      <c r="G284" s="65" t="str">
        <f t="shared" si="29"/>
        <v/>
      </c>
    </row>
    <row r="285" spans="1:7" x14ac:dyDescent="0.25">
      <c r="A285" s="69" t="str">
        <f t="shared" si="30"/>
        <v/>
      </c>
      <c r="B285" s="70" t="str">
        <f t="shared" si="31"/>
        <v/>
      </c>
      <c r="C285" s="65" t="str">
        <f t="shared" si="32"/>
        <v/>
      </c>
      <c r="D285" s="71" t="str">
        <f t="shared" si="33"/>
        <v/>
      </c>
      <c r="E285" s="71" t="str">
        <f t="shared" si="34"/>
        <v/>
      </c>
      <c r="F285" s="71" t="str">
        <f t="shared" si="28"/>
        <v/>
      </c>
      <c r="G285" s="65" t="str">
        <f t="shared" si="29"/>
        <v/>
      </c>
    </row>
    <row r="286" spans="1:7" x14ac:dyDescent="0.25">
      <c r="A286" s="69" t="str">
        <f t="shared" si="30"/>
        <v/>
      </c>
      <c r="B286" s="70" t="str">
        <f t="shared" si="31"/>
        <v/>
      </c>
      <c r="C286" s="65" t="str">
        <f t="shared" si="32"/>
        <v/>
      </c>
      <c r="D286" s="71" t="str">
        <f t="shared" si="33"/>
        <v/>
      </c>
      <c r="E286" s="71" t="str">
        <f t="shared" si="34"/>
        <v/>
      </c>
      <c r="F286" s="71" t="str">
        <f t="shared" si="28"/>
        <v/>
      </c>
      <c r="G286" s="65" t="str">
        <f t="shared" si="29"/>
        <v/>
      </c>
    </row>
    <row r="287" spans="1:7" x14ac:dyDescent="0.25">
      <c r="A287" s="69" t="str">
        <f t="shared" si="30"/>
        <v/>
      </c>
      <c r="B287" s="70" t="str">
        <f t="shared" si="31"/>
        <v/>
      </c>
      <c r="C287" s="65" t="str">
        <f t="shared" si="32"/>
        <v/>
      </c>
      <c r="D287" s="71" t="str">
        <f t="shared" si="33"/>
        <v/>
      </c>
      <c r="E287" s="71" t="str">
        <f t="shared" si="34"/>
        <v/>
      </c>
      <c r="F287" s="71" t="str">
        <f t="shared" si="28"/>
        <v/>
      </c>
      <c r="G287" s="65" t="str">
        <f t="shared" si="29"/>
        <v/>
      </c>
    </row>
    <row r="288" spans="1:7" x14ac:dyDescent="0.25">
      <c r="A288" s="69" t="str">
        <f t="shared" si="30"/>
        <v/>
      </c>
      <c r="B288" s="70" t="str">
        <f t="shared" si="31"/>
        <v/>
      </c>
      <c r="C288" s="65" t="str">
        <f t="shared" si="32"/>
        <v/>
      </c>
      <c r="D288" s="71" t="str">
        <f t="shared" si="33"/>
        <v/>
      </c>
      <c r="E288" s="71" t="str">
        <f t="shared" si="34"/>
        <v/>
      </c>
      <c r="F288" s="71" t="str">
        <f t="shared" si="28"/>
        <v/>
      </c>
      <c r="G288" s="65" t="str">
        <f t="shared" si="29"/>
        <v/>
      </c>
    </row>
    <row r="289" spans="1:7" x14ac:dyDescent="0.25">
      <c r="A289" s="69" t="str">
        <f t="shared" si="30"/>
        <v/>
      </c>
      <c r="B289" s="70" t="str">
        <f t="shared" si="31"/>
        <v/>
      </c>
      <c r="C289" s="65" t="str">
        <f t="shared" si="32"/>
        <v/>
      </c>
      <c r="D289" s="71" t="str">
        <f t="shared" si="33"/>
        <v/>
      </c>
      <c r="E289" s="71" t="str">
        <f t="shared" si="34"/>
        <v/>
      </c>
      <c r="F289" s="71" t="str">
        <f t="shared" si="28"/>
        <v/>
      </c>
      <c r="G289" s="65" t="str">
        <f t="shared" si="29"/>
        <v/>
      </c>
    </row>
    <row r="290" spans="1:7" x14ac:dyDescent="0.25">
      <c r="A290" s="69" t="str">
        <f t="shared" si="30"/>
        <v/>
      </c>
      <c r="B290" s="70" t="str">
        <f t="shared" si="31"/>
        <v/>
      </c>
      <c r="C290" s="65" t="str">
        <f t="shared" si="32"/>
        <v/>
      </c>
      <c r="D290" s="71" t="str">
        <f t="shared" si="33"/>
        <v/>
      </c>
      <c r="E290" s="71" t="str">
        <f t="shared" si="34"/>
        <v/>
      </c>
      <c r="F290" s="71" t="str">
        <f t="shared" si="28"/>
        <v/>
      </c>
      <c r="G290" s="65" t="str">
        <f t="shared" si="29"/>
        <v/>
      </c>
    </row>
    <row r="291" spans="1:7" x14ac:dyDescent="0.25">
      <c r="A291" s="69" t="str">
        <f t="shared" si="30"/>
        <v/>
      </c>
      <c r="B291" s="70" t="str">
        <f t="shared" si="31"/>
        <v/>
      </c>
      <c r="C291" s="65" t="str">
        <f t="shared" si="32"/>
        <v/>
      </c>
      <c r="D291" s="71" t="str">
        <f t="shared" si="33"/>
        <v/>
      </c>
      <c r="E291" s="71" t="str">
        <f t="shared" si="34"/>
        <v/>
      </c>
      <c r="F291" s="71" t="str">
        <f t="shared" si="28"/>
        <v/>
      </c>
      <c r="G291" s="65" t="str">
        <f t="shared" si="29"/>
        <v/>
      </c>
    </row>
    <row r="292" spans="1:7" x14ac:dyDescent="0.25">
      <c r="A292" s="69" t="str">
        <f t="shared" si="30"/>
        <v/>
      </c>
      <c r="B292" s="70" t="str">
        <f t="shared" si="31"/>
        <v/>
      </c>
      <c r="C292" s="65" t="str">
        <f t="shared" si="32"/>
        <v/>
      </c>
      <c r="D292" s="71" t="str">
        <f t="shared" si="33"/>
        <v/>
      </c>
      <c r="E292" s="71" t="str">
        <f t="shared" si="34"/>
        <v/>
      </c>
      <c r="F292" s="71" t="str">
        <f t="shared" si="28"/>
        <v/>
      </c>
      <c r="G292" s="65" t="str">
        <f t="shared" si="29"/>
        <v/>
      </c>
    </row>
    <row r="293" spans="1:7" x14ac:dyDescent="0.25">
      <c r="A293" s="69" t="str">
        <f t="shared" si="30"/>
        <v/>
      </c>
      <c r="B293" s="70" t="str">
        <f t="shared" si="31"/>
        <v/>
      </c>
      <c r="C293" s="65" t="str">
        <f t="shared" si="32"/>
        <v/>
      </c>
      <c r="D293" s="71" t="str">
        <f t="shared" si="33"/>
        <v/>
      </c>
      <c r="E293" s="71" t="str">
        <f t="shared" si="34"/>
        <v/>
      </c>
      <c r="F293" s="71" t="str">
        <f t="shared" si="28"/>
        <v/>
      </c>
      <c r="G293" s="65" t="str">
        <f t="shared" si="29"/>
        <v/>
      </c>
    </row>
    <row r="294" spans="1:7" x14ac:dyDescent="0.25">
      <c r="A294" s="69" t="str">
        <f t="shared" si="30"/>
        <v/>
      </c>
      <c r="B294" s="70" t="str">
        <f t="shared" si="31"/>
        <v/>
      </c>
      <c r="C294" s="65" t="str">
        <f t="shared" si="32"/>
        <v/>
      </c>
      <c r="D294" s="71" t="str">
        <f t="shared" si="33"/>
        <v/>
      </c>
      <c r="E294" s="71" t="str">
        <f t="shared" si="34"/>
        <v/>
      </c>
      <c r="F294" s="71" t="str">
        <f t="shared" si="28"/>
        <v/>
      </c>
      <c r="G294" s="65" t="str">
        <f t="shared" si="29"/>
        <v/>
      </c>
    </row>
    <row r="295" spans="1:7" x14ac:dyDescent="0.25">
      <c r="A295" s="69" t="str">
        <f t="shared" si="30"/>
        <v/>
      </c>
      <c r="B295" s="70" t="str">
        <f t="shared" si="31"/>
        <v/>
      </c>
      <c r="C295" s="65" t="str">
        <f t="shared" si="32"/>
        <v/>
      </c>
      <c r="D295" s="71" t="str">
        <f t="shared" si="33"/>
        <v/>
      </c>
      <c r="E295" s="71" t="str">
        <f t="shared" si="34"/>
        <v/>
      </c>
      <c r="F295" s="71" t="str">
        <f t="shared" si="28"/>
        <v/>
      </c>
      <c r="G295" s="65" t="str">
        <f t="shared" si="29"/>
        <v/>
      </c>
    </row>
    <row r="296" spans="1:7" x14ac:dyDescent="0.25">
      <c r="A296" s="69" t="str">
        <f t="shared" si="30"/>
        <v/>
      </c>
      <c r="B296" s="70" t="str">
        <f t="shared" si="31"/>
        <v/>
      </c>
      <c r="C296" s="65" t="str">
        <f t="shared" si="32"/>
        <v/>
      </c>
      <c r="D296" s="71" t="str">
        <f t="shared" si="33"/>
        <v/>
      </c>
      <c r="E296" s="71" t="str">
        <f t="shared" si="34"/>
        <v/>
      </c>
      <c r="F296" s="71" t="str">
        <f t="shared" si="28"/>
        <v/>
      </c>
      <c r="G296" s="65" t="str">
        <f t="shared" si="29"/>
        <v/>
      </c>
    </row>
    <row r="297" spans="1:7" x14ac:dyDescent="0.25">
      <c r="A297" s="69" t="str">
        <f t="shared" si="30"/>
        <v/>
      </c>
      <c r="B297" s="70" t="str">
        <f t="shared" si="31"/>
        <v/>
      </c>
      <c r="C297" s="65" t="str">
        <f t="shared" si="32"/>
        <v/>
      </c>
      <c r="D297" s="71" t="str">
        <f t="shared" si="33"/>
        <v/>
      </c>
      <c r="E297" s="71" t="str">
        <f t="shared" si="34"/>
        <v/>
      </c>
      <c r="F297" s="71" t="str">
        <f t="shared" si="28"/>
        <v/>
      </c>
      <c r="G297" s="65" t="str">
        <f t="shared" si="29"/>
        <v/>
      </c>
    </row>
    <row r="298" spans="1:7" x14ac:dyDescent="0.25">
      <c r="A298" s="69" t="str">
        <f t="shared" si="30"/>
        <v/>
      </c>
      <c r="B298" s="70" t="str">
        <f t="shared" si="31"/>
        <v/>
      </c>
      <c r="C298" s="65" t="str">
        <f t="shared" si="32"/>
        <v/>
      </c>
      <c r="D298" s="71" t="str">
        <f t="shared" si="33"/>
        <v/>
      </c>
      <c r="E298" s="71" t="str">
        <f t="shared" si="34"/>
        <v/>
      </c>
      <c r="F298" s="71" t="str">
        <f t="shared" si="28"/>
        <v/>
      </c>
      <c r="G298" s="65" t="str">
        <f t="shared" si="29"/>
        <v/>
      </c>
    </row>
    <row r="299" spans="1:7" x14ac:dyDescent="0.25">
      <c r="A299" s="69" t="str">
        <f t="shared" si="30"/>
        <v/>
      </c>
      <c r="B299" s="70" t="str">
        <f t="shared" si="31"/>
        <v/>
      </c>
      <c r="C299" s="65" t="str">
        <f t="shared" si="32"/>
        <v/>
      </c>
      <c r="D299" s="71" t="str">
        <f t="shared" si="33"/>
        <v/>
      </c>
      <c r="E299" s="71" t="str">
        <f t="shared" si="34"/>
        <v/>
      </c>
      <c r="F299" s="71" t="str">
        <f t="shared" si="28"/>
        <v/>
      </c>
      <c r="G299" s="65" t="str">
        <f t="shared" si="29"/>
        <v/>
      </c>
    </row>
    <row r="300" spans="1:7" x14ac:dyDescent="0.25">
      <c r="A300" s="69" t="str">
        <f t="shared" si="30"/>
        <v/>
      </c>
      <c r="B300" s="70" t="str">
        <f t="shared" si="31"/>
        <v/>
      </c>
      <c r="C300" s="65" t="str">
        <f t="shared" si="32"/>
        <v/>
      </c>
      <c r="D300" s="71" t="str">
        <f t="shared" si="33"/>
        <v/>
      </c>
      <c r="E300" s="71" t="str">
        <f t="shared" si="34"/>
        <v/>
      </c>
      <c r="F300" s="71" t="str">
        <f t="shared" si="28"/>
        <v/>
      </c>
      <c r="G300" s="65" t="str">
        <f t="shared" si="29"/>
        <v/>
      </c>
    </row>
    <row r="301" spans="1:7" x14ac:dyDescent="0.25">
      <c r="A301" s="69" t="str">
        <f t="shared" si="30"/>
        <v/>
      </c>
      <c r="B301" s="70" t="str">
        <f t="shared" si="31"/>
        <v/>
      </c>
      <c r="C301" s="65" t="str">
        <f t="shared" si="32"/>
        <v/>
      </c>
      <c r="D301" s="71" t="str">
        <f t="shared" si="33"/>
        <v/>
      </c>
      <c r="E301" s="71" t="str">
        <f t="shared" si="34"/>
        <v/>
      </c>
      <c r="F301" s="71" t="str">
        <f t="shared" si="28"/>
        <v/>
      </c>
      <c r="G301" s="65" t="str">
        <f t="shared" si="29"/>
        <v/>
      </c>
    </row>
    <row r="302" spans="1:7" x14ac:dyDescent="0.25">
      <c r="A302" s="69" t="str">
        <f t="shared" si="30"/>
        <v/>
      </c>
      <c r="B302" s="70" t="str">
        <f t="shared" si="31"/>
        <v/>
      </c>
      <c r="C302" s="65" t="str">
        <f t="shared" si="32"/>
        <v/>
      </c>
      <c r="D302" s="71" t="str">
        <f t="shared" si="33"/>
        <v/>
      </c>
      <c r="E302" s="71" t="str">
        <f t="shared" si="34"/>
        <v/>
      </c>
      <c r="F302" s="71" t="str">
        <f t="shared" si="28"/>
        <v/>
      </c>
      <c r="G302" s="65" t="str">
        <f t="shared" si="29"/>
        <v/>
      </c>
    </row>
    <row r="303" spans="1:7" x14ac:dyDescent="0.25">
      <c r="A303" s="69" t="str">
        <f t="shared" si="30"/>
        <v/>
      </c>
      <c r="B303" s="70" t="str">
        <f t="shared" si="31"/>
        <v/>
      </c>
      <c r="C303" s="65" t="str">
        <f t="shared" si="32"/>
        <v/>
      </c>
      <c r="D303" s="71" t="str">
        <f t="shared" si="33"/>
        <v/>
      </c>
      <c r="E303" s="71" t="str">
        <f t="shared" si="34"/>
        <v/>
      </c>
      <c r="F303" s="71" t="str">
        <f t="shared" si="28"/>
        <v/>
      </c>
      <c r="G303" s="65" t="str">
        <f t="shared" si="29"/>
        <v/>
      </c>
    </row>
    <row r="304" spans="1:7" x14ac:dyDescent="0.25">
      <c r="A304" s="69" t="str">
        <f t="shared" si="30"/>
        <v/>
      </c>
      <c r="B304" s="70" t="str">
        <f t="shared" si="31"/>
        <v/>
      </c>
      <c r="C304" s="65" t="str">
        <f t="shared" si="32"/>
        <v/>
      </c>
      <c r="D304" s="71" t="str">
        <f t="shared" si="33"/>
        <v/>
      </c>
      <c r="E304" s="71" t="str">
        <f t="shared" si="34"/>
        <v/>
      </c>
      <c r="F304" s="71" t="str">
        <f t="shared" si="28"/>
        <v/>
      </c>
      <c r="G304" s="65" t="str">
        <f t="shared" si="29"/>
        <v/>
      </c>
    </row>
    <row r="305" spans="1:7" x14ac:dyDescent="0.25">
      <c r="A305" s="69" t="str">
        <f t="shared" si="30"/>
        <v/>
      </c>
      <c r="B305" s="70" t="str">
        <f t="shared" si="31"/>
        <v/>
      </c>
      <c r="C305" s="65" t="str">
        <f t="shared" si="32"/>
        <v/>
      </c>
      <c r="D305" s="71" t="str">
        <f t="shared" si="33"/>
        <v/>
      </c>
      <c r="E305" s="71" t="str">
        <f t="shared" si="34"/>
        <v/>
      </c>
      <c r="F305" s="71" t="str">
        <f t="shared" si="28"/>
        <v/>
      </c>
      <c r="G305" s="65" t="str">
        <f t="shared" si="29"/>
        <v/>
      </c>
    </row>
    <row r="306" spans="1:7" x14ac:dyDescent="0.25">
      <c r="A306" s="69" t="str">
        <f t="shared" si="30"/>
        <v/>
      </c>
      <c r="B306" s="70" t="str">
        <f t="shared" si="31"/>
        <v/>
      </c>
      <c r="C306" s="65" t="str">
        <f t="shared" si="32"/>
        <v/>
      </c>
      <c r="D306" s="71" t="str">
        <f t="shared" si="33"/>
        <v/>
      </c>
      <c r="E306" s="71" t="str">
        <f t="shared" si="34"/>
        <v/>
      </c>
      <c r="F306" s="71" t="str">
        <f t="shared" si="28"/>
        <v/>
      </c>
      <c r="G306" s="65" t="str">
        <f t="shared" si="29"/>
        <v/>
      </c>
    </row>
    <row r="307" spans="1:7" x14ac:dyDescent="0.25">
      <c r="A307" s="69" t="str">
        <f t="shared" si="30"/>
        <v/>
      </c>
      <c r="B307" s="70" t="str">
        <f t="shared" si="31"/>
        <v/>
      </c>
      <c r="C307" s="65" t="str">
        <f t="shared" si="32"/>
        <v/>
      </c>
      <c r="D307" s="71" t="str">
        <f t="shared" si="33"/>
        <v/>
      </c>
      <c r="E307" s="71" t="str">
        <f t="shared" si="34"/>
        <v/>
      </c>
      <c r="F307" s="71" t="str">
        <f t="shared" si="28"/>
        <v/>
      </c>
      <c r="G307" s="65" t="str">
        <f t="shared" si="29"/>
        <v/>
      </c>
    </row>
    <row r="308" spans="1:7" x14ac:dyDescent="0.25">
      <c r="A308" s="69" t="str">
        <f t="shared" si="30"/>
        <v/>
      </c>
      <c r="B308" s="70" t="str">
        <f t="shared" si="31"/>
        <v/>
      </c>
      <c r="C308" s="65" t="str">
        <f t="shared" si="32"/>
        <v/>
      </c>
      <c r="D308" s="71" t="str">
        <f t="shared" si="33"/>
        <v/>
      </c>
      <c r="E308" s="71" t="str">
        <f t="shared" si="34"/>
        <v/>
      </c>
      <c r="F308" s="71" t="str">
        <f t="shared" si="28"/>
        <v/>
      </c>
      <c r="G308" s="65" t="str">
        <f t="shared" si="29"/>
        <v/>
      </c>
    </row>
    <row r="309" spans="1:7" x14ac:dyDescent="0.25">
      <c r="A309" s="69" t="str">
        <f t="shared" si="30"/>
        <v/>
      </c>
      <c r="B309" s="70" t="str">
        <f t="shared" si="31"/>
        <v/>
      </c>
      <c r="C309" s="65" t="str">
        <f t="shared" si="32"/>
        <v/>
      </c>
      <c r="D309" s="71" t="str">
        <f t="shared" si="33"/>
        <v/>
      </c>
      <c r="E309" s="71" t="str">
        <f t="shared" si="34"/>
        <v/>
      </c>
      <c r="F309" s="71" t="str">
        <f t="shared" si="28"/>
        <v/>
      </c>
      <c r="G309" s="65" t="str">
        <f t="shared" si="29"/>
        <v/>
      </c>
    </row>
    <row r="310" spans="1:7" x14ac:dyDescent="0.25">
      <c r="A310" s="69" t="str">
        <f t="shared" si="30"/>
        <v/>
      </c>
      <c r="B310" s="70" t="str">
        <f t="shared" si="31"/>
        <v/>
      </c>
      <c r="C310" s="65" t="str">
        <f t="shared" si="32"/>
        <v/>
      </c>
      <c r="D310" s="71" t="str">
        <f t="shared" si="33"/>
        <v/>
      </c>
      <c r="E310" s="71" t="str">
        <f t="shared" si="34"/>
        <v/>
      </c>
      <c r="F310" s="71" t="str">
        <f t="shared" si="28"/>
        <v/>
      </c>
      <c r="G310" s="65" t="str">
        <f t="shared" si="29"/>
        <v/>
      </c>
    </row>
    <row r="311" spans="1:7" x14ac:dyDescent="0.25">
      <c r="A311" s="69" t="str">
        <f t="shared" si="30"/>
        <v/>
      </c>
      <c r="B311" s="70" t="str">
        <f t="shared" si="31"/>
        <v/>
      </c>
      <c r="C311" s="65" t="str">
        <f t="shared" si="32"/>
        <v/>
      </c>
      <c r="D311" s="71" t="str">
        <f t="shared" si="33"/>
        <v/>
      </c>
      <c r="E311" s="71" t="str">
        <f t="shared" si="34"/>
        <v/>
      </c>
      <c r="F311" s="71" t="str">
        <f t="shared" si="28"/>
        <v/>
      </c>
      <c r="G311" s="65" t="str">
        <f t="shared" si="29"/>
        <v/>
      </c>
    </row>
    <row r="312" spans="1:7" x14ac:dyDescent="0.25">
      <c r="A312" s="69" t="str">
        <f t="shared" si="30"/>
        <v/>
      </c>
      <c r="B312" s="70" t="str">
        <f t="shared" si="31"/>
        <v/>
      </c>
      <c r="C312" s="65" t="str">
        <f t="shared" si="32"/>
        <v/>
      </c>
      <c r="D312" s="71" t="str">
        <f t="shared" si="33"/>
        <v/>
      </c>
      <c r="E312" s="71" t="str">
        <f t="shared" si="34"/>
        <v/>
      </c>
      <c r="F312" s="71" t="str">
        <f t="shared" si="28"/>
        <v/>
      </c>
      <c r="G312" s="65" t="str">
        <f t="shared" si="29"/>
        <v/>
      </c>
    </row>
    <row r="313" spans="1:7" x14ac:dyDescent="0.25">
      <c r="A313" s="69" t="str">
        <f t="shared" si="30"/>
        <v/>
      </c>
      <c r="B313" s="70" t="str">
        <f t="shared" si="31"/>
        <v/>
      </c>
      <c r="C313" s="65" t="str">
        <f t="shared" si="32"/>
        <v/>
      </c>
      <c r="D313" s="71" t="str">
        <f t="shared" si="33"/>
        <v/>
      </c>
      <c r="E313" s="71" t="str">
        <f t="shared" si="34"/>
        <v/>
      </c>
      <c r="F313" s="71" t="str">
        <f t="shared" si="28"/>
        <v/>
      </c>
      <c r="G313" s="65" t="str">
        <f t="shared" si="29"/>
        <v/>
      </c>
    </row>
    <row r="314" spans="1:7" x14ac:dyDescent="0.25">
      <c r="A314" s="69" t="str">
        <f t="shared" si="30"/>
        <v/>
      </c>
      <c r="B314" s="70" t="str">
        <f t="shared" si="31"/>
        <v/>
      </c>
      <c r="C314" s="65" t="str">
        <f t="shared" si="32"/>
        <v/>
      </c>
      <c r="D314" s="71" t="str">
        <f t="shared" si="33"/>
        <v/>
      </c>
      <c r="E314" s="71" t="str">
        <f t="shared" si="34"/>
        <v/>
      </c>
      <c r="F314" s="71" t="str">
        <f t="shared" si="28"/>
        <v/>
      </c>
      <c r="G314" s="65" t="str">
        <f t="shared" si="29"/>
        <v/>
      </c>
    </row>
    <row r="315" spans="1:7" x14ac:dyDescent="0.25">
      <c r="A315" s="69" t="str">
        <f t="shared" si="30"/>
        <v/>
      </c>
      <c r="B315" s="70" t="str">
        <f t="shared" si="31"/>
        <v/>
      </c>
      <c r="C315" s="65" t="str">
        <f t="shared" si="32"/>
        <v/>
      </c>
      <c r="D315" s="71" t="str">
        <f t="shared" si="33"/>
        <v/>
      </c>
      <c r="E315" s="71" t="str">
        <f t="shared" si="34"/>
        <v/>
      </c>
      <c r="F315" s="71" t="str">
        <f t="shared" si="28"/>
        <v/>
      </c>
      <c r="G315" s="65" t="str">
        <f t="shared" si="29"/>
        <v/>
      </c>
    </row>
    <row r="316" spans="1:7" x14ac:dyDescent="0.25">
      <c r="A316" s="69" t="str">
        <f t="shared" si="30"/>
        <v/>
      </c>
      <c r="B316" s="70" t="str">
        <f t="shared" si="31"/>
        <v/>
      </c>
      <c r="C316" s="65" t="str">
        <f t="shared" si="32"/>
        <v/>
      </c>
      <c r="D316" s="71" t="str">
        <f t="shared" si="33"/>
        <v/>
      </c>
      <c r="E316" s="71" t="str">
        <f t="shared" si="34"/>
        <v/>
      </c>
      <c r="F316" s="71" t="str">
        <f t="shared" si="28"/>
        <v/>
      </c>
      <c r="G316" s="65" t="str">
        <f t="shared" si="29"/>
        <v/>
      </c>
    </row>
    <row r="317" spans="1:7" x14ac:dyDescent="0.25">
      <c r="A317" s="69" t="str">
        <f t="shared" si="30"/>
        <v/>
      </c>
      <c r="B317" s="70" t="str">
        <f t="shared" si="31"/>
        <v/>
      </c>
      <c r="C317" s="65" t="str">
        <f t="shared" si="32"/>
        <v/>
      </c>
      <c r="D317" s="71" t="str">
        <f t="shared" si="33"/>
        <v/>
      </c>
      <c r="E317" s="71" t="str">
        <f t="shared" si="34"/>
        <v/>
      </c>
      <c r="F317" s="71" t="str">
        <f t="shared" si="28"/>
        <v/>
      </c>
      <c r="G317" s="65" t="str">
        <f t="shared" si="29"/>
        <v/>
      </c>
    </row>
    <row r="318" spans="1:7" x14ac:dyDescent="0.25">
      <c r="A318" s="69" t="str">
        <f t="shared" si="30"/>
        <v/>
      </c>
      <c r="B318" s="70" t="str">
        <f t="shared" si="31"/>
        <v/>
      </c>
      <c r="C318" s="65" t="str">
        <f t="shared" si="32"/>
        <v/>
      </c>
      <c r="D318" s="71" t="str">
        <f t="shared" si="33"/>
        <v/>
      </c>
      <c r="E318" s="71" t="str">
        <f t="shared" si="34"/>
        <v/>
      </c>
      <c r="F318" s="71" t="str">
        <f t="shared" si="28"/>
        <v/>
      </c>
      <c r="G318" s="65" t="str">
        <f t="shared" si="29"/>
        <v/>
      </c>
    </row>
    <row r="319" spans="1:7" x14ac:dyDescent="0.25">
      <c r="A319" s="69" t="str">
        <f t="shared" si="30"/>
        <v/>
      </c>
      <c r="B319" s="70" t="str">
        <f t="shared" si="31"/>
        <v/>
      </c>
      <c r="C319" s="65" t="str">
        <f t="shared" si="32"/>
        <v/>
      </c>
      <c r="D319" s="71" t="str">
        <f t="shared" si="33"/>
        <v/>
      </c>
      <c r="E319" s="71" t="str">
        <f t="shared" si="34"/>
        <v/>
      </c>
      <c r="F319" s="71" t="str">
        <f t="shared" si="28"/>
        <v/>
      </c>
      <c r="G319" s="65" t="str">
        <f t="shared" si="29"/>
        <v/>
      </c>
    </row>
    <row r="320" spans="1:7" x14ac:dyDescent="0.25">
      <c r="A320" s="69" t="str">
        <f t="shared" si="30"/>
        <v/>
      </c>
      <c r="B320" s="70" t="str">
        <f t="shared" si="31"/>
        <v/>
      </c>
      <c r="C320" s="65" t="str">
        <f t="shared" si="32"/>
        <v/>
      </c>
      <c r="D320" s="71" t="str">
        <f t="shared" si="33"/>
        <v/>
      </c>
      <c r="E320" s="71" t="str">
        <f t="shared" si="34"/>
        <v/>
      </c>
      <c r="F320" s="71" t="str">
        <f t="shared" si="28"/>
        <v/>
      </c>
      <c r="G320" s="65" t="str">
        <f t="shared" si="29"/>
        <v/>
      </c>
    </row>
    <row r="321" spans="1:7" x14ac:dyDescent="0.25">
      <c r="A321" s="69" t="str">
        <f t="shared" si="30"/>
        <v/>
      </c>
      <c r="B321" s="70" t="str">
        <f t="shared" si="31"/>
        <v/>
      </c>
      <c r="C321" s="65" t="str">
        <f t="shared" si="32"/>
        <v/>
      </c>
      <c r="D321" s="71" t="str">
        <f t="shared" si="33"/>
        <v/>
      </c>
      <c r="E321" s="71" t="str">
        <f t="shared" si="34"/>
        <v/>
      </c>
      <c r="F321" s="71" t="str">
        <f t="shared" si="28"/>
        <v/>
      </c>
      <c r="G321" s="65" t="str">
        <f t="shared" si="29"/>
        <v/>
      </c>
    </row>
    <row r="322" spans="1:7" x14ac:dyDescent="0.25">
      <c r="A322" s="69" t="str">
        <f t="shared" si="30"/>
        <v/>
      </c>
      <c r="B322" s="70" t="str">
        <f t="shared" si="31"/>
        <v/>
      </c>
      <c r="C322" s="65" t="str">
        <f t="shared" si="32"/>
        <v/>
      </c>
      <c r="D322" s="71" t="str">
        <f t="shared" si="33"/>
        <v/>
      </c>
      <c r="E322" s="71" t="str">
        <f t="shared" si="34"/>
        <v/>
      </c>
      <c r="F322" s="71" t="str">
        <f t="shared" si="28"/>
        <v/>
      </c>
      <c r="G322" s="65" t="str">
        <f t="shared" si="29"/>
        <v/>
      </c>
    </row>
    <row r="323" spans="1:7" x14ac:dyDescent="0.25">
      <c r="A323" s="69" t="str">
        <f t="shared" si="30"/>
        <v/>
      </c>
      <c r="B323" s="70" t="str">
        <f t="shared" si="31"/>
        <v/>
      </c>
      <c r="C323" s="65" t="str">
        <f t="shared" si="32"/>
        <v/>
      </c>
      <c r="D323" s="71" t="str">
        <f t="shared" si="33"/>
        <v/>
      </c>
      <c r="E323" s="71" t="str">
        <f t="shared" si="34"/>
        <v/>
      </c>
      <c r="F323" s="71" t="str">
        <f t="shared" si="28"/>
        <v/>
      </c>
      <c r="G323" s="65" t="str">
        <f t="shared" si="29"/>
        <v/>
      </c>
    </row>
    <row r="324" spans="1:7" x14ac:dyDescent="0.25">
      <c r="A324" s="69" t="str">
        <f t="shared" si="30"/>
        <v/>
      </c>
      <c r="B324" s="70" t="str">
        <f t="shared" si="31"/>
        <v/>
      </c>
      <c r="C324" s="65" t="str">
        <f t="shared" si="32"/>
        <v/>
      </c>
      <c r="D324" s="71" t="str">
        <f t="shared" si="33"/>
        <v/>
      </c>
      <c r="E324" s="71" t="str">
        <f t="shared" si="34"/>
        <v/>
      </c>
      <c r="F324" s="71" t="str">
        <f t="shared" si="28"/>
        <v/>
      </c>
      <c r="G324" s="65" t="str">
        <f t="shared" si="29"/>
        <v/>
      </c>
    </row>
    <row r="325" spans="1:7" x14ac:dyDescent="0.25">
      <c r="A325" s="69" t="str">
        <f t="shared" si="30"/>
        <v/>
      </c>
      <c r="B325" s="70" t="str">
        <f t="shared" si="31"/>
        <v/>
      </c>
      <c r="C325" s="65" t="str">
        <f t="shared" si="32"/>
        <v/>
      </c>
      <c r="D325" s="71" t="str">
        <f t="shared" si="33"/>
        <v/>
      </c>
      <c r="E325" s="71" t="str">
        <f t="shared" si="34"/>
        <v/>
      </c>
      <c r="F325" s="71" t="str">
        <f t="shared" si="28"/>
        <v/>
      </c>
      <c r="G325" s="65" t="str">
        <f t="shared" si="29"/>
        <v/>
      </c>
    </row>
    <row r="326" spans="1:7" x14ac:dyDescent="0.25">
      <c r="A326" s="69" t="str">
        <f t="shared" si="30"/>
        <v/>
      </c>
      <c r="B326" s="70" t="str">
        <f t="shared" si="31"/>
        <v/>
      </c>
      <c r="C326" s="65" t="str">
        <f t="shared" si="32"/>
        <v/>
      </c>
      <c r="D326" s="71" t="str">
        <f t="shared" si="33"/>
        <v/>
      </c>
      <c r="E326" s="71" t="str">
        <f t="shared" si="34"/>
        <v/>
      </c>
      <c r="F326" s="71" t="str">
        <f t="shared" si="28"/>
        <v/>
      </c>
      <c r="G326" s="65" t="str">
        <f t="shared" si="29"/>
        <v/>
      </c>
    </row>
    <row r="327" spans="1:7" x14ac:dyDescent="0.25">
      <c r="A327" s="69" t="str">
        <f t="shared" si="30"/>
        <v/>
      </c>
      <c r="B327" s="70" t="str">
        <f t="shared" si="31"/>
        <v/>
      </c>
      <c r="C327" s="65" t="str">
        <f t="shared" si="32"/>
        <v/>
      </c>
      <c r="D327" s="71" t="str">
        <f t="shared" si="33"/>
        <v/>
      </c>
      <c r="E327" s="71" t="str">
        <f t="shared" si="34"/>
        <v/>
      </c>
      <c r="F327" s="71" t="str">
        <f t="shared" si="28"/>
        <v/>
      </c>
      <c r="G327" s="65" t="str">
        <f t="shared" si="29"/>
        <v/>
      </c>
    </row>
    <row r="328" spans="1:7" x14ac:dyDescent="0.25">
      <c r="A328" s="69" t="str">
        <f t="shared" si="30"/>
        <v/>
      </c>
      <c r="B328" s="70" t="str">
        <f t="shared" si="31"/>
        <v/>
      </c>
      <c r="C328" s="65" t="str">
        <f t="shared" si="32"/>
        <v/>
      </c>
      <c r="D328" s="71" t="str">
        <f t="shared" si="33"/>
        <v/>
      </c>
      <c r="E328" s="71" t="str">
        <f t="shared" si="34"/>
        <v/>
      </c>
      <c r="F328" s="71" t="str">
        <f t="shared" si="28"/>
        <v/>
      </c>
      <c r="G328" s="65" t="str">
        <f t="shared" si="29"/>
        <v/>
      </c>
    </row>
    <row r="329" spans="1:7" x14ac:dyDescent="0.25">
      <c r="A329" s="69" t="str">
        <f t="shared" si="30"/>
        <v/>
      </c>
      <c r="B329" s="70" t="str">
        <f t="shared" si="31"/>
        <v/>
      </c>
      <c r="C329" s="65" t="str">
        <f t="shared" si="32"/>
        <v/>
      </c>
      <c r="D329" s="71" t="str">
        <f t="shared" si="33"/>
        <v/>
      </c>
      <c r="E329" s="71" t="str">
        <f t="shared" si="34"/>
        <v/>
      </c>
      <c r="F329" s="71" t="str">
        <f t="shared" si="28"/>
        <v/>
      </c>
      <c r="G329" s="65" t="str">
        <f t="shared" si="29"/>
        <v/>
      </c>
    </row>
    <row r="330" spans="1:7" x14ac:dyDescent="0.25">
      <c r="A330" s="69" t="str">
        <f t="shared" si="30"/>
        <v/>
      </c>
      <c r="B330" s="70" t="str">
        <f t="shared" si="31"/>
        <v/>
      </c>
      <c r="C330" s="65" t="str">
        <f t="shared" si="32"/>
        <v/>
      </c>
      <c r="D330" s="71" t="str">
        <f t="shared" si="33"/>
        <v/>
      </c>
      <c r="E330" s="71" t="str">
        <f t="shared" si="34"/>
        <v/>
      </c>
      <c r="F330" s="71" t="str">
        <f t="shared" si="28"/>
        <v/>
      </c>
      <c r="G330" s="65" t="str">
        <f t="shared" si="29"/>
        <v/>
      </c>
    </row>
    <row r="331" spans="1:7" x14ac:dyDescent="0.25">
      <c r="A331" s="69" t="str">
        <f t="shared" si="30"/>
        <v/>
      </c>
      <c r="B331" s="70" t="str">
        <f t="shared" si="31"/>
        <v/>
      </c>
      <c r="C331" s="65" t="str">
        <f t="shared" si="32"/>
        <v/>
      </c>
      <c r="D331" s="71" t="str">
        <f t="shared" si="33"/>
        <v/>
      </c>
      <c r="E331" s="71" t="str">
        <f t="shared" si="34"/>
        <v/>
      </c>
      <c r="F331" s="71" t="str">
        <f t="shared" si="28"/>
        <v/>
      </c>
      <c r="G331" s="65" t="str">
        <f t="shared" si="29"/>
        <v/>
      </c>
    </row>
    <row r="332" spans="1:7" x14ac:dyDescent="0.25">
      <c r="A332" s="69" t="str">
        <f t="shared" si="30"/>
        <v/>
      </c>
      <c r="B332" s="70" t="str">
        <f t="shared" si="31"/>
        <v/>
      </c>
      <c r="C332" s="65" t="str">
        <f t="shared" si="32"/>
        <v/>
      </c>
      <c r="D332" s="71" t="str">
        <f t="shared" si="33"/>
        <v/>
      </c>
      <c r="E332" s="71" t="str">
        <f t="shared" si="34"/>
        <v/>
      </c>
      <c r="F332" s="71" t="str">
        <f t="shared" si="28"/>
        <v/>
      </c>
      <c r="G332" s="65" t="str">
        <f t="shared" si="29"/>
        <v/>
      </c>
    </row>
    <row r="333" spans="1:7" x14ac:dyDescent="0.25">
      <c r="A333" s="69" t="str">
        <f t="shared" si="30"/>
        <v/>
      </c>
      <c r="B333" s="70" t="str">
        <f t="shared" si="31"/>
        <v/>
      </c>
      <c r="C333" s="65" t="str">
        <f t="shared" si="32"/>
        <v/>
      </c>
      <c r="D333" s="71" t="str">
        <f t="shared" si="33"/>
        <v/>
      </c>
      <c r="E333" s="71" t="str">
        <f t="shared" si="34"/>
        <v/>
      </c>
      <c r="F333" s="71" t="str">
        <f t="shared" si="28"/>
        <v/>
      </c>
      <c r="G333" s="65" t="str">
        <f t="shared" si="29"/>
        <v/>
      </c>
    </row>
    <row r="334" spans="1:7" x14ac:dyDescent="0.25">
      <c r="A334" s="69" t="str">
        <f t="shared" si="30"/>
        <v/>
      </c>
      <c r="B334" s="70" t="str">
        <f t="shared" si="31"/>
        <v/>
      </c>
      <c r="C334" s="65" t="str">
        <f t="shared" si="32"/>
        <v/>
      </c>
      <c r="D334" s="71" t="str">
        <f t="shared" si="33"/>
        <v/>
      </c>
      <c r="E334" s="71" t="str">
        <f t="shared" si="34"/>
        <v/>
      </c>
      <c r="F334" s="71" t="str">
        <f t="shared" si="28"/>
        <v/>
      </c>
      <c r="G334" s="65" t="str">
        <f t="shared" si="29"/>
        <v/>
      </c>
    </row>
    <row r="335" spans="1:7" x14ac:dyDescent="0.25">
      <c r="A335" s="69" t="str">
        <f t="shared" si="30"/>
        <v/>
      </c>
      <c r="B335" s="70" t="str">
        <f t="shared" si="31"/>
        <v/>
      </c>
      <c r="C335" s="65" t="str">
        <f t="shared" si="32"/>
        <v/>
      </c>
      <c r="D335" s="71" t="str">
        <f t="shared" si="33"/>
        <v/>
      </c>
      <c r="E335" s="71" t="str">
        <f t="shared" si="34"/>
        <v/>
      </c>
      <c r="F335" s="71" t="str">
        <f t="shared" si="28"/>
        <v/>
      </c>
      <c r="G335" s="65" t="str">
        <f t="shared" si="29"/>
        <v/>
      </c>
    </row>
    <row r="336" spans="1:7" x14ac:dyDescent="0.25">
      <c r="A336" s="69" t="str">
        <f t="shared" si="30"/>
        <v/>
      </c>
      <c r="B336" s="70" t="str">
        <f t="shared" si="31"/>
        <v/>
      </c>
      <c r="C336" s="65" t="str">
        <f t="shared" si="32"/>
        <v/>
      </c>
      <c r="D336" s="71" t="str">
        <f t="shared" si="33"/>
        <v/>
      </c>
      <c r="E336" s="71" t="str">
        <f t="shared" si="34"/>
        <v/>
      </c>
      <c r="F336" s="71" t="str">
        <f t="shared" ref="F336:F399" si="35">IF(B336="","",SUM(D336:E336))</f>
        <v/>
      </c>
      <c r="G336" s="65" t="str">
        <f t="shared" ref="G336:G399" si="36">IF(B336="","",SUM(C336)-SUM(E336))</f>
        <v/>
      </c>
    </row>
    <row r="337" spans="1:7" x14ac:dyDescent="0.25">
      <c r="A337" s="69" t="str">
        <f t="shared" ref="A337:A400" si="37">IF(B337="","",EDATE(A336,1))</f>
        <v/>
      </c>
      <c r="B337" s="70" t="str">
        <f t="shared" ref="B337:B400" si="38">IF(B336="","",IF(SUM(B336)+1&lt;=$E$7,SUM(B336)+1,""))</f>
        <v/>
      </c>
      <c r="C337" s="65" t="str">
        <f t="shared" ref="C337:C400" si="39">IF(B337="","",G336)</f>
        <v/>
      </c>
      <c r="D337" s="71" t="str">
        <f t="shared" ref="D337:D400" si="40">IF(B337="","",IPMT($E$11/12,B337,$E$7,-$E$8,$E$9,0))</f>
        <v/>
      </c>
      <c r="E337" s="71" t="str">
        <f t="shared" ref="E337:E400" si="41">IF(B337="","",PPMT($E$11/12,B337,$E$7,-$E$8,$E$9,0))</f>
        <v/>
      </c>
      <c r="F337" s="71" t="str">
        <f t="shared" si="35"/>
        <v/>
      </c>
      <c r="G337" s="65" t="str">
        <f t="shared" si="36"/>
        <v/>
      </c>
    </row>
    <row r="338" spans="1:7" x14ac:dyDescent="0.25">
      <c r="A338" s="69" t="str">
        <f t="shared" si="37"/>
        <v/>
      </c>
      <c r="B338" s="70" t="str">
        <f t="shared" si="38"/>
        <v/>
      </c>
      <c r="C338" s="65" t="str">
        <f t="shared" si="39"/>
        <v/>
      </c>
      <c r="D338" s="71" t="str">
        <f t="shared" si="40"/>
        <v/>
      </c>
      <c r="E338" s="71" t="str">
        <f t="shared" si="41"/>
        <v/>
      </c>
      <c r="F338" s="71" t="str">
        <f t="shared" si="35"/>
        <v/>
      </c>
      <c r="G338" s="65" t="str">
        <f t="shared" si="36"/>
        <v/>
      </c>
    </row>
    <row r="339" spans="1:7" x14ac:dyDescent="0.25">
      <c r="A339" s="69" t="str">
        <f t="shared" si="37"/>
        <v/>
      </c>
      <c r="B339" s="70" t="str">
        <f t="shared" si="38"/>
        <v/>
      </c>
      <c r="C339" s="65" t="str">
        <f t="shared" si="39"/>
        <v/>
      </c>
      <c r="D339" s="71" t="str">
        <f t="shared" si="40"/>
        <v/>
      </c>
      <c r="E339" s="71" t="str">
        <f t="shared" si="41"/>
        <v/>
      </c>
      <c r="F339" s="71" t="str">
        <f t="shared" si="35"/>
        <v/>
      </c>
      <c r="G339" s="65" t="str">
        <f t="shared" si="36"/>
        <v/>
      </c>
    </row>
    <row r="340" spans="1:7" x14ac:dyDescent="0.25">
      <c r="A340" s="69" t="str">
        <f t="shared" si="37"/>
        <v/>
      </c>
      <c r="B340" s="70" t="str">
        <f t="shared" si="38"/>
        <v/>
      </c>
      <c r="C340" s="65" t="str">
        <f t="shared" si="39"/>
        <v/>
      </c>
      <c r="D340" s="71" t="str">
        <f t="shared" si="40"/>
        <v/>
      </c>
      <c r="E340" s="71" t="str">
        <f t="shared" si="41"/>
        <v/>
      </c>
      <c r="F340" s="71" t="str">
        <f t="shared" si="35"/>
        <v/>
      </c>
      <c r="G340" s="65" t="str">
        <f t="shared" si="36"/>
        <v/>
      </c>
    </row>
    <row r="341" spans="1:7" x14ac:dyDescent="0.25">
      <c r="A341" s="69" t="str">
        <f t="shared" si="37"/>
        <v/>
      </c>
      <c r="B341" s="70" t="str">
        <f t="shared" si="38"/>
        <v/>
      </c>
      <c r="C341" s="65" t="str">
        <f t="shared" si="39"/>
        <v/>
      </c>
      <c r="D341" s="71" t="str">
        <f t="shared" si="40"/>
        <v/>
      </c>
      <c r="E341" s="71" t="str">
        <f t="shared" si="41"/>
        <v/>
      </c>
      <c r="F341" s="71" t="str">
        <f t="shared" si="35"/>
        <v/>
      </c>
      <c r="G341" s="65" t="str">
        <f t="shared" si="36"/>
        <v/>
      </c>
    </row>
    <row r="342" spans="1:7" x14ac:dyDescent="0.25">
      <c r="A342" s="69" t="str">
        <f t="shared" si="37"/>
        <v/>
      </c>
      <c r="B342" s="70" t="str">
        <f t="shared" si="38"/>
        <v/>
      </c>
      <c r="C342" s="65" t="str">
        <f t="shared" si="39"/>
        <v/>
      </c>
      <c r="D342" s="71" t="str">
        <f t="shared" si="40"/>
        <v/>
      </c>
      <c r="E342" s="71" t="str">
        <f t="shared" si="41"/>
        <v/>
      </c>
      <c r="F342" s="71" t="str">
        <f t="shared" si="35"/>
        <v/>
      </c>
      <c r="G342" s="65" t="str">
        <f t="shared" si="36"/>
        <v/>
      </c>
    </row>
    <row r="343" spans="1:7" x14ac:dyDescent="0.25">
      <c r="A343" s="69" t="str">
        <f t="shared" si="37"/>
        <v/>
      </c>
      <c r="B343" s="70" t="str">
        <f t="shared" si="38"/>
        <v/>
      </c>
      <c r="C343" s="65" t="str">
        <f t="shared" si="39"/>
        <v/>
      </c>
      <c r="D343" s="71" t="str">
        <f t="shared" si="40"/>
        <v/>
      </c>
      <c r="E343" s="71" t="str">
        <f t="shared" si="41"/>
        <v/>
      </c>
      <c r="F343" s="71" t="str">
        <f t="shared" si="35"/>
        <v/>
      </c>
      <c r="G343" s="65" t="str">
        <f t="shared" si="36"/>
        <v/>
      </c>
    </row>
    <row r="344" spans="1:7" x14ac:dyDescent="0.25">
      <c r="A344" s="69" t="str">
        <f t="shared" si="37"/>
        <v/>
      </c>
      <c r="B344" s="70" t="str">
        <f t="shared" si="38"/>
        <v/>
      </c>
      <c r="C344" s="65" t="str">
        <f t="shared" si="39"/>
        <v/>
      </c>
      <c r="D344" s="71" t="str">
        <f t="shared" si="40"/>
        <v/>
      </c>
      <c r="E344" s="71" t="str">
        <f t="shared" si="41"/>
        <v/>
      </c>
      <c r="F344" s="71" t="str">
        <f t="shared" si="35"/>
        <v/>
      </c>
      <c r="G344" s="65" t="str">
        <f t="shared" si="36"/>
        <v/>
      </c>
    </row>
    <row r="345" spans="1:7" x14ac:dyDescent="0.25">
      <c r="A345" s="69" t="str">
        <f t="shared" si="37"/>
        <v/>
      </c>
      <c r="B345" s="70" t="str">
        <f t="shared" si="38"/>
        <v/>
      </c>
      <c r="C345" s="65" t="str">
        <f t="shared" si="39"/>
        <v/>
      </c>
      <c r="D345" s="71" t="str">
        <f t="shared" si="40"/>
        <v/>
      </c>
      <c r="E345" s="71" t="str">
        <f t="shared" si="41"/>
        <v/>
      </c>
      <c r="F345" s="71" t="str">
        <f t="shared" si="35"/>
        <v/>
      </c>
      <c r="G345" s="65" t="str">
        <f t="shared" si="36"/>
        <v/>
      </c>
    </row>
    <row r="346" spans="1:7" x14ac:dyDescent="0.25">
      <c r="A346" s="69" t="str">
        <f t="shared" si="37"/>
        <v/>
      </c>
      <c r="B346" s="70" t="str">
        <f t="shared" si="38"/>
        <v/>
      </c>
      <c r="C346" s="65" t="str">
        <f t="shared" si="39"/>
        <v/>
      </c>
      <c r="D346" s="71" t="str">
        <f t="shared" si="40"/>
        <v/>
      </c>
      <c r="E346" s="71" t="str">
        <f t="shared" si="41"/>
        <v/>
      </c>
      <c r="F346" s="71" t="str">
        <f t="shared" si="35"/>
        <v/>
      </c>
      <c r="G346" s="65" t="str">
        <f t="shared" si="36"/>
        <v/>
      </c>
    </row>
    <row r="347" spans="1:7" x14ac:dyDescent="0.25">
      <c r="A347" s="69" t="str">
        <f t="shared" si="37"/>
        <v/>
      </c>
      <c r="B347" s="70" t="str">
        <f t="shared" si="38"/>
        <v/>
      </c>
      <c r="C347" s="65" t="str">
        <f t="shared" si="39"/>
        <v/>
      </c>
      <c r="D347" s="71" t="str">
        <f t="shared" si="40"/>
        <v/>
      </c>
      <c r="E347" s="71" t="str">
        <f t="shared" si="41"/>
        <v/>
      </c>
      <c r="F347" s="71" t="str">
        <f t="shared" si="35"/>
        <v/>
      </c>
      <c r="G347" s="65" t="str">
        <f t="shared" si="36"/>
        <v/>
      </c>
    </row>
    <row r="348" spans="1:7" x14ac:dyDescent="0.25">
      <c r="A348" s="69" t="str">
        <f t="shared" si="37"/>
        <v/>
      </c>
      <c r="B348" s="70" t="str">
        <f t="shared" si="38"/>
        <v/>
      </c>
      <c r="C348" s="65" t="str">
        <f t="shared" si="39"/>
        <v/>
      </c>
      <c r="D348" s="71" t="str">
        <f t="shared" si="40"/>
        <v/>
      </c>
      <c r="E348" s="71" t="str">
        <f t="shared" si="41"/>
        <v/>
      </c>
      <c r="F348" s="71" t="str">
        <f t="shared" si="35"/>
        <v/>
      </c>
      <c r="G348" s="65" t="str">
        <f t="shared" si="36"/>
        <v/>
      </c>
    </row>
    <row r="349" spans="1:7" x14ac:dyDescent="0.25">
      <c r="A349" s="69" t="str">
        <f t="shared" si="37"/>
        <v/>
      </c>
      <c r="B349" s="70" t="str">
        <f t="shared" si="38"/>
        <v/>
      </c>
      <c r="C349" s="65" t="str">
        <f t="shared" si="39"/>
        <v/>
      </c>
      <c r="D349" s="71" t="str">
        <f t="shared" si="40"/>
        <v/>
      </c>
      <c r="E349" s="71" t="str">
        <f t="shared" si="41"/>
        <v/>
      </c>
      <c r="F349" s="71" t="str">
        <f t="shared" si="35"/>
        <v/>
      </c>
      <c r="G349" s="65" t="str">
        <f t="shared" si="36"/>
        <v/>
      </c>
    </row>
    <row r="350" spans="1:7" x14ac:dyDescent="0.25">
      <c r="A350" s="69" t="str">
        <f t="shared" si="37"/>
        <v/>
      </c>
      <c r="B350" s="70" t="str">
        <f t="shared" si="38"/>
        <v/>
      </c>
      <c r="C350" s="65" t="str">
        <f t="shared" si="39"/>
        <v/>
      </c>
      <c r="D350" s="71" t="str">
        <f t="shared" si="40"/>
        <v/>
      </c>
      <c r="E350" s="71" t="str">
        <f t="shared" si="41"/>
        <v/>
      </c>
      <c r="F350" s="71" t="str">
        <f t="shared" si="35"/>
        <v/>
      </c>
      <c r="G350" s="65" t="str">
        <f t="shared" si="36"/>
        <v/>
      </c>
    </row>
    <row r="351" spans="1:7" x14ac:dyDescent="0.25">
      <c r="A351" s="69" t="str">
        <f t="shared" si="37"/>
        <v/>
      </c>
      <c r="B351" s="70" t="str">
        <f t="shared" si="38"/>
        <v/>
      </c>
      <c r="C351" s="65" t="str">
        <f t="shared" si="39"/>
        <v/>
      </c>
      <c r="D351" s="71" t="str">
        <f t="shared" si="40"/>
        <v/>
      </c>
      <c r="E351" s="71" t="str">
        <f t="shared" si="41"/>
        <v/>
      </c>
      <c r="F351" s="71" t="str">
        <f t="shared" si="35"/>
        <v/>
      </c>
      <c r="G351" s="65" t="str">
        <f t="shared" si="36"/>
        <v/>
      </c>
    </row>
    <row r="352" spans="1:7" x14ac:dyDescent="0.25">
      <c r="A352" s="69" t="str">
        <f t="shared" si="37"/>
        <v/>
      </c>
      <c r="B352" s="70" t="str">
        <f t="shared" si="38"/>
        <v/>
      </c>
      <c r="C352" s="65" t="str">
        <f t="shared" si="39"/>
        <v/>
      </c>
      <c r="D352" s="71" t="str">
        <f t="shared" si="40"/>
        <v/>
      </c>
      <c r="E352" s="71" t="str">
        <f t="shared" si="41"/>
        <v/>
      </c>
      <c r="F352" s="71" t="str">
        <f t="shared" si="35"/>
        <v/>
      </c>
      <c r="G352" s="65" t="str">
        <f t="shared" si="36"/>
        <v/>
      </c>
    </row>
    <row r="353" spans="1:7" x14ac:dyDescent="0.25">
      <c r="A353" s="69" t="str">
        <f t="shared" si="37"/>
        <v/>
      </c>
      <c r="B353" s="70" t="str">
        <f t="shared" si="38"/>
        <v/>
      </c>
      <c r="C353" s="65" t="str">
        <f t="shared" si="39"/>
        <v/>
      </c>
      <c r="D353" s="71" t="str">
        <f t="shared" si="40"/>
        <v/>
      </c>
      <c r="E353" s="71" t="str">
        <f t="shared" si="41"/>
        <v/>
      </c>
      <c r="F353" s="71" t="str">
        <f t="shared" si="35"/>
        <v/>
      </c>
      <c r="G353" s="65" t="str">
        <f t="shared" si="36"/>
        <v/>
      </c>
    </row>
    <row r="354" spans="1:7" x14ac:dyDescent="0.25">
      <c r="A354" s="69" t="str">
        <f t="shared" si="37"/>
        <v/>
      </c>
      <c r="B354" s="70" t="str">
        <f t="shared" si="38"/>
        <v/>
      </c>
      <c r="C354" s="65" t="str">
        <f t="shared" si="39"/>
        <v/>
      </c>
      <c r="D354" s="71" t="str">
        <f t="shared" si="40"/>
        <v/>
      </c>
      <c r="E354" s="71" t="str">
        <f t="shared" si="41"/>
        <v/>
      </c>
      <c r="F354" s="71" t="str">
        <f t="shared" si="35"/>
        <v/>
      </c>
      <c r="G354" s="65" t="str">
        <f t="shared" si="36"/>
        <v/>
      </c>
    </row>
    <row r="355" spans="1:7" x14ac:dyDescent="0.25">
      <c r="A355" s="69" t="str">
        <f t="shared" si="37"/>
        <v/>
      </c>
      <c r="B355" s="70" t="str">
        <f t="shared" si="38"/>
        <v/>
      </c>
      <c r="C355" s="65" t="str">
        <f t="shared" si="39"/>
        <v/>
      </c>
      <c r="D355" s="71" t="str">
        <f t="shared" si="40"/>
        <v/>
      </c>
      <c r="E355" s="71" t="str">
        <f t="shared" si="41"/>
        <v/>
      </c>
      <c r="F355" s="71" t="str">
        <f t="shared" si="35"/>
        <v/>
      </c>
      <c r="G355" s="65" t="str">
        <f t="shared" si="36"/>
        <v/>
      </c>
    </row>
    <row r="356" spans="1:7" x14ac:dyDescent="0.25">
      <c r="A356" s="69" t="str">
        <f t="shared" si="37"/>
        <v/>
      </c>
      <c r="B356" s="70" t="str">
        <f t="shared" si="38"/>
        <v/>
      </c>
      <c r="C356" s="65" t="str">
        <f t="shared" si="39"/>
        <v/>
      </c>
      <c r="D356" s="71" t="str">
        <f t="shared" si="40"/>
        <v/>
      </c>
      <c r="E356" s="71" t="str">
        <f t="shared" si="41"/>
        <v/>
      </c>
      <c r="F356" s="71" t="str">
        <f t="shared" si="35"/>
        <v/>
      </c>
      <c r="G356" s="65" t="str">
        <f t="shared" si="36"/>
        <v/>
      </c>
    </row>
    <row r="357" spans="1:7" x14ac:dyDescent="0.25">
      <c r="A357" s="69" t="str">
        <f t="shared" si="37"/>
        <v/>
      </c>
      <c r="B357" s="70" t="str">
        <f t="shared" si="38"/>
        <v/>
      </c>
      <c r="C357" s="65" t="str">
        <f t="shared" si="39"/>
        <v/>
      </c>
      <c r="D357" s="71" t="str">
        <f t="shared" si="40"/>
        <v/>
      </c>
      <c r="E357" s="71" t="str">
        <f t="shared" si="41"/>
        <v/>
      </c>
      <c r="F357" s="71" t="str">
        <f t="shared" si="35"/>
        <v/>
      </c>
      <c r="G357" s="65" t="str">
        <f t="shared" si="36"/>
        <v/>
      </c>
    </row>
    <row r="358" spans="1:7" x14ac:dyDescent="0.25">
      <c r="A358" s="69" t="str">
        <f t="shared" si="37"/>
        <v/>
      </c>
      <c r="B358" s="70" t="str">
        <f t="shared" si="38"/>
        <v/>
      </c>
      <c r="C358" s="65" t="str">
        <f t="shared" si="39"/>
        <v/>
      </c>
      <c r="D358" s="71" t="str">
        <f t="shared" si="40"/>
        <v/>
      </c>
      <c r="E358" s="71" t="str">
        <f t="shared" si="41"/>
        <v/>
      </c>
      <c r="F358" s="71" t="str">
        <f t="shared" si="35"/>
        <v/>
      </c>
      <c r="G358" s="65" t="str">
        <f t="shared" si="36"/>
        <v/>
      </c>
    </row>
    <row r="359" spans="1:7" x14ac:dyDescent="0.25">
      <c r="A359" s="69" t="str">
        <f t="shared" si="37"/>
        <v/>
      </c>
      <c r="B359" s="70" t="str">
        <f t="shared" si="38"/>
        <v/>
      </c>
      <c r="C359" s="65" t="str">
        <f t="shared" si="39"/>
        <v/>
      </c>
      <c r="D359" s="71" t="str">
        <f t="shared" si="40"/>
        <v/>
      </c>
      <c r="E359" s="71" t="str">
        <f t="shared" si="41"/>
        <v/>
      </c>
      <c r="F359" s="71" t="str">
        <f t="shared" si="35"/>
        <v/>
      </c>
      <c r="G359" s="65" t="str">
        <f t="shared" si="36"/>
        <v/>
      </c>
    </row>
    <row r="360" spans="1:7" x14ac:dyDescent="0.25">
      <c r="A360" s="69" t="str">
        <f t="shared" si="37"/>
        <v/>
      </c>
      <c r="B360" s="70" t="str">
        <f t="shared" si="38"/>
        <v/>
      </c>
      <c r="C360" s="65" t="str">
        <f t="shared" si="39"/>
        <v/>
      </c>
      <c r="D360" s="71" t="str">
        <f t="shared" si="40"/>
        <v/>
      </c>
      <c r="E360" s="71" t="str">
        <f t="shared" si="41"/>
        <v/>
      </c>
      <c r="F360" s="71" t="str">
        <f t="shared" si="35"/>
        <v/>
      </c>
      <c r="G360" s="65" t="str">
        <f t="shared" si="36"/>
        <v/>
      </c>
    </row>
    <row r="361" spans="1:7" x14ac:dyDescent="0.25">
      <c r="A361" s="69" t="str">
        <f t="shared" si="37"/>
        <v/>
      </c>
      <c r="B361" s="70" t="str">
        <f t="shared" si="38"/>
        <v/>
      </c>
      <c r="C361" s="65" t="str">
        <f t="shared" si="39"/>
        <v/>
      </c>
      <c r="D361" s="71" t="str">
        <f t="shared" si="40"/>
        <v/>
      </c>
      <c r="E361" s="71" t="str">
        <f t="shared" si="41"/>
        <v/>
      </c>
      <c r="F361" s="71" t="str">
        <f t="shared" si="35"/>
        <v/>
      </c>
      <c r="G361" s="65" t="str">
        <f t="shared" si="36"/>
        <v/>
      </c>
    </row>
    <row r="362" spans="1:7" x14ac:dyDescent="0.25">
      <c r="A362" s="69" t="str">
        <f t="shared" si="37"/>
        <v/>
      </c>
      <c r="B362" s="70" t="str">
        <f t="shared" si="38"/>
        <v/>
      </c>
      <c r="C362" s="65" t="str">
        <f t="shared" si="39"/>
        <v/>
      </c>
      <c r="D362" s="71" t="str">
        <f t="shared" si="40"/>
        <v/>
      </c>
      <c r="E362" s="71" t="str">
        <f t="shared" si="41"/>
        <v/>
      </c>
      <c r="F362" s="71" t="str">
        <f t="shared" si="35"/>
        <v/>
      </c>
      <c r="G362" s="65" t="str">
        <f t="shared" si="36"/>
        <v/>
      </c>
    </row>
    <row r="363" spans="1:7" x14ac:dyDescent="0.25">
      <c r="A363" s="69" t="str">
        <f t="shared" si="37"/>
        <v/>
      </c>
      <c r="B363" s="70" t="str">
        <f t="shared" si="38"/>
        <v/>
      </c>
      <c r="C363" s="65" t="str">
        <f t="shared" si="39"/>
        <v/>
      </c>
      <c r="D363" s="71" t="str">
        <f t="shared" si="40"/>
        <v/>
      </c>
      <c r="E363" s="71" t="str">
        <f t="shared" si="41"/>
        <v/>
      </c>
      <c r="F363" s="71" t="str">
        <f t="shared" si="35"/>
        <v/>
      </c>
      <c r="G363" s="65" t="str">
        <f t="shared" si="36"/>
        <v/>
      </c>
    </row>
    <row r="364" spans="1:7" x14ac:dyDescent="0.25">
      <c r="A364" s="69" t="str">
        <f t="shared" si="37"/>
        <v/>
      </c>
      <c r="B364" s="70" t="str">
        <f t="shared" si="38"/>
        <v/>
      </c>
      <c r="C364" s="65" t="str">
        <f t="shared" si="39"/>
        <v/>
      </c>
      <c r="D364" s="71" t="str">
        <f t="shared" si="40"/>
        <v/>
      </c>
      <c r="E364" s="71" t="str">
        <f t="shared" si="41"/>
        <v/>
      </c>
      <c r="F364" s="71" t="str">
        <f t="shared" si="35"/>
        <v/>
      </c>
      <c r="G364" s="65" t="str">
        <f t="shared" si="36"/>
        <v/>
      </c>
    </row>
    <row r="365" spans="1:7" x14ac:dyDescent="0.25">
      <c r="A365" s="69" t="str">
        <f t="shared" si="37"/>
        <v/>
      </c>
      <c r="B365" s="70" t="str">
        <f t="shared" si="38"/>
        <v/>
      </c>
      <c r="C365" s="65" t="str">
        <f t="shared" si="39"/>
        <v/>
      </c>
      <c r="D365" s="71" t="str">
        <f t="shared" si="40"/>
        <v/>
      </c>
      <c r="E365" s="71" t="str">
        <f t="shared" si="41"/>
        <v/>
      </c>
      <c r="F365" s="71" t="str">
        <f t="shared" si="35"/>
        <v/>
      </c>
      <c r="G365" s="65" t="str">
        <f t="shared" si="36"/>
        <v/>
      </c>
    </row>
    <row r="366" spans="1:7" x14ac:dyDescent="0.25">
      <c r="A366" s="69" t="str">
        <f t="shared" si="37"/>
        <v/>
      </c>
      <c r="B366" s="70" t="str">
        <f t="shared" si="38"/>
        <v/>
      </c>
      <c r="C366" s="65" t="str">
        <f t="shared" si="39"/>
        <v/>
      </c>
      <c r="D366" s="71" t="str">
        <f t="shared" si="40"/>
        <v/>
      </c>
      <c r="E366" s="71" t="str">
        <f t="shared" si="41"/>
        <v/>
      </c>
      <c r="F366" s="71" t="str">
        <f t="shared" si="35"/>
        <v/>
      </c>
      <c r="G366" s="65" t="str">
        <f t="shared" si="36"/>
        <v/>
      </c>
    </row>
    <row r="367" spans="1:7" x14ac:dyDescent="0.25">
      <c r="A367" s="69" t="str">
        <f t="shared" si="37"/>
        <v/>
      </c>
      <c r="B367" s="70" t="str">
        <f t="shared" si="38"/>
        <v/>
      </c>
      <c r="C367" s="65" t="str">
        <f t="shared" si="39"/>
        <v/>
      </c>
      <c r="D367" s="71" t="str">
        <f t="shared" si="40"/>
        <v/>
      </c>
      <c r="E367" s="71" t="str">
        <f t="shared" si="41"/>
        <v/>
      </c>
      <c r="F367" s="71" t="str">
        <f t="shared" si="35"/>
        <v/>
      </c>
      <c r="G367" s="65" t="str">
        <f t="shared" si="36"/>
        <v/>
      </c>
    </row>
    <row r="368" spans="1:7" x14ac:dyDescent="0.25">
      <c r="A368" s="69" t="str">
        <f t="shared" si="37"/>
        <v/>
      </c>
      <c r="B368" s="70" t="str">
        <f t="shared" si="38"/>
        <v/>
      </c>
      <c r="C368" s="65" t="str">
        <f t="shared" si="39"/>
        <v/>
      </c>
      <c r="D368" s="71" t="str">
        <f t="shared" si="40"/>
        <v/>
      </c>
      <c r="E368" s="71" t="str">
        <f t="shared" si="41"/>
        <v/>
      </c>
      <c r="F368" s="71" t="str">
        <f t="shared" si="35"/>
        <v/>
      </c>
      <c r="G368" s="65" t="str">
        <f t="shared" si="36"/>
        <v/>
      </c>
    </row>
    <row r="369" spans="1:7" x14ac:dyDescent="0.25">
      <c r="A369" s="69" t="str">
        <f t="shared" si="37"/>
        <v/>
      </c>
      <c r="B369" s="70" t="str">
        <f t="shared" si="38"/>
        <v/>
      </c>
      <c r="C369" s="65" t="str">
        <f t="shared" si="39"/>
        <v/>
      </c>
      <c r="D369" s="71" t="str">
        <f t="shared" si="40"/>
        <v/>
      </c>
      <c r="E369" s="71" t="str">
        <f t="shared" si="41"/>
        <v/>
      </c>
      <c r="F369" s="71" t="str">
        <f t="shared" si="35"/>
        <v/>
      </c>
      <c r="G369" s="65" t="str">
        <f t="shared" si="36"/>
        <v/>
      </c>
    </row>
    <row r="370" spans="1:7" x14ac:dyDescent="0.25">
      <c r="A370" s="69" t="str">
        <f t="shared" si="37"/>
        <v/>
      </c>
      <c r="B370" s="70" t="str">
        <f t="shared" si="38"/>
        <v/>
      </c>
      <c r="C370" s="65" t="str">
        <f t="shared" si="39"/>
        <v/>
      </c>
      <c r="D370" s="71" t="str">
        <f t="shared" si="40"/>
        <v/>
      </c>
      <c r="E370" s="71" t="str">
        <f t="shared" si="41"/>
        <v/>
      </c>
      <c r="F370" s="71" t="str">
        <f t="shared" si="35"/>
        <v/>
      </c>
      <c r="G370" s="65" t="str">
        <f t="shared" si="36"/>
        <v/>
      </c>
    </row>
    <row r="371" spans="1:7" x14ac:dyDescent="0.25">
      <c r="A371" s="69" t="str">
        <f t="shared" si="37"/>
        <v/>
      </c>
      <c r="B371" s="70" t="str">
        <f t="shared" si="38"/>
        <v/>
      </c>
      <c r="C371" s="65" t="str">
        <f t="shared" si="39"/>
        <v/>
      </c>
      <c r="D371" s="71" t="str">
        <f t="shared" si="40"/>
        <v/>
      </c>
      <c r="E371" s="71" t="str">
        <f t="shared" si="41"/>
        <v/>
      </c>
      <c r="F371" s="71" t="str">
        <f t="shared" si="35"/>
        <v/>
      </c>
      <c r="G371" s="65" t="str">
        <f t="shared" si="36"/>
        <v/>
      </c>
    </row>
    <row r="372" spans="1:7" x14ac:dyDescent="0.25">
      <c r="A372" s="69" t="str">
        <f t="shared" si="37"/>
        <v/>
      </c>
      <c r="B372" s="70" t="str">
        <f t="shared" si="38"/>
        <v/>
      </c>
      <c r="C372" s="65" t="str">
        <f t="shared" si="39"/>
        <v/>
      </c>
      <c r="D372" s="71" t="str">
        <f t="shared" si="40"/>
        <v/>
      </c>
      <c r="E372" s="71" t="str">
        <f t="shared" si="41"/>
        <v/>
      </c>
      <c r="F372" s="71" t="str">
        <f t="shared" si="35"/>
        <v/>
      </c>
      <c r="G372" s="65" t="str">
        <f t="shared" si="36"/>
        <v/>
      </c>
    </row>
    <row r="373" spans="1:7" x14ac:dyDescent="0.25">
      <c r="A373" s="69" t="str">
        <f t="shared" si="37"/>
        <v/>
      </c>
      <c r="B373" s="70" t="str">
        <f t="shared" si="38"/>
        <v/>
      </c>
      <c r="C373" s="65" t="str">
        <f t="shared" si="39"/>
        <v/>
      </c>
      <c r="D373" s="71" t="str">
        <f t="shared" si="40"/>
        <v/>
      </c>
      <c r="E373" s="71" t="str">
        <f t="shared" si="41"/>
        <v/>
      </c>
      <c r="F373" s="71" t="str">
        <f t="shared" si="35"/>
        <v/>
      </c>
      <c r="G373" s="65" t="str">
        <f t="shared" si="36"/>
        <v/>
      </c>
    </row>
    <row r="374" spans="1:7" x14ac:dyDescent="0.25">
      <c r="A374" s="69" t="str">
        <f t="shared" si="37"/>
        <v/>
      </c>
      <c r="B374" s="70" t="str">
        <f t="shared" si="38"/>
        <v/>
      </c>
      <c r="C374" s="65" t="str">
        <f t="shared" si="39"/>
        <v/>
      </c>
      <c r="D374" s="71" t="str">
        <f t="shared" si="40"/>
        <v/>
      </c>
      <c r="E374" s="71" t="str">
        <f t="shared" si="41"/>
        <v/>
      </c>
      <c r="F374" s="71" t="str">
        <f t="shared" si="35"/>
        <v/>
      </c>
      <c r="G374" s="65" t="str">
        <f t="shared" si="36"/>
        <v/>
      </c>
    </row>
    <row r="375" spans="1:7" x14ac:dyDescent="0.25">
      <c r="A375" s="69" t="str">
        <f t="shared" si="37"/>
        <v/>
      </c>
      <c r="B375" s="70" t="str">
        <f t="shared" si="38"/>
        <v/>
      </c>
      <c r="C375" s="65" t="str">
        <f t="shared" si="39"/>
        <v/>
      </c>
      <c r="D375" s="71" t="str">
        <f t="shared" si="40"/>
        <v/>
      </c>
      <c r="E375" s="71" t="str">
        <f t="shared" si="41"/>
        <v/>
      </c>
      <c r="F375" s="71" t="str">
        <f t="shared" si="35"/>
        <v/>
      </c>
      <c r="G375" s="65" t="str">
        <f t="shared" si="36"/>
        <v/>
      </c>
    </row>
    <row r="376" spans="1:7" x14ac:dyDescent="0.25">
      <c r="A376" s="69" t="str">
        <f t="shared" si="37"/>
        <v/>
      </c>
      <c r="B376" s="70" t="str">
        <f t="shared" si="38"/>
        <v/>
      </c>
      <c r="C376" s="65" t="str">
        <f t="shared" si="39"/>
        <v/>
      </c>
      <c r="D376" s="71" t="str">
        <f t="shared" si="40"/>
        <v/>
      </c>
      <c r="E376" s="71" t="str">
        <f t="shared" si="41"/>
        <v/>
      </c>
      <c r="F376" s="71" t="str">
        <f t="shared" si="35"/>
        <v/>
      </c>
      <c r="G376" s="65" t="str">
        <f t="shared" si="36"/>
        <v/>
      </c>
    </row>
    <row r="377" spans="1:7" x14ac:dyDescent="0.25">
      <c r="A377" s="69" t="str">
        <f t="shared" si="37"/>
        <v/>
      </c>
      <c r="B377" s="70" t="str">
        <f t="shared" si="38"/>
        <v/>
      </c>
      <c r="C377" s="65" t="str">
        <f t="shared" si="39"/>
        <v/>
      </c>
      <c r="D377" s="71" t="str">
        <f t="shared" si="40"/>
        <v/>
      </c>
      <c r="E377" s="71" t="str">
        <f t="shared" si="41"/>
        <v/>
      </c>
      <c r="F377" s="71" t="str">
        <f t="shared" si="35"/>
        <v/>
      </c>
      <c r="G377" s="65" t="str">
        <f t="shared" si="36"/>
        <v/>
      </c>
    </row>
    <row r="378" spans="1:7" x14ac:dyDescent="0.25">
      <c r="A378" s="69" t="str">
        <f t="shared" si="37"/>
        <v/>
      </c>
      <c r="B378" s="70" t="str">
        <f t="shared" si="38"/>
        <v/>
      </c>
      <c r="C378" s="65" t="str">
        <f t="shared" si="39"/>
        <v/>
      </c>
      <c r="D378" s="71" t="str">
        <f t="shared" si="40"/>
        <v/>
      </c>
      <c r="E378" s="71" t="str">
        <f t="shared" si="41"/>
        <v/>
      </c>
      <c r="F378" s="71" t="str">
        <f t="shared" si="35"/>
        <v/>
      </c>
      <c r="G378" s="65" t="str">
        <f t="shared" si="36"/>
        <v/>
      </c>
    </row>
    <row r="379" spans="1:7" x14ac:dyDescent="0.25">
      <c r="A379" s="69" t="str">
        <f t="shared" si="37"/>
        <v/>
      </c>
      <c r="B379" s="70" t="str">
        <f t="shared" si="38"/>
        <v/>
      </c>
      <c r="C379" s="65" t="str">
        <f t="shared" si="39"/>
        <v/>
      </c>
      <c r="D379" s="71" t="str">
        <f t="shared" si="40"/>
        <v/>
      </c>
      <c r="E379" s="71" t="str">
        <f t="shared" si="41"/>
        <v/>
      </c>
      <c r="F379" s="71" t="str">
        <f t="shared" si="35"/>
        <v/>
      </c>
      <c r="G379" s="65" t="str">
        <f t="shared" si="36"/>
        <v/>
      </c>
    </row>
    <row r="380" spans="1:7" x14ac:dyDescent="0.25">
      <c r="A380" s="69" t="str">
        <f t="shared" si="37"/>
        <v/>
      </c>
      <c r="B380" s="70" t="str">
        <f t="shared" si="38"/>
        <v/>
      </c>
      <c r="C380" s="65" t="str">
        <f t="shared" si="39"/>
        <v/>
      </c>
      <c r="D380" s="71" t="str">
        <f t="shared" si="40"/>
        <v/>
      </c>
      <c r="E380" s="71" t="str">
        <f t="shared" si="41"/>
        <v/>
      </c>
      <c r="F380" s="71" t="str">
        <f t="shared" si="35"/>
        <v/>
      </c>
      <c r="G380" s="65" t="str">
        <f t="shared" si="36"/>
        <v/>
      </c>
    </row>
    <row r="381" spans="1:7" x14ac:dyDescent="0.25">
      <c r="A381" s="69" t="str">
        <f t="shared" si="37"/>
        <v/>
      </c>
      <c r="B381" s="70" t="str">
        <f t="shared" si="38"/>
        <v/>
      </c>
      <c r="C381" s="65" t="str">
        <f t="shared" si="39"/>
        <v/>
      </c>
      <c r="D381" s="71" t="str">
        <f t="shared" si="40"/>
        <v/>
      </c>
      <c r="E381" s="71" t="str">
        <f t="shared" si="41"/>
        <v/>
      </c>
      <c r="F381" s="71" t="str">
        <f t="shared" si="35"/>
        <v/>
      </c>
      <c r="G381" s="65" t="str">
        <f t="shared" si="36"/>
        <v/>
      </c>
    </row>
    <row r="382" spans="1:7" x14ac:dyDescent="0.25">
      <c r="A382" s="69" t="str">
        <f t="shared" si="37"/>
        <v/>
      </c>
      <c r="B382" s="70" t="str">
        <f t="shared" si="38"/>
        <v/>
      </c>
      <c r="C382" s="65" t="str">
        <f t="shared" si="39"/>
        <v/>
      </c>
      <c r="D382" s="71" t="str">
        <f t="shared" si="40"/>
        <v/>
      </c>
      <c r="E382" s="71" t="str">
        <f t="shared" si="41"/>
        <v/>
      </c>
      <c r="F382" s="71" t="str">
        <f t="shared" si="35"/>
        <v/>
      </c>
      <c r="G382" s="65" t="str">
        <f t="shared" si="36"/>
        <v/>
      </c>
    </row>
    <row r="383" spans="1:7" x14ac:dyDescent="0.25">
      <c r="A383" s="69" t="str">
        <f t="shared" si="37"/>
        <v/>
      </c>
      <c r="B383" s="70" t="str">
        <f t="shared" si="38"/>
        <v/>
      </c>
      <c r="C383" s="65" t="str">
        <f t="shared" si="39"/>
        <v/>
      </c>
      <c r="D383" s="71" t="str">
        <f t="shared" si="40"/>
        <v/>
      </c>
      <c r="E383" s="71" t="str">
        <f t="shared" si="41"/>
        <v/>
      </c>
      <c r="F383" s="71" t="str">
        <f t="shared" si="35"/>
        <v/>
      </c>
      <c r="G383" s="65" t="str">
        <f t="shared" si="36"/>
        <v/>
      </c>
    </row>
    <row r="384" spans="1:7" x14ac:dyDescent="0.25">
      <c r="A384" s="69" t="str">
        <f t="shared" si="37"/>
        <v/>
      </c>
      <c r="B384" s="70" t="str">
        <f t="shared" si="38"/>
        <v/>
      </c>
      <c r="C384" s="65" t="str">
        <f t="shared" si="39"/>
        <v/>
      </c>
      <c r="D384" s="71" t="str">
        <f t="shared" si="40"/>
        <v/>
      </c>
      <c r="E384" s="71" t="str">
        <f t="shared" si="41"/>
        <v/>
      </c>
      <c r="F384" s="71" t="str">
        <f t="shared" si="35"/>
        <v/>
      </c>
      <c r="G384" s="65" t="str">
        <f t="shared" si="36"/>
        <v/>
      </c>
    </row>
    <row r="385" spans="1:7" x14ac:dyDescent="0.25">
      <c r="A385" s="69" t="str">
        <f t="shared" si="37"/>
        <v/>
      </c>
      <c r="B385" s="70" t="str">
        <f t="shared" si="38"/>
        <v/>
      </c>
      <c r="C385" s="65" t="str">
        <f t="shared" si="39"/>
        <v/>
      </c>
      <c r="D385" s="71" t="str">
        <f t="shared" si="40"/>
        <v/>
      </c>
      <c r="E385" s="71" t="str">
        <f t="shared" si="41"/>
        <v/>
      </c>
      <c r="F385" s="71" t="str">
        <f t="shared" si="35"/>
        <v/>
      </c>
      <c r="G385" s="65" t="str">
        <f t="shared" si="36"/>
        <v/>
      </c>
    </row>
    <row r="386" spans="1:7" x14ac:dyDescent="0.25">
      <c r="A386" s="69" t="str">
        <f t="shared" si="37"/>
        <v/>
      </c>
      <c r="B386" s="70" t="str">
        <f t="shared" si="38"/>
        <v/>
      </c>
      <c r="C386" s="65" t="str">
        <f t="shared" si="39"/>
        <v/>
      </c>
      <c r="D386" s="71" t="str">
        <f t="shared" si="40"/>
        <v/>
      </c>
      <c r="E386" s="71" t="str">
        <f t="shared" si="41"/>
        <v/>
      </c>
      <c r="F386" s="71" t="str">
        <f t="shared" si="35"/>
        <v/>
      </c>
      <c r="G386" s="65" t="str">
        <f t="shared" si="36"/>
        <v/>
      </c>
    </row>
    <row r="387" spans="1:7" x14ac:dyDescent="0.25">
      <c r="A387" s="69" t="str">
        <f t="shared" si="37"/>
        <v/>
      </c>
      <c r="B387" s="70" t="str">
        <f t="shared" si="38"/>
        <v/>
      </c>
      <c r="C387" s="65" t="str">
        <f t="shared" si="39"/>
        <v/>
      </c>
      <c r="D387" s="71" t="str">
        <f t="shared" si="40"/>
        <v/>
      </c>
      <c r="E387" s="71" t="str">
        <f t="shared" si="41"/>
        <v/>
      </c>
      <c r="F387" s="71" t="str">
        <f t="shared" si="35"/>
        <v/>
      </c>
      <c r="G387" s="65" t="str">
        <f t="shared" si="36"/>
        <v/>
      </c>
    </row>
    <row r="388" spans="1:7" x14ac:dyDescent="0.25">
      <c r="A388" s="69" t="str">
        <f t="shared" si="37"/>
        <v/>
      </c>
      <c r="B388" s="70" t="str">
        <f t="shared" si="38"/>
        <v/>
      </c>
      <c r="C388" s="65" t="str">
        <f t="shared" si="39"/>
        <v/>
      </c>
      <c r="D388" s="71" t="str">
        <f t="shared" si="40"/>
        <v/>
      </c>
      <c r="E388" s="71" t="str">
        <f t="shared" si="41"/>
        <v/>
      </c>
      <c r="F388" s="71" t="str">
        <f t="shared" si="35"/>
        <v/>
      </c>
      <c r="G388" s="65" t="str">
        <f t="shared" si="36"/>
        <v/>
      </c>
    </row>
    <row r="389" spans="1:7" x14ac:dyDescent="0.25">
      <c r="A389" s="69" t="str">
        <f t="shared" si="37"/>
        <v/>
      </c>
      <c r="B389" s="70" t="str">
        <f t="shared" si="38"/>
        <v/>
      </c>
      <c r="C389" s="65" t="str">
        <f t="shared" si="39"/>
        <v/>
      </c>
      <c r="D389" s="71" t="str">
        <f t="shared" si="40"/>
        <v/>
      </c>
      <c r="E389" s="71" t="str">
        <f t="shared" si="41"/>
        <v/>
      </c>
      <c r="F389" s="71" t="str">
        <f t="shared" si="35"/>
        <v/>
      </c>
      <c r="G389" s="65" t="str">
        <f t="shared" si="36"/>
        <v/>
      </c>
    </row>
    <row r="390" spans="1:7" x14ac:dyDescent="0.25">
      <c r="A390" s="69" t="str">
        <f t="shared" si="37"/>
        <v/>
      </c>
      <c r="B390" s="70" t="str">
        <f t="shared" si="38"/>
        <v/>
      </c>
      <c r="C390" s="65" t="str">
        <f t="shared" si="39"/>
        <v/>
      </c>
      <c r="D390" s="71" t="str">
        <f t="shared" si="40"/>
        <v/>
      </c>
      <c r="E390" s="71" t="str">
        <f t="shared" si="41"/>
        <v/>
      </c>
      <c r="F390" s="71" t="str">
        <f t="shared" si="35"/>
        <v/>
      </c>
      <c r="G390" s="65" t="str">
        <f t="shared" si="36"/>
        <v/>
      </c>
    </row>
    <row r="391" spans="1:7" x14ac:dyDescent="0.25">
      <c r="A391" s="69" t="str">
        <f t="shared" si="37"/>
        <v/>
      </c>
      <c r="B391" s="70" t="str">
        <f t="shared" si="38"/>
        <v/>
      </c>
      <c r="C391" s="65" t="str">
        <f t="shared" si="39"/>
        <v/>
      </c>
      <c r="D391" s="71" t="str">
        <f t="shared" si="40"/>
        <v/>
      </c>
      <c r="E391" s="71" t="str">
        <f t="shared" si="41"/>
        <v/>
      </c>
      <c r="F391" s="71" t="str">
        <f t="shared" si="35"/>
        <v/>
      </c>
      <c r="G391" s="65" t="str">
        <f t="shared" si="36"/>
        <v/>
      </c>
    </row>
    <row r="392" spans="1:7" x14ac:dyDescent="0.25">
      <c r="A392" s="69" t="str">
        <f t="shared" si="37"/>
        <v/>
      </c>
      <c r="B392" s="70" t="str">
        <f t="shared" si="38"/>
        <v/>
      </c>
      <c r="C392" s="65" t="str">
        <f t="shared" si="39"/>
        <v/>
      </c>
      <c r="D392" s="71" t="str">
        <f t="shared" si="40"/>
        <v/>
      </c>
      <c r="E392" s="71" t="str">
        <f t="shared" si="41"/>
        <v/>
      </c>
      <c r="F392" s="71" t="str">
        <f t="shared" si="35"/>
        <v/>
      </c>
      <c r="G392" s="65" t="str">
        <f t="shared" si="36"/>
        <v/>
      </c>
    </row>
    <row r="393" spans="1:7" x14ac:dyDescent="0.25">
      <c r="A393" s="69" t="str">
        <f t="shared" si="37"/>
        <v/>
      </c>
      <c r="B393" s="70" t="str">
        <f t="shared" si="38"/>
        <v/>
      </c>
      <c r="C393" s="65" t="str">
        <f t="shared" si="39"/>
        <v/>
      </c>
      <c r="D393" s="71" t="str">
        <f t="shared" si="40"/>
        <v/>
      </c>
      <c r="E393" s="71" t="str">
        <f t="shared" si="41"/>
        <v/>
      </c>
      <c r="F393" s="71" t="str">
        <f t="shared" si="35"/>
        <v/>
      </c>
      <c r="G393" s="65" t="str">
        <f t="shared" si="36"/>
        <v/>
      </c>
    </row>
    <row r="394" spans="1:7" x14ac:dyDescent="0.25">
      <c r="A394" s="69" t="str">
        <f t="shared" si="37"/>
        <v/>
      </c>
      <c r="B394" s="70" t="str">
        <f t="shared" si="38"/>
        <v/>
      </c>
      <c r="C394" s="65" t="str">
        <f t="shared" si="39"/>
        <v/>
      </c>
      <c r="D394" s="71" t="str">
        <f t="shared" si="40"/>
        <v/>
      </c>
      <c r="E394" s="71" t="str">
        <f t="shared" si="41"/>
        <v/>
      </c>
      <c r="F394" s="71" t="str">
        <f t="shared" si="35"/>
        <v/>
      </c>
      <c r="G394" s="65" t="str">
        <f t="shared" si="36"/>
        <v/>
      </c>
    </row>
    <row r="395" spans="1:7" x14ac:dyDescent="0.25">
      <c r="A395" s="69" t="str">
        <f t="shared" si="37"/>
        <v/>
      </c>
      <c r="B395" s="70" t="str">
        <f t="shared" si="38"/>
        <v/>
      </c>
      <c r="C395" s="65" t="str">
        <f t="shared" si="39"/>
        <v/>
      </c>
      <c r="D395" s="71" t="str">
        <f t="shared" si="40"/>
        <v/>
      </c>
      <c r="E395" s="71" t="str">
        <f t="shared" si="41"/>
        <v/>
      </c>
      <c r="F395" s="71" t="str">
        <f t="shared" si="35"/>
        <v/>
      </c>
      <c r="G395" s="65" t="str">
        <f t="shared" si="36"/>
        <v/>
      </c>
    </row>
    <row r="396" spans="1:7" x14ac:dyDescent="0.25">
      <c r="A396" s="69" t="str">
        <f t="shared" si="37"/>
        <v/>
      </c>
      <c r="B396" s="70" t="str">
        <f t="shared" si="38"/>
        <v/>
      </c>
      <c r="C396" s="65" t="str">
        <f t="shared" si="39"/>
        <v/>
      </c>
      <c r="D396" s="71" t="str">
        <f t="shared" si="40"/>
        <v/>
      </c>
      <c r="E396" s="71" t="str">
        <f t="shared" si="41"/>
        <v/>
      </c>
      <c r="F396" s="71" t="str">
        <f t="shared" si="35"/>
        <v/>
      </c>
      <c r="G396" s="65" t="str">
        <f t="shared" si="36"/>
        <v/>
      </c>
    </row>
    <row r="397" spans="1:7" x14ac:dyDescent="0.25">
      <c r="A397" s="69" t="str">
        <f t="shared" si="37"/>
        <v/>
      </c>
      <c r="B397" s="70" t="str">
        <f t="shared" si="38"/>
        <v/>
      </c>
      <c r="C397" s="65" t="str">
        <f t="shared" si="39"/>
        <v/>
      </c>
      <c r="D397" s="71" t="str">
        <f t="shared" si="40"/>
        <v/>
      </c>
      <c r="E397" s="71" t="str">
        <f t="shared" si="41"/>
        <v/>
      </c>
      <c r="F397" s="71" t="str">
        <f t="shared" si="35"/>
        <v/>
      </c>
      <c r="G397" s="65" t="str">
        <f t="shared" si="36"/>
        <v/>
      </c>
    </row>
    <row r="398" spans="1:7" x14ac:dyDescent="0.25">
      <c r="A398" s="69" t="str">
        <f t="shared" si="37"/>
        <v/>
      </c>
      <c r="B398" s="70" t="str">
        <f t="shared" si="38"/>
        <v/>
      </c>
      <c r="C398" s="65" t="str">
        <f t="shared" si="39"/>
        <v/>
      </c>
      <c r="D398" s="71" t="str">
        <f t="shared" si="40"/>
        <v/>
      </c>
      <c r="E398" s="71" t="str">
        <f t="shared" si="41"/>
        <v/>
      </c>
      <c r="F398" s="71" t="str">
        <f t="shared" si="35"/>
        <v/>
      </c>
      <c r="G398" s="65" t="str">
        <f t="shared" si="36"/>
        <v/>
      </c>
    </row>
    <row r="399" spans="1:7" x14ac:dyDescent="0.25">
      <c r="A399" s="69" t="str">
        <f t="shared" si="37"/>
        <v/>
      </c>
      <c r="B399" s="70" t="str">
        <f t="shared" si="38"/>
        <v/>
      </c>
      <c r="C399" s="65" t="str">
        <f t="shared" si="39"/>
        <v/>
      </c>
      <c r="D399" s="71" t="str">
        <f t="shared" si="40"/>
        <v/>
      </c>
      <c r="E399" s="71" t="str">
        <f t="shared" si="41"/>
        <v/>
      </c>
      <c r="F399" s="71" t="str">
        <f t="shared" si="35"/>
        <v/>
      </c>
      <c r="G399" s="65" t="str">
        <f t="shared" si="36"/>
        <v/>
      </c>
    </row>
    <row r="400" spans="1:7" x14ac:dyDescent="0.25">
      <c r="A400" s="69" t="str">
        <f t="shared" si="37"/>
        <v/>
      </c>
      <c r="B400" s="70" t="str">
        <f t="shared" si="38"/>
        <v/>
      </c>
      <c r="C400" s="65" t="str">
        <f t="shared" si="39"/>
        <v/>
      </c>
      <c r="D400" s="71" t="str">
        <f t="shared" si="40"/>
        <v/>
      </c>
      <c r="E400" s="71" t="str">
        <f t="shared" si="41"/>
        <v/>
      </c>
      <c r="F400" s="71" t="str">
        <f t="shared" ref="F400:F463" si="42">IF(B400="","",SUM(D400:E400))</f>
        <v/>
      </c>
      <c r="G400" s="65" t="str">
        <f t="shared" ref="G400:G463" si="43">IF(B400="","",SUM(C400)-SUM(E400))</f>
        <v/>
      </c>
    </row>
    <row r="401" spans="1:7" x14ac:dyDescent="0.25">
      <c r="A401" s="69" t="str">
        <f t="shared" ref="A401:A464" si="44">IF(B401="","",EDATE(A400,1))</f>
        <v/>
      </c>
      <c r="B401" s="70" t="str">
        <f t="shared" ref="B401:B464" si="45">IF(B400="","",IF(SUM(B400)+1&lt;=$E$7,SUM(B400)+1,""))</f>
        <v/>
      </c>
      <c r="C401" s="65" t="str">
        <f t="shared" ref="C401:C464" si="46">IF(B401="","",G400)</f>
        <v/>
      </c>
      <c r="D401" s="71" t="str">
        <f t="shared" ref="D401:D464" si="47">IF(B401="","",IPMT($E$11/12,B401,$E$7,-$E$8,$E$9,0))</f>
        <v/>
      </c>
      <c r="E401" s="71" t="str">
        <f t="shared" ref="E401:E464" si="48">IF(B401="","",PPMT($E$11/12,B401,$E$7,-$E$8,$E$9,0))</f>
        <v/>
      </c>
      <c r="F401" s="71" t="str">
        <f t="shared" si="42"/>
        <v/>
      </c>
      <c r="G401" s="65" t="str">
        <f t="shared" si="43"/>
        <v/>
      </c>
    </row>
    <row r="402" spans="1:7" x14ac:dyDescent="0.25">
      <c r="A402" s="69" t="str">
        <f t="shared" si="44"/>
        <v/>
      </c>
      <c r="B402" s="70" t="str">
        <f t="shared" si="45"/>
        <v/>
      </c>
      <c r="C402" s="65" t="str">
        <f t="shared" si="46"/>
        <v/>
      </c>
      <c r="D402" s="71" t="str">
        <f t="shared" si="47"/>
        <v/>
      </c>
      <c r="E402" s="71" t="str">
        <f t="shared" si="48"/>
        <v/>
      </c>
      <c r="F402" s="71" t="str">
        <f t="shared" si="42"/>
        <v/>
      </c>
      <c r="G402" s="65" t="str">
        <f t="shared" si="43"/>
        <v/>
      </c>
    </row>
    <row r="403" spans="1:7" x14ac:dyDescent="0.25">
      <c r="A403" s="69" t="str">
        <f t="shared" si="44"/>
        <v/>
      </c>
      <c r="B403" s="70" t="str">
        <f t="shared" si="45"/>
        <v/>
      </c>
      <c r="C403" s="65" t="str">
        <f t="shared" si="46"/>
        <v/>
      </c>
      <c r="D403" s="71" t="str">
        <f t="shared" si="47"/>
        <v/>
      </c>
      <c r="E403" s="71" t="str">
        <f t="shared" si="48"/>
        <v/>
      </c>
      <c r="F403" s="71" t="str">
        <f t="shared" si="42"/>
        <v/>
      </c>
      <c r="G403" s="65" t="str">
        <f t="shared" si="43"/>
        <v/>
      </c>
    </row>
    <row r="404" spans="1:7" x14ac:dyDescent="0.25">
      <c r="A404" s="69" t="str">
        <f t="shared" si="44"/>
        <v/>
      </c>
      <c r="B404" s="70" t="str">
        <f t="shared" si="45"/>
        <v/>
      </c>
      <c r="C404" s="65" t="str">
        <f t="shared" si="46"/>
        <v/>
      </c>
      <c r="D404" s="71" t="str">
        <f t="shared" si="47"/>
        <v/>
      </c>
      <c r="E404" s="71" t="str">
        <f t="shared" si="48"/>
        <v/>
      </c>
      <c r="F404" s="71" t="str">
        <f t="shared" si="42"/>
        <v/>
      </c>
      <c r="G404" s="65" t="str">
        <f t="shared" si="43"/>
        <v/>
      </c>
    </row>
    <row r="405" spans="1:7" x14ac:dyDescent="0.25">
      <c r="A405" s="69" t="str">
        <f t="shared" si="44"/>
        <v/>
      </c>
      <c r="B405" s="70" t="str">
        <f t="shared" si="45"/>
        <v/>
      </c>
      <c r="C405" s="65" t="str">
        <f t="shared" si="46"/>
        <v/>
      </c>
      <c r="D405" s="71" t="str">
        <f t="shared" si="47"/>
        <v/>
      </c>
      <c r="E405" s="71" t="str">
        <f t="shared" si="48"/>
        <v/>
      </c>
      <c r="F405" s="71" t="str">
        <f t="shared" si="42"/>
        <v/>
      </c>
      <c r="G405" s="65" t="str">
        <f t="shared" si="43"/>
        <v/>
      </c>
    </row>
    <row r="406" spans="1:7" x14ac:dyDescent="0.25">
      <c r="A406" s="69" t="str">
        <f t="shared" si="44"/>
        <v/>
      </c>
      <c r="B406" s="70" t="str">
        <f t="shared" si="45"/>
        <v/>
      </c>
      <c r="C406" s="65" t="str">
        <f t="shared" si="46"/>
        <v/>
      </c>
      <c r="D406" s="71" t="str">
        <f t="shared" si="47"/>
        <v/>
      </c>
      <c r="E406" s="71" t="str">
        <f t="shared" si="48"/>
        <v/>
      </c>
      <c r="F406" s="71" t="str">
        <f t="shared" si="42"/>
        <v/>
      </c>
      <c r="G406" s="65" t="str">
        <f t="shared" si="43"/>
        <v/>
      </c>
    </row>
    <row r="407" spans="1:7" x14ac:dyDescent="0.25">
      <c r="A407" s="69" t="str">
        <f t="shared" si="44"/>
        <v/>
      </c>
      <c r="B407" s="70" t="str">
        <f t="shared" si="45"/>
        <v/>
      </c>
      <c r="C407" s="65" t="str">
        <f t="shared" si="46"/>
        <v/>
      </c>
      <c r="D407" s="71" t="str">
        <f t="shared" si="47"/>
        <v/>
      </c>
      <c r="E407" s="71" t="str">
        <f t="shared" si="48"/>
        <v/>
      </c>
      <c r="F407" s="71" t="str">
        <f t="shared" si="42"/>
        <v/>
      </c>
      <c r="G407" s="65" t="str">
        <f t="shared" si="43"/>
        <v/>
      </c>
    </row>
    <row r="408" spans="1:7" x14ac:dyDescent="0.25">
      <c r="A408" s="69" t="str">
        <f t="shared" si="44"/>
        <v/>
      </c>
      <c r="B408" s="70" t="str">
        <f t="shared" si="45"/>
        <v/>
      </c>
      <c r="C408" s="65" t="str">
        <f t="shared" si="46"/>
        <v/>
      </c>
      <c r="D408" s="71" t="str">
        <f t="shared" si="47"/>
        <v/>
      </c>
      <c r="E408" s="71" t="str">
        <f t="shared" si="48"/>
        <v/>
      </c>
      <c r="F408" s="71" t="str">
        <f t="shared" si="42"/>
        <v/>
      </c>
      <c r="G408" s="65" t="str">
        <f t="shared" si="43"/>
        <v/>
      </c>
    </row>
    <row r="409" spans="1:7" x14ac:dyDescent="0.25">
      <c r="A409" s="69" t="str">
        <f t="shared" si="44"/>
        <v/>
      </c>
      <c r="B409" s="70" t="str">
        <f t="shared" si="45"/>
        <v/>
      </c>
      <c r="C409" s="65" t="str">
        <f t="shared" si="46"/>
        <v/>
      </c>
      <c r="D409" s="71" t="str">
        <f t="shared" si="47"/>
        <v/>
      </c>
      <c r="E409" s="71" t="str">
        <f t="shared" si="48"/>
        <v/>
      </c>
      <c r="F409" s="71" t="str">
        <f t="shared" si="42"/>
        <v/>
      </c>
      <c r="G409" s="65" t="str">
        <f t="shared" si="43"/>
        <v/>
      </c>
    </row>
    <row r="410" spans="1:7" x14ac:dyDescent="0.25">
      <c r="A410" s="69" t="str">
        <f t="shared" si="44"/>
        <v/>
      </c>
      <c r="B410" s="70" t="str">
        <f t="shared" si="45"/>
        <v/>
      </c>
      <c r="C410" s="65" t="str">
        <f t="shared" si="46"/>
        <v/>
      </c>
      <c r="D410" s="71" t="str">
        <f t="shared" si="47"/>
        <v/>
      </c>
      <c r="E410" s="71" t="str">
        <f t="shared" si="48"/>
        <v/>
      </c>
      <c r="F410" s="71" t="str">
        <f t="shared" si="42"/>
        <v/>
      </c>
      <c r="G410" s="65" t="str">
        <f t="shared" si="43"/>
        <v/>
      </c>
    </row>
    <row r="411" spans="1:7" x14ac:dyDescent="0.25">
      <c r="A411" s="69" t="str">
        <f t="shared" si="44"/>
        <v/>
      </c>
      <c r="B411" s="70" t="str">
        <f t="shared" si="45"/>
        <v/>
      </c>
      <c r="C411" s="65" t="str">
        <f t="shared" si="46"/>
        <v/>
      </c>
      <c r="D411" s="71" t="str">
        <f t="shared" si="47"/>
        <v/>
      </c>
      <c r="E411" s="71" t="str">
        <f t="shared" si="48"/>
        <v/>
      </c>
      <c r="F411" s="71" t="str">
        <f t="shared" si="42"/>
        <v/>
      </c>
      <c r="G411" s="65" t="str">
        <f t="shared" si="43"/>
        <v/>
      </c>
    </row>
    <row r="412" spans="1:7" x14ac:dyDescent="0.25">
      <c r="A412" s="69" t="str">
        <f t="shared" si="44"/>
        <v/>
      </c>
      <c r="B412" s="70" t="str">
        <f t="shared" si="45"/>
        <v/>
      </c>
      <c r="C412" s="65" t="str">
        <f t="shared" si="46"/>
        <v/>
      </c>
      <c r="D412" s="71" t="str">
        <f t="shared" si="47"/>
        <v/>
      </c>
      <c r="E412" s="71" t="str">
        <f t="shared" si="48"/>
        <v/>
      </c>
      <c r="F412" s="71" t="str">
        <f t="shared" si="42"/>
        <v/>
      </c>
      <c r="G412" s="65" t="str">
        <f t="shared" si="43"/>
        <v/>
      </c>
    </row>
    <row r="413" spans="1:7" x14ac:dyDescent="0.25">
      <c r="A413" s="69" t="str">
        <f t="shared" si="44"/>
        <v/>
      </c>
      <c r="B413" s="70" t="str">
        <f t="shared" si="45"/>
        <v/>
      </c>
      <c r="C413" s="65" t="str">
        <f t="shared" si="46"/>
        <v/>
      </c>
      <c r="D413" s="71" t="str">
        <f t="shared" si="47"/>
        <v/>
      </c>
      <c r="E413" s="71" t="str">
        <f t="shared" si="48"/>
        <v/>
      </c>
      <c r="F413" s="71" t="str">
        <f t="shared" si="42"/>
        <v/>
      </c>
      <c r="G413" s="65" t="str">
        <f t="shared" si="43"/>
        <v/>
      </c>
    </row>
    <row r="414" spans="1:7" x14ac:dyDescent="0.25">
      <c r="A414" s="69" t="str">
        <f t="shared" si="44"/>
        <v/>
      </c>
      <c r="B414" s="70" t="str">
        <f t="shared" si="45"/>
        <v/>
      </c>
      <c r="C414" s="65" t="str">
        <f t="shared" si="46"/>
        <v/>
      </c>
      <c r="D414" s="71" t="str">
        <f t="shared" si="47"/>
        <v/>
      </c>
      <c r="E414" s="71" t="str">
        <f t="shared" si="48"/>
        <v/>
      </c>
      <c r="F414" s="71" t="str">
        <f t="shared" si="42"/>
        <v/>
      </c>
      <c r="G414" s="65" t="str">
        <f t="shared" si="43"/>
        <v/>
      </c>
    </row>
    <row r="415" spans="1:7" x14ac:dyDescent="0.25">
      <c r="A415" s="69" t="str">
        <f t="shared" si="44"/>
        <v/>
      </c>
      <c r="B415" s="70" t="str">
        <f t="shared" si="45"/>
        <v/>
      </c>
      <c r="C415" s="65" t="str">
        <f t="shared" si="46"/>
        <v/>
      </c>
      <c r="D415" s="71" t="str">
        <f t="shared" si="47"/>
        <v/>
      </c>
      <c r="E415" s="71" t="str">
        <f t="shared" si="48"/>
        <v/>
      </c>
      <c r="F415" s="71" t="str">
        <f t="shared" si="42"/>
        <v/>
      </c>
      <c r="G415" s="65" t="str">
        <f t="shared" si="43"/>
        <v/>
      </c>
    </row>
    <row r="416" spans="1:7" x14ac:dyDescent="0.25">
      <c r="A416" s="69" t="str">
        <f t="shared" si="44"/>
        <v/>
      </c>
      <c r="B416" s="70" t="str">
        <f t="shared" si="45"/>
        <v/>
      </c>
      <c r="C416" s="65" t="str">
        <f t="shared" si="46"/>
        <v/>
      </c>
      <c r="D416" s="71" t="str">
        <f t="shared" si="47"/>
        <v/>
      </c>
      <c r="E416" s="71" t="str">
        <f t="shared" si="48"/>
        <v/>
      </c>
      <c r="F416" s="71" t="str">
        <f t="shared" si="42"/>
        <v/>
      </c>
      <c r="G416" s="65" t="str">
        <f t="shared" si="43"/>
        <v/>
      </c>
    </row>
    <row r="417" spans="1:7" x14ac:dyDescent="0.25">
      <c r="A417" s="69" t="str">
        <f t="shared" si="44"/>
        <v/>
      </c>
      <c r="B417" s="70" t="str">
        <f t="shared" si="45"/>
        <v/>
      </c>
      <c r="C417" s="65" t="str">
        <f t="shared" si="46"/>
        <v/>
      </c>
      <c r="D417" s="71" t="str">
        <f t="shared" si="47"/>
        <v/>
      </c>
      <c r="E417" s="71" t="str">
        <f t="shared" si="48"/>
        <v/>
      </c>
      <c r="F417" s="71" t="str">
        <f t="shared" si="42"/>
        <v/>
      </c>
      <c r="G417" s="65" t="str">
        <f t="shared" si="43"/>
        <v/>
      </c>
    </row>
    <row r="418" spans="1:7" x14ac:dyDescent="0.25">
      <c r="A418" s="69" t="str">
        <f t="shared" si="44"/>
        <v/>
      </c>
      <c r="B418" s="70" t="str">
        <f t="shared" si="45"/>
        <v/>
      </c>
      <c r="C418" s="65" t="str">
        <f t="shared" si="46"/>
        <v/>
      </c>
      <c r="D418" s="71" t="str">
        <f t="shared" si="47"/>
        <v/>
      </c>
      <c r="E418" s="71" t="str">
        <f t="shared" si="48"/>
        <v/>
      </c>
      <c r="F418" s="71" t="str">
        <f t="shared" si="42"/>
        <v/>
      </c>
      <c r="G418" s="65" t="str">
        <f t="shared" si="43"/>
        <v/>
      </c>
    </row>
    <row r="419" spans="1:7" x14ac:dyDescent="0.25">
      <c r="A419" s="69" t="str">
        <f t="shared" si="44"/>
        <v/>
      </c>
      <c r="B419" s="70" t="str">
        <f t="shared" si="45"/>
        <v/>
      </c>
      <c r="C419" s="65" t="str">
        <f t="shared" si="46"/>
        <v/>
      </c>
      <c r="D419" s="71" t="str">
        <f t="shared" si="47"/>
        <v/>
      </c>
      <c r="E419" s="71" t="str">
        <f t="shared" si="48"/>
        <v/>
      </c>
      <c r="F419" s="71" t="str">
        <f t="shared" si="42"/>
        <v/>
      </c>
      <c r="G419" s="65" t="str">
        <f t="shared" si="43"/>
        <v/>
      </c>
    </row>
    <row r="420" spans="1:7" x14ac:dyDescent="0.25">
      <c r="A420" s="69" t="str">
        <f t="shared" si="44"/>
        <v/>
      </c>
      <c r="B420" s="70" t="str">
        <f t="shared" si="45"/>
        <v/>
      </c>
      <c r="C420" s="65" t="str">
        <f t="shared" si="46"/>
        <v/>
      </c>
      <c r="D420" s="71" t="str">
        <f t="shared" si="47"/>
        <v/>
      </c>
      <c r="E420" s="71" t="str">
        <f t="shared" si="48"/>
        <v/>
      </c>
      <c r="F420" s="71" t="str">
        <f t="shared" si="42"/>
        <v/>
      </c>
      <c r="G420" s="65" t="str">
        <f t="shared" si="43"/>
        <v/>
      </c>
    </row>
    <row r="421" spans="1:7" x14ac:dyDescent="0.25">
      <c r="A421" s="69" t="str">
        <f t="shared" si="44"/>
        <v/>
      </c>
      <c r="B421" s="70" t="str">
        <f t="shared" si="45"/>
        <v/>
      </c>
      <c r="C421" s="65" t="str">
        <f t="shared" si="46"/>
        <v/>
      </c>
      <c r="D421" s="71" t="str">
        <f t="shared" si="47"/>
        <v/>
      </c>
      <c r="E421" s="71" t="str">
        <f t="shared" si="48"/>
        <v/>
      </c>
      <c r="F421" s="71" t="str">
        <f t="shared" si="42"/>
        <v/>
      </c>
      <c r="G421" s="65" t="str">
        <f t="shared" si="43"/>
        <v/>
      </c>
    </row>
    <row r="422" spans="1:7" x14ac:dyDescent="0.25">
      <c r="A422" s="69" t="str">
        <f t="shared" si="44"/>
        <v/>
      </c>
      <c r="B422" s="70" t="str">
        <f t="shared" si="45"/>
        <v/>
      </c>
      <c r="C422" s="65" t="str">
        <f t="shared" si="46"/>
        <v/>
      </c>
      <c r="D422" s="71" t="str">
        <f t="shared" si="47"/>
        <v/>
      </c>
      <c r="E422" s="71" t="str">
        <f t="shared" si="48"/>
        <v/>
      </c>
      <c r="F422" s="71" t="str">
        <f t="shared" si="42"/>
        <v/>
      </c>
      <c r="G422" s="65" t="str">
        <f t="shared" si="43"/>
        <v/>
      </c>
    </row>
    <row r="423" spans="1:7" x14ac:dyDescent="0.25">
      <c r="A423" s="69" t="str">
        <f t="shared" si="44"/>
        <v/>
      </c>
      <c r="B423" s="70" t="str">
        <f t="shared" si="45"/>
        <v/>
      </c>
      <c r="C423" s="65" t="str">
        <f t="shared" si="46"/>
        <v/>
      </c>
      <c r="D423" s="71" t="str">
        <f t="shared" si="47"/>
        <v/>
      </c>
      <c r="E423" s="71" t="str">
        <f t="shared" si="48"/>
        <v/>
      </c>
      <c r="F423" s="71" t="str">
        <f t="shared" si="42"/>
        <v/>
      </c>
      <c r="G423" s="65" t="str">
        <f t="shared" si="43"/>
        <v/>
      </c>
    </row>
    <row r="424" spans="1:7" x14ac:dyDescent="0.25">
      <c r="A424" s="69" t="str">
        <f t="shared" si="44"/>
        <v/>
      </c>
      <c r="B424" s="70" t="str">
        <f t="shared" si="45"/>
        <v/>
      </c>
      <c r="C424" s="65" t="str">
        <f t="shared" si="46"/>
        <v/>
      </c>
      <c r="D424" s="71" t="str">
        <f t="shared" si="47"/>
        <v/>
      </c>
      <c r="E424" s="71" t="str">
        <f t="shared" si="48"/>
        <v/>
      </c>
      <c r="F424" s="71" t="str">
        <f t="shared" si="42"/>
        <v/>
      </c>
      <c r="G424" s="65" t="str">
        <f t="shared" si="43"/>
        <v/>
      </c>
    </row>
    <row r="425" spans="1:7" x14ac:dyDescent="0.25">
      <c r="A425" s="69" t="str">
        <f t="shared" si="44"/>
        <v/>
      </c>
      <c r="B425" s="70" t="str">
        <f t="shared" si="45"/>
        <v/>
      </c>
      <c r="C425" s="65" t="str">
        <f t="shared" si="46"/>
        <v/>
      </c>
      <c r="D425" s="71" t="str">
        <f t="shared" si="47"/>
        <v/>
      </c>
      <c r="E425" s="71" t="str">
        <f t="shared" si="48"/>
        <v/>
      </c>
      <c r="F425" s="71" t="str">
        <f t="shared" si="42"/>
        <v/>
      </c>
      <c r="G425" s="65" t="str">
        <f t="shared" si="43"/>
        <v/>
      </c>
    </row>
    <row r="426" spans="1:7" x14ac:dyDescent="0.25">
      <c r="A426" s="69" t="str">
        <f t="shared" si="44"/>
        <v/>
      </c>
      <c r="B426" s="70" t="str">
        <f t="shared" si="45"/>
        <v/>
      </c>
      <c r="C426" s="65" t="str">
        <f t="shared" si="46"/>
        <v/>
      </c>
      <c r="D426" s="71" t="str">
        <f t="shared" si="47"/>
        <v/>
      </c>
      <c r="E426" s="71" t="str">
        <f t="shared" si="48"/>
        <v/>
      </c>
      <c r="F426" s="71" t="str">
        <f t="shared" si="42"/>
        <v/>
      </c>
      <c r="G426" s="65" t="str">
        <f t="shared" si="43"/>
        <v/>
      </c>
    </row>
    <row r="427" spans="1:7" x14ac:dyDescent="0.25">
      <c r="A427" s="69" t="str">
        <f t="shared" si="44"/>
        <v/>
      </c>
      <c r="B427" s="70" t="str">
        <f t="shared" si="45"/>
        <v/>
      </c>
      <c r="C427" s="65" t="str">
        <f t="shared" si="46"/>
        <v/>
      </c>
      <c r="D427" s="71" t="str">
        <f t="shared" si="47"/>
        <v/>
      </c>
      <c r="E427" s="71" t="str">
        <f t="shared" si="48"/>
        <v/>
      </c>
      <c r="F427" s="71" t="str">
        <f t="shared" si="42"/>
        <v/>
      </c>
      <c r="G427" s="65" t="str">
        <f t="shared" si="43"/>
        <v/>
      </c>
    </row>
    <row r="428" spans="1:7" x14ac:dyDescent="0.25">
      <c r="A428" s="69" t="str">
        <f t="shared" si="44"/>
        <v/>
      </c>
      <c r="B428" s="70" t="str">
        <f t="shared" si="45"/>
        <v/>
      </c>
      <c r="C428" s="65" t="str">
        <f t="shared" si="46"/>
        <v/>
      </c>
      <c r="D428" s="71" t="str">
        <f t="shared" si="47"/>
        <v/>
      </c>
      <c r="E428" s="71" t="str">
        <f t="shared" si="48"/>
        <v/>
      </c>
      <c r="F428" s="71" t="str">
        <f t="shared" si="42"/>
        <v/>
      </c>
      <c r="G428" s="65" t="str">
        <f t="shared" si="43"/>
        <v/>
      </c>
    </row>
    <row r="429" spans="1:7" x14ac:dyDescent="0.25">
      <c r="A429" s="69" t="str">
        <f t="shared" si="44"/>
        <v/>
      </c>
      <c r="B429" s="70" t="str">
        <f t="shared" si="45"/>
        <v/>
      </c>
      <c r="C429" s="65" t="str">
        <f t="shared" si="46"/>
        <v/>
      </c>
      <c r="D429" s="71" t="str">
        <f t="shared" si="47"/>
        <v/>
      </c>
      <c r="E429" s="71" t="str">
        <f t="shared" si="48"/>
        <v/>
      </c>
      <c r="F429" s="71" t="str">
        <f t="shared" si="42"/>
        <v/>
      </c>
      <c r="G429" s="65" t="str">
        <f t="shared" si="43"/>
        <v/>
      </c>
    </row>
    <row r="430" spans="1:7" x14ac:dyDescent="0.25">
      <c r="A430" s="69" t="str">
        <f t="shared" si="44"/>
        <v/>
      </c>
      <c r="B430" s="70" t="str">
        <f t="shared" si="45"/>
        <v/>
      </c>
      <c r="C430" s="65" t="str">
        <f t="shared" si="46"/>
        <v/>
      </c>
      <c r="D430" s="71" t="str">
        <f t="shared" si="47"/>
        <v/>
      </c>
      <c r="E430" s="71" t="str">
        <f t="shared" si="48"/>
        <v/>
      </c>
      <c r="F430" s="71" t="str">
        <f t="shared" si="42"/>
        <v/>
      </c>
      <c r="G430" s="65" t="str">
        <f t="shared" si="43"/>
        <v/>
      </c>
    </row>
    <row r="431" spans="1:7" x14ac:dyDescent="0.25">
      <c r="A431" s="69" t="str">
        <f t="shared" si="44"/>
        <v/>
      </c>
      <c r="B431" s="70" t="str">
        <f t="shared" si="45"/>
        <v/>
      </c>
      <c r="C431" s="65" t="str">
        <f t="shared" si="46"/>
        <v/>
      </c>
      <c r="D431" s="71" t="str">
        <f t="shared" si="47"/>
        <v/>
      </c>
      <c r="E431" s="71" t="str">
        <f t="shared" si="48"/>
        <v/>
      </c>
      <c r="F431" s="71" t="str">
        <f t="shared" si="42"/>
        <v/>
      </c>
      <c r="G431" s="65" t="str">
        <f t="shared" si="43"/>
        <v/>
      </c>
    </row>
    <row r="432" spans="1:7" x14ac:dyDescent="0.25">
      <c r="A432" s="69" t="str">
        <f t="shared" si="44"/>
        <v/>
      </c>
      <c r="B432" s="70" t="str">
        <f t="shared" si="45"/>
        <v/>
      </c>
      <c r="C432" s="65" t="str">
        <f t="shared" si="46"/>
        <v/>
      </c>
      <c r="D432" s="71" t="str">
        <f t="shared" si="47"/>
        <v/>
      </c>
      <c r="E432" s="71" t="str">
        <f t="shared" si="48"/>
        <v/>
      </c>
      <c r="F432" s="71" t="str">
        <f t="shared" si="42"/>
        <v/>
      </c>
      <c r="G432" s="65" t="str">
        <f t="shared" si="43"/>
        <v/>
      </c>
    </row>
    <row r="433" spans="1:7" x14ac:dyDescent="0.25">
      <c r="A433" s="69" t="str">
        <f t="shared" si="44"/>
        <v/>
      </c>
      <c r="B433" s="70" t="str">
        <f t="shared" si="45"/>
        <v/>
      </c>
      <c r="C433" s="65" t="str">
        <f t="shared" si="46"/>
        <v/>
      </c>
      <c r="D433" s="71" t="str">
        <f t="shared" si="47"/>
        <v/>
      </c>
      <c r="E433" s="71" t="str">
        <f t="shared" si="48"/>
        <v/>
      </c>
      <c r="F433" s="71" t="str">
        <f t="shared" si="42"/>
        <v/>
      </c>
      <c r="G433" s="65" t="str">
        <f t="shared" si="43"/>
        <v/>
      </c>
    </row>
    <row r="434" spans="1:7" x14ac:dyDescent="0.25">
      <c r="A434" s="69" t="str">
        <f t="shared" si="44"/>
        <v/>
      </c>
      <c r="B434" s="70" t="str">
        <f t="shared" si="45"/>
        <v/>
      </c>
      <c r="C434" s="65" t="str">
        <f t="shared" si="46"/>
        <v/>
      </c>
      <c r="D434" s="71" t="str">
        <f t="shared" si="47"/>
        <v/>
      </c>
      <c r="E434" s="71" t="str">
        <f t="shared" si="48"/>
        <v/>
      </c>
      <c r="F434" s="71" t="str">
        <f t="shared" si="42"/>
        <v/>
      </c>
      <c r="G434" s="65" t="str">
        <f t="shared" si="43"/>
        <v/>
      </c>
    </row>
    <row r="435" spans="1:7" x14ac:dyDescent="0.25">
      <c r="A435" s="69" t="str">
        <f t="shared" si="44"/>
        <v/>
      </c>
      <c r="B435" s="70" t="str">
        <f t="shared" si="45"/>
        <v/>
      </c>
      <c r="C435" s="65" t="str">
        <f t="shared" si="46"/>
        <v/>
      </c>
      <c r="D435" s="71" t="str">
        <f t="shared" si="47"/>
        <v/>
      </c>
      <c r="E435" s="71" t="str">
        <f t="shared" si="48"/>
        <v/>
      </c>
      <c r="F435" s="71" t="str">
        <f t="shared" si="42"/>
        <v/>
      </c>
      <c r="G435" s="65" t="str">
        <f t="shared" si="43"/>
        <v/>
      </c>
    </row>
    <row r="436" spans="1:7" x14ac:dyDescent="0.25">
      <c r="A436" s="69" t="str">
        <f t="shared" si="44"/>
        <v/>
      </c>
      <c r="B436" s="70" t="str">
        <f t="shared" si="45"/>
        <v/>
      </c>
      <c r="C436" s="65" t="str">
        <f t="shared" si="46"/>
        <v/>
      </c>
      <c r="D436" s="71" t="str">
        <f t="shared" si="47"/>
        <v/>
      </c>
      <c r="E436" s="71" t="str">
        <f t="shared" si="48"/>
        <v/>
      </c>
      <c r="F436" s="71" t="str">
        <f t="shared" si="42"/>
        <v/>
      </c>
      <c r="G436" s="65" t="str">
        <f t="shared" si="43"/>
        <v/>
      </c>
    </row>
    <row r="437" spans="1:7" x14ac:dyDescent="0.25">
      <c r="A437" s="69" t="str">
        <f t="shared" si="44"/>
        <v/>
      </c>
      <c r="B437" s="70" t="str">
        <f t="shared" si="45"/>
        <v/>
      </c>
      <c r="C437" s="65" t="str">
        <f t="shared" si="46"/>
        <v/>
      </c>
      <c r="D437" s="71" t="str">
        <f t="shared" si="47"/>
        <v/>
      </c>
      <c r="E437" s="71" t="str">
        <f t="shared" si="48"/>
        <v/>
      </c>
      <c r="F437" s="71" t="str">
        <f t="shared" si="42"/>
        <v/>
      </c>
      <c r="G437" s="65" t="str">
        <f t="shared" si="43"/>
        <v/>
      </c>
    </row>
    <row r="438" spans="1:7" x14ac:dyDescent="0.25">
      <c r="A438" s="69" t="str">
        <f t="shared" si="44"/>
        <v/>
      </c>
      <c r="B438" s="70" t="str">
        <f t="shared" si="45"/>
        <v/>
      </c>
      <c r="C438" s="65" t="str">
        <f t="shared" si="46"/>
        <v/>
      </c>
      <c r="D438" s="71" t="str">
        <f t="shared" si="47"/>
        <v/>
      </c>
      <c r="E438" s="71" t="str">
        <f t="shared" si="48"/>
        <v/>
      </c>
      <c r="F438" s="71" t="str">
        <f t="shared" si="42"/>
        <v/>
      </c>
      <c r="G438" s="65" t="str">
        <f t="shared" si="43"/>
        <v/>
      </c>
    </row>
    <row r="439" spans="1:7" x14ac:dyDescent="0.25">
      <c r="A439" s="69" t="str">
        <f t="shared" si="44"/>
        <v/>
      </c>
      <c r="B439" s="70" t="str">
        <f t="shared" si="45"/>
        <v/>
      </c>
      <c r="C439" s="65" t="str">
        <f t="shared" si="46"/>
        <v/>
      </c>
      <c r="D439" s="71" t="str">
        <f t="shared" si="47"/>
        <v/>
      </c>
      <c r="E439" s="71" t="str">
        <f t="shared" si="48"/>
        <v/>
      </c>
      <c r="F439" s="71" t="str">
        <f t="shared" si="42"/>
        <v/>
      </c>
      <c r="G439" s="65" t="str">
        <f t="shared" si="43"/>
        <v/>
      </c>
    </row>
    <row r="440" spans="1:7" x14ac:dyDescent="0.25">
      <c r="A440" s="69" t="str">
        <f t="shared" si="44"/>
        <v/>
      </c>
      <c r="B440" s="70" t="str">
        <f t="shared" si="45"/>
        <v/>
      </c>
      <c r="C440" s="65" t="str">
        <f t="shared" si="46"/>
        <v/>
      </c>
      <c r="D440" s="71" t="str">
        <f t="shared" si="47"/>
        <v/>
      </c>
      <c r="E440" s="71" t="str">
        <f t="shared" si="48"/>
        <v/>
      </c>
      <c r="F440" s="71" t="str">
        <f t="shared" si="42"/>
        <v/>
      </c>
      <c r="G440" s="65" t="str">
        <f t="shared" si="43"/>
        <v/>
      </c>
    </row>
    <row r="441" spans="1:7" x14ac:dyDescent="0.25">
      <c r="A441" s="69" t="str">
        <f t="shared" si="44"/>
        <v/>
      </c>
      <c r="B441" s="70" t="str">
        <f t="shared" si="45"/>
        <v/>
      </c>
      <c r="C441" s="65" t="str">
        <f t="shared" si="46"/>
        <v/>
      </c>
      <c r="D441" s="71" t="str">
        <f t="shared" si="47"/>
        <v/>
      </c>
      <c r="E441" s="71" t="str">
        <f t="shared" si="48"/>
        <v/>
      </c>
      <c r="F441" s="71" t="str">
        <f t="shared" si="42"/>
        <v/>
      </c>
      <c r="G441" s="65" t="str">
        <f t="shared" si="43"/>
        <v/>
      </c>
    </row>
    <row r="442" spans="1:7" x14ac:dyDescent="0.25">
      <c r="A442" s="69" t="str">
        <f t="shared" si="44"/>
        <v/>
      </c>
      <c r="B442" s="70" t="str">
        <f t="shared" si="45"/>
        <v/>
      </c>
      <c r="C442" s="65" t="str">
        <f t="shared" si="46"/>
        <v/>
      </c>
      <c r="D442" s="71" t="str">
        <f t="shared" si="47"/>
        <v/>
      </c>
      <c r="E442" s="71" t="str">
        <f t="shared" si="48"/>
        <v/>
      </c>
      <c r="F442" s="71" t="str">
        <f t="shared" si="42"/>
        <v/>
      </c>
      <c r="G442" s="65" t="str">
        <f t="shared" si="43"/>
        <v/>
      </c>
    </row>
    <row r="443" spans="1:7" x14ac:dyDescent="0.25">
      <c r="A443" s="69" t="str">
        <f t="shared" si="44"/>
        <v/>
      </c>
      <c r="B443" s="70" t="str">
        <f t="shared" si="45"/>
        <v/>
      </c>
      <c r="C443" s="65" t="str">
        <f t="shared" si="46"/>
        <v/>
      </c>
      <c r="D443" s="71" t="str">
        <f t="shared" si="47"/>
        <v/>
      </c>
      <c r="E443" s="71" t="str">
        <f t="shared" si="48"/>
        <v/>
      </c>
      <c r="F443" s="71" t="str">
        <f t="shared" si="42"/>
        <v/>
      </c>
      <c r="G443" s="65" t="str">
        <f t="shared" si="43"/>
        <v/>
      </c>
    </row>
    <row r="444" spans="1:7" x14ac:dyDescent="0.25">
      <c r="A444" s="69" t="str">
        <f t="shared" si="44"/>
        <v/>
      </c>
      <c r="B444" s="70" t="str">
        <f t="shared" si="45"/>
        <v/>
      </c>
      <c r="C444" s="65" t="str">
        <f t="shared" si="46"/>
        <v/>
      </c>
      <c r="D444" s="71" t="str">
        <f t="shared" si="47"/>
        <v/>
      </c>
      <c r="E444" s="71" t="str">
        <f t="shared" si="48"/>
        <v/>
      </c>
      <c r="F444" s="71" t="str">
        <f t="shared" si="42"/>
        <v/>
      </c>
      <c r="G444" s="65" t="str">
        <f t="shared" si="43"/>
        <v/>
      </c>
    </row>
    <row r="445" spans="1:7" x14ac:dyDescent="0.25">
      <c r="A445" s="69" t="str">
        <f t="shared" si="44"/>
        <v/>
      </c>
      <c r="B445" s="70" t="str">
        <f t="shared" si="45"/>
        <v/>
      </c>
      <c r="C445" s="65" t="str">
        <f t="shared" si="46"/>
        <v/>
      </c>
      <c r="D445" s="71" t="str">
        <f t="shared" si="47"/>
        <v/>
      </c>
      <c r="E445" s="71" t="str">
        <f t="shared" si="48"/>
        <v/>
      </c>
      <c r="F445" s="71" t="str">
        <f t="shared" si="42"/>
        <v/>
      </c>
      <c r="G445" s="65" t="str">
        <f t="shared" si="43"/>
        <v/>
      </c>
    </row>
    <row r="446" spans="1:7" x14ac:dyDescent="0.25">
      <c r="A446" s="69" t="str">
        <f t="shared" si="44"/>
        <v/>
      </c>
      <c r="B446" s="70" t="str">
        <f t="shared" si="45"/>
        <v/>
      </c>
      <c r="C446" s="65" t="str">
        <f t="shared" si="46"/>
        <v/>
      </c>
      <c r="D446" s="71" t="str">
        <f t="shared" si="47"/>
        <v/>
      </c>
      <c r="E446" s="71" t="str">
        <f t="shared" si="48"/>
        <v/>
      </c>
      <c r="F446" s="71" t="str">
        <f t="shared" si="42"/>
        <v/>
      </c>
      <c r="G446" s="65" t="str">
        <f t="shared" si="43"/>
        <v/>
      </c>
    </row>
    <row r="447" spans="1:7" x14ac:dyDescent="0.25">
      <c r="A447" s="69" t="str">
        <f t="shared" si="44"/>
        <v/>
      </c>
      <c r="B447" s="70" t="str">
        <f t="shared" si="45"/>
        <v/>
      </c>
      <c r="C447" s="65" t="str">
        <f t="shared" si="46"/>
        <v/>
      </c>
      <c r="D447" s="71" t="str">
        <f t="shared" si="47"/>
        <v/>
      </c>
      <c r="E447" s="71" t="str">
        <f t="shared" si="48"/>
        <v/>
      </c>
      <c r="F447" s="71" t="str">
        <f t="shared" si="42"/>
        <v/>
      </c>
      <c r="G447" s="65" t="str">
        <f t="shared" si="43"/>
        <v/>
      </c>
    </row>
    <row r="448" spans="1:7" x14ac:dyDescent="0.25">
      <c r="A448" s="69" t="str">
        <f t="shared" si="44"/>
        <v/>
      </c>
      <c r="B448" s="70" t="str">
        <f t="shared" si="45"/>
        <v/>
      </c>
      <c r="C448" s="65" t="str">
        <f t="shared" si="46"/>
        <v/>
      </c>
      <c r="D448" s="71" t="str">
        <f t="shared" si="47"/>
        <v/>
      </c>
      <c r="E448" s="71" t="str">
        <f t="shared" si="48"/>
        <v/>
      </c>
      <c r="F448" s="71" t="str">
        <f t="shared" si="42"/>
        <v/>
      </c>
      <c r="G448" s="65" t="str">
        <f t="shared" si="43"/>
        <v/>
      </c>
    </row>
    <row r="449" spans="1:7" x14ac:dyDescent="0.25">
      <c r="A449" s="69" t="str">
        <f t="shared" si="44"/>
        <v/>
      </c>
      <c r="B449" s="70" t="str">
        <f t="shared" si="45"/>
        <v/>
      </c>
      <c r="C449" s="65" t="str">
        <f t="shared" si="46"/>
        <v/>
      </c>
      <c r="D449" s="71" t="str">
        <f t="shared" si="47"/>
        <v/>
      </c>
      <c r="E449" s="71" t="str">
        <f t="shared" si="48"/>
        <v/>
      </c>
      <c r="F449" s="71" t="str">
        <f t="shared" si="42"/>
        <v/>
      </c>
      <c r="G449" s="65" t="str">
        <f t="shared" si="43"/>
        <v/>
      </c>
    </row>
    <row r="450" spans="1:7" x14ac:dyDescent="0.25">
      <c r="A450" s="69" t="str">
        <f t="shared" si="44"/>
        <v/>
      </c>
      <c r="B450" s="70" t="str">
        <f t="shared" si="45"/>
        <v/>
      </c>
      <c r="C450" s="65" t="str">
        <f t="shared" si="46"/>
        <v/>
      </c>
      <c r="D450" s="71" t="str">
        <f t="shared" si="47"/>
        <v/>
      </c>
      <c r="E450" s="71" t="str">
        <f t="shared" si="48"/>
        <v/>
      </c>
      <c r="F450" s="71" t="str">
        <f t="shared" si="42"/>
        <v/>
      </c>
      <c r="G450" s="65" t="str">
        <f t="shared" si="43"/>
        <v/>
      </c>
    </row>
    <row r="451" spans="1:7" x14ac:dyDescent="0.25">
      <c r="A451" s="69" t="str">
        <f t="shared" si="44"/>
        <v/>
      </c>
      <c r="B451" s="70" t="str">
        <f t="shared" si="45"/>
        <v/>
      </c>
      <c r="C451" s="65" t="str">
        <f t="shared" si="46"/>
        <v/>
      </c>
      <c r="D451" s="71" t="str">
        <f t="shared" si="47"/>
        <v/>
      </c>
      <c r="E451" s="71" t="str">
        <f t="shared" si="48"/>
        <v/>
      </c>
      <c r="F451" s="71" t="str">
        <f t="shared" si="42"/>
        <v/>
      </c>
      <c r="G451" s="65" t="str">
        <f t="shared" si="43"/>
        <v/>
      </c>
    </row>
    <row r="452" spans="1:7" x14ac:dyDescent="0.25">
      <c r="A452" s="69" t="str">
        <f t="shared" si="44"/>
        <v/>
      </c>
      <c r="B452" s="70" t="str">
        <f t="shared" si="45"/>
        <v/>
      </c>
      <c r="C452" s="65" t="str">
        <f t="shared" si="46"/>
        <v/>
      </c>
      <c r="D452" s="71" t="str">
        <f t="shared" si="47"/>
        <v/>
      </c>
      <c r="E452" s="71" t="str">
        <f t="shared" si="48"/>
        <v/>
      </c>
      <c r="F452" s="71" t="str">
        <f t="shared" si="42"/>
        <v/>
      </c>
      <c r="G452" s="65" t="str">
        <f t="shared" si="43"/>
        <v/>
      </c>
    </row>
    <row r="453" spans="1:7" x14ac:dyDescent="0.25">
      <c r="A453" s="69" t="str">
        <f t="shared" si="44"/>
        <v/>
      </c>
      <c r="B453" s="70" t="str">
        <f t="shared" si="45"/>
        <v/>
      </c>
      <c r="C453" s="65" t="str">
        <f t="shared" si="46"/>
        <v/>
      </c>
      <c r="D453" s="71" t="str">
        <f t="shared" si="47"/>
        <v/>
      </c>
      <c r="E453" s="71" t="str">
        <f t="shared" si="48"/>
        <v/>
      </c>
      <c r="F453" s="71" t="str">
        <f t="shared" si="42"/>
        <v/>
      </c>
      <c r="G453" s="65" t="str">
        <f t="shared" si="43"/>
        <v/>
      </c>
    </row>
    <row r="454" spans="1:7" x14ac:dyDescent="0.25">
      <c r="A454" s="69" t="str">
        <f t="shared" si="44"/>
        <v/>
      </c>
      <c r="B454" s="70" t="str">
        <f t="shared" si="45"/>
        <v/>
      </c>
      <c r="C454" s="65" t="str">
        <f t="shared" si="46"/>
        <v/>
      </c>
      <c r="D454" s="71" t="str">
        <f t="shared" si="47"/>
        <v/>
      </c>
      <c r="E454" s="71" t="str">
        <f t="shared" si="48"/>
        <v/>
      </c>
      <c r="F454" s="71" t="str">
        <f t="shared" si="42"/>
        <v/>
      </c>
      <c r="G454" s="65" t="str">
        <f t="shared" si="43"/>
        <v/>
      </c>
    </row>
    <row r="455" spans="1:7" x14ac:dyDescent="0.25">
      <c r="A455" s="69" t="str">
        <f t="shared" si="44"/>
        <v/>
      </c>
      <c r="B455" s="70" t="str">
        <f t="shared" si="45"/>
        <v/>
      </c>
      <c r="C455" s="65" t="str">
        <f t="shared" si="46"/>
        <v/>
      </c>
      <c r="D455" s="71" t="str">
        <f t="shared" si="47"/>
        <v/>
      </c>
      <c r="E455" s="71" t="str">
        <f t="shared" si="48"/>
        <v/>
      </c>
      <c r="F455" s="71" t="str">
        <f t="shared" si="42"/>
        <v/>
      </c>
      <c r="G455" s="65" t="str">
        <f t="shared" si="43"/>
        <v/>
      </c>
    </row>
    <row r="456" spans="1:7" x14ac:dyDescent="0.25">
      <c r="A456" s="69" t="str">
        <f t="shared" si="44"/>
        <v/>
      </c>
      <c r="B456" s="70" t="str">
        <f t="shared" si="45"/>
        <v/>
      </c>
      <c r="C456" s="65" t="str">
        <f t="shared" si="46"/>
        <v/>
      </c>
      <c r="D456" s="71" t="str">
        <f t="shared" si="47"/>
        <v/>
      </c>
      <c r="E456" s="71" t="str">
        <f t="shared" si="48"/>
        <v/>
      </c>
      <c r="F456" s="71" t="str">
        <f t="shared" si="42"/>
        <v/>
      </c>
      <c r="G456" s="65" t="str">
        <f t="shared" si="43"/>
        <v/>
      </c>
    </row>
    <row r="457" spans="1:7" x14ac:dyDescent="0.25">
      <c r="A457" s="69" t="str">
        <f t="shared" si="44"/>
        <v/>
      </c>
      <c r="B457" s="70" t="str">
        <f t="shared" si="45"/>
        <v/>
      </c>
      <c r="C457" s="65" t="str">
        <f t="shared" si="46"/>
        <v/>
      </c>
      <c r="D457" s="71" t="str">
        <f t="shared" si="47"/>
        <v/>
      </c>
      <c r="E457" s="71" t="str">
        <f t="shared" si="48"/>
        <v/>
      </c>
      <c r="F457" s="71" t="str">
        <f t="shared" si="42"/>
        <v/>
      </c>
      <c r="G457" s="65" t="str">
        <f t="shared" si="43"/>
        <v/>
      </c>
    </row>
    <row r="458" spans="1:7" x14ac:dyDescent="0.25">
      <c r="A458" s="69" t="str">
        <f t="shared" si="44"/>
        <v/>
      </c>
      <c r="B458" s="70" t="str">
        <f t="shared" si="45"/>
        <v/>
      </c>
      <c r="C458" s="65" t="str">
        <f t="shared" si="46"/>
        <v/>
      </c>
      <c r="D458" s="71" t="str">
        <f t="shared" si="47"/>
        <v/>
      </c>
      <c r="E458" s="71" t="str">
        <f t="shared" si="48"/>
        <v/>
      </c>
      <c r="F458" s="71" t="str">
        <f t="shared" si="42"/>
        <v/>
      </c>
      <c r="G458" s="65" t="str">
        <f t="shared" si="43"/>
        <v/>
      </c>
    </row>
    <row r="459" spans="1:7" x14ac:dyDescent="0.25">
      <c r="A459" s="69" t="str">
        <f t="shared" si="44"/>
        <v/>
      </c>
      <c r="B459" s="70" t="str">
        <f t="shared" si="45"/>
        <v/>
      </c>
      <c r="C459" s="65" t="str">
        <f t="shared" si="46"/>
        <v/>
      </c>
      <c r="D459" s="71" t="str">
        <f t="shared" si="47"/>
        <v/>
      </c>
      <c r="E459" s="71" t="str">
        <f t="shared" si="48"/>
        <v/>
      </c>
      <c r="F459" s="71" t="str">
        <f t="shared" si="42"/>
        <v/>
      </c>
      <c r="G459" s="65" t="str">
        <f t="shared" si="43"/>
        <v/>
      </c>
    </row>
    <row r="460" spans="1:7" x14ac:dyDescent="0.25">
      <c r="A460" s="69" t="str">
        <f t="shared" si="44"/>
        <v/>
      </c>
      <c r="B460" s="70" t="str">
        <f t="shared" si="45"/>
        <v/>
      </c>
      <c r="C460" s="65" t="str">
        <f t="shared" si="46"/>
        <v/>
      </c>
      <c r="D460" s="71" t="str">
        <f t="shared" si="47"/>
        <v/>
      </c>
      <c r="E460" s="71" t="str">
        <f t="shared" si="48"/>
        <v/>
      </c>
      <c r="F460" s="71" t="str">
        <f t="shared" si="42"/>
        <v/>
      </c>
      <c r="G460" s="65" t="str">
        <f t="shared" si="43"/>
        <v/>
      </c>
    </row>
    <row r="461" spans="1:7" x14ac:dyDescent="0.25">
      <c r="A461" s="69" t="str">
        <f t="shared" si="44"/>
        <v/>
      </c>
      <c r="B461" s="70" t="str">
        <f t="shared" si="45"/>
        <v/>
      </c>
      <c r="C461" s="65" t="str">
        <f t="shared" si="46"/>
        <v/>
      </c>
      <c r="D461" s="71" t="str">
        <f t="shared" si="47"/>
        <v/>
      </c>
      <c r="E461" s="71" t="str">
        <f t="shared" si="48"/>
        <v/>
      </c>
      <c r="F461" s="71" t="str">
        <f t="shared" si="42"/>
        <v/>
      </c>
      <c r="G461" s="65" t="str">
        <f t="shared" si="43"/>
        <v/>
      </c>
    </row>
    <row r="462" spans="1:7" x14ac:dyDescent="0.25">
      <c r="A462" s="69" t="str">
        <f t="shared" si="44"/>
        <v/>
      </c>
      <c r="B462" s="70" t="str">
        <f t="shared" si="45"/>
        <v/>
      </c>
      <c r="C462" s="65" t="str">
        <f t="shared" si="46"/>
        <v/>
      </c>
      <c r="D462" s="71" t="str">
        <f t="shared" si="47"/>
        <v/>
      </c>
      <c r="E462" s="71" t="str">
        <f t="shared" si="48"/>
        <v/>
      </c>
      <c r="F462" s="71" t="str">
        <f t="shared" si="42"/>
        <v/>
      </c>
      <c r="G462" s="65" t="str">
        <f t="shared" si="43"/>
        <v/>
      </c>
    </row>
    <row r="463" spans="1:7" x14ac:dyDescent="0.25">
      <c r="A463" s="69" t="str">
        <f t="shared" si="44"/>
        <v/>
      </c>
      <c r="B463" s="70" t="str">
        <f t="shared" si="45"/>
        <v/>
      </c>
      <c r="C463" s="65" t="str">
        <f t="shared" si="46"/>
        <v/>
      </c>
      <c r="D463" s="71" t="str">
        <f t="shared" si="47"/>
        <v/>
      </c>
      <c r="E463" s="71" t="str">
        <f t="shared" si="48"/>
        <v/>
      </c>
      <c r="F463" s="71" t="str">
        <f t="shared" si="42"/>
        <v/>
      </c>
      <c r="G463" s="65" t="str">
        <f t="shared" si="43"/>
        <v/>
      </c>
    </row>
    <row r="464" spans="1:7" x14ac:dyDescent="0.25">
      <c r="A464" s="69" t="str">
        <f t="shared" si="44"/>
        <v/>
      </c>
      <c r="B464" s="70" t="str">
        <f t="shared" si="45"/>
        <v/>
      </c>
      <c r="C464" s="65" t="str">
        <f t="shared" si="46"/>
        <v/>
      </c>
      <c r="D464" s="71" t="str">
        <f t="shared" si="47"/>
        <v/>
      </c>
      <c r="E464" s="71" t="str">
        <f t="shared" si="48"/>
        <v/>
      </c>
      <c r="F464" s="71" t="str">
        <f t="shared" ref="F464:F500" si="49">IF(B464="","",SUM(D464:E464))</f>
        <v/>
      </c>
      <c r="G464" s="65" t="str">
        <f t="shared" ref="G464:G500" si="50">IF(B464="","",SUM(C464)-SUM(E464))</f>
        <v/>
      </c>
    </row>
    <row r="465" spans="1:7" x14ac:dyDescent="0.25">
      <c r="A465" s="69" t="str">
        <f t="shared" ref="A465:A500" si="51">IF(B465="","",EDATE(A464,1))</f>
        <v/>
      </c>
      <c r="B465" s="70" t="str">
        <f t="shared" ref="B465:B500" si="52">IF(B464="","",IF(SUM(B464)+1&lt;=$E$7,SUM(B464)+1,""))</f>
        <v/>
      </c>
      <c r="C465" s="65" t="str">
        <f t="shared" ref="C465:C500" si="53">IF(B465="","",G464)</f>
        <v/>
      </c>
      <c r="D465" s="71" t="str">
        <f t="shared" ref="D465:D500" si="54">IF(B465="","",IPMT($E$11/12,B465,$E$7,-$E$8,$E$9,0))</f>
        <v/>
      </c>
      <c r="E465" s="71" t="str">
        <f t="shared" ref="E465:E500" si="55">IF(B465="","",PPMT($E$11/12,B465,$E$7,-$E$8,$E$9,0))</f>
        <v/>
      </c>
      <c r="F465" s="71" t="str">
        <f t="shared" si="49"/>
        <v/>
      </c>
      <c r="G465" s="65" t="str">
        <f t="shared" si="50"/>
        <v/>
      </c>
    </row>
    <row r="466" spans="1:7" x14ac:dyDescent="0.25">
      <c r="A466" s="69" t="str">
        <f t="shared" si="51"/>
        <v/>
      </c>
      <c r="B466" s="70" t="str">
        <f t="shared" si="52"/>
        <v/>
      </c>
      <c r="C466" s="65" t="str">
        <f t="shared" si="53"/>
        <v/>
      </c>
      <c r="D466" s="71" t="str">
        <f t="shared" si="54"/>
        <v/>
      </c>
      <c r="E466" s="71" t="str">
        <f t="shared" si="55"/>
        <v/>
      </c>
      <c r="F466" s="71" t="str">
        <f t="shared" si="49"/>
        <v/>
      </c>
      <c r="G466" s="65" t="str">
        <f t="shared" si="50"/>
        <v/>
      </c>
    </row>
    <row r="467" spans="1:7" x14ac:dyDescent="0.25">
      <c r="A467" s="69" t="str">
        <f t="shared" si="51"/>
        <v/>
      </c>
      <c r="B467" s="70" t="str">
        <f t="shared" si="52"/>
        <v/>
      </c>
      <c r="C467" s="65" t="str">
        <f t="shared" si="53"/>
        <v/>
      </c>
      <c r="D467" s="71" t="str">
        <f t="shared" si="54"/>
        <v/>
      </c>
      <c r="E467" s="71" t="str">
        <f t="shared" si="55"/>
        <v/>
      </c>
      <c r="F467" s="71" t="str">
        <f t="shared" si="49"/>
        <v/>
      </c>
      <c r="G467" s="65" t="str">
        <f t="shared" si="50"/>
        <v/>
      </c>
    </row>
    <row r="468" spans="1:7" x14ac:dyDescent="0.25">
      <c r="A468" s="69" t="str">
        <f t="shared" si="51"/>
        <v/>
      </c>
      <c r="B468" s="70" t="str">
        <f t="shared" si="52"/>
        <v/>
      </c>
      <c r="C468" s="65" t="str">
        <f t="shared" si="53"/>
        <v/>
      </c>
      <c r="D468" s="71" t="str">
        <f t="shared" si="54"/>
        <v/>
      </c>
      <c r="E468" s="71" t="str">
        <f t="shared" si="55"/>
        <v/>
      </c>
      <c r="F468" s="71" t="str">
        <f t="shared" si="49"/>
        <v/>
      </c>
      <c r="G468" s="65" t="str">
        <f t="shared" si="50"/>
        <v/>
      </c>
    </row>
    <row r="469" spans="1:7" x14ac:dyDescent="0.25">
      <c r="A469" s="69" t="str">
        <f t="shared" si="51"/>
        <v/>
      </c>
      <c r="B469" s="70" t="str">
        <f t="shared" si="52"/>
        <v/>
      </c>
      <c r="C469" s="65" t="str">
        <f t="shared" si="53"/>
        <v/>
      </c>
      <c r="D469" s="71" t="str">
        <f t="shared" si="54"/>
        <v/>
      </c>
      <c r="E469" s="71" t="str">
        <f t="shared" si="55"/>
        <v/>
      </c>
      <c r="F469" s="71" t="str">
        <f t="shared" si="49"/>
        <v/>
      </c>
      <c r="G469" s="65" t="str">
        <f t="shared" si="50"/>
        <v/>
      </c>
    </row>
    <row r="470" spans="1:7" x14ac:dyDescent="0.25">
      <c r="A470" s="69" t="str">
        <f t="shared" si="51"/>
        <v/>
      </c>
      <c r="B470" s="70" t="str">
        <f t="shared" si="52"/>
        <v/>
      </c>
      <c r="C470" s="65" t="str">
        <f t="shared" si="53"/>
        <v/>
      </c>
      <c r="D470" s="71" t="str">
        <f t="shared" si="54"/>
        <v/>
      </c>
      <c r="E470" s="71" t="str">
        <f t="shared" si="55"/>
        <v/>
      </c>
      <c r="F470" s="71" t="str">
        <f t="shared" si="49"/>
        <v/>
      </c>
      <c r="G470" s="65" t="str">
        <f t="shared" si="50"/>
        <v/>
      </c>
    </row>
    <row r="471" spans="1:7" x14ac:dyDescent="0.25">
      <c r="A471" s="69" t="str">
        <f t="shared" si="51"/>
        <v/>
      </c>
      <c r="B471" s="70" t="str">
        <f t="shared" si="52"/>
        <v/>
      </c>
      <c r="C471" s="65" t="str">
        <f t="shared" si="53"/>
        <v/>
      </c>
      <c r="D471" s="71" t="str">
        <f t="shared" si="54"/>
        <v/>
      </c>
      <c r="E471" s="71" t="str">
        <f t="shared" si="55"/>
        <v/>
      </c>
      <c r="F471" s="71" t="str">
        <f t="shared" si="49"/>
        <v/>
      </c>
      <c r="G471" s="65" t="str">
        <f t="shared" si="50"/>
        <v/>
      </c>
    </row>
    <row r="472" spans="1:7" x14ac:dyDescent="0.25">
      <c r="A472" s="69" t="str">
        <f t="shared" si="51"/>
        <v/>
      </c>
      <c r="B472" s="70" t="str">
        <f t="shared" si="52"/>
        <v/>
      </c>
      <c r="C472" s="65" t="str">
        <f t="shared" si="53"/>
        <v/>
      </c>
      <c r="D472" s="71" t="str">
        <f t="shared" si="54"/>
        <v/>
      </c>
      <c r="E472" s="71" t="str">
        <f t="shared" si="55"/>
        <v/>
      </c>
      <c r="F472" s="71" t="str">
        <f t="shared" si="49"/>
        <v/>
      </c>
      <c r="G472" s="65" t="str">
        <f t="shared" si="50"/>
        <v/>
      </c>
    </row>
    <row r="473" spans="1:7" x14ac:dyDescent="0.25">
      <c r="A473" s="69" t="str">
        <f t="shared" si="51"/>
        <v/>
      </c>
      <c r="B473" s="70" t="str">
        <f t="shared" si="52"/>
        <v/>
      </c>
      <c r="C473" s="65" t="str">
        <f t="shared" si="53"/>
        <v/>
      </c>
      <c r="D473" s="71" t="str">
        <f t="shared" si="54"/>
        <v/>
      </c>
      <c r="E473" s="71" t="str">
        <f t="shared" si="55"/>
        <v/>
      </c>
      <c r="F473" s="71" t="str">
        <f t="shared" si="49"/>
        <v/>
      </c>
      <c r="G473" s="65" t="str">
        <f t="shared" si="50"/>
        <v/>
      </c>
    </row>
    <row r="474" spans="1:7" x14ac:dyDescent="0.25">
      <c r="A474" s="69" t="str">
        <f t="shared" si="51"/>
        <v/>
      </c>
      <c r="B474" s="70" t="str">
        <f t="shared" si="52"/>
        <v/>
      </c>
      <c r="C474" s="65" t="str">
        <f t="shared" si="53"/>
        <v/>
      </c>
      <c r="D474" s="71" t="str">
        <f t="shared" si="54"/>
        <v/>
      </c>
      <c r="E474" s="71" t="str">
        <f t="shared" si="55"/>
        <v/>
      </c>
      <c r="F474" s="71" t="str">
        <f t="shared" si="49"/>
        <v/>
      </c>
      <c r="G474" s="65" t="str">
        <f t="shared" si="50"/>
        <v/>
      </c>
    </row>
    <row r="475" spans="1:7" x14ac:dyDescent="0.25">
      <c r="A475" s="69" t="str">
        <f t="shared" si="51"/>
        <v/>
      </c>
      <c r="B475" s="70" t="str">
        <f t="shared" si="52"/>
        <v/>
      </c>
      <c r="C475" s="65" t="str">
        <f t="shared" si="53"/>
        <v/>
      </c>
      <c r="D475" s="71" t="str">
        <f t="shared" si="54"/>
        <v/>
      </c>
      <c r="E475" s="71" t="str">
        <f t="shared" si="55"/>
        <v/>
      </c>
      <c r="F475" s="71" t="str">
        <f t="shared" si="49"/>
        <v/>
      </c>
      <c r="G475" s="65" t="str">
        <f t="shared" si="50"/>
        <v/>
      </c>
    </row>
    <row r="476" spans="1:7" x14ac:dyDescent="0.25">
      <c r="A476" s="69" t="str">
        <f t="shared" si="51"/>
        <v/>
      </c>
      <c r="B476" s="70" t="str">
        <f t="shared" si="52"/>
        <v/>
      </c>
      <c r="C476" s="65" t="str">
        <f t="shared" si="53"/>
        <v/>
      </c>
      <c r="D476" s="71" t="str">
        <f t="shared" si="54"/>
        <v/>
      </c>
      <c r="E476" s="71" t="str">
        <f t="shared" si="55"/>
        <v/>
      </c>
      <c r="F476" s="71" t="str">
        <f t="shared" si="49"/>
        <v/>
      </c>
      <c r="G476" s="65" t="str">
        <f t="shared" si="50"/>
        <v/>
      </c>
    </row>
    <row r="477" spans="1:7" x14ac:dyDescent="0.25">
      <c r="A477" s="69" t="str">
        <f t="shared" si="51"/>
        <v/>
      </c>
      <c r="B477" s="70" t="str">
        <f t="shared" si="52"/>
        <v/>
      </c>
      <c r="C477" s="65" t="str">
        <f t="shared" si="53"/>
        <v/>
      </c>
      <c r="D477" s="71" t="str">
        <f t="shared" si="54"/>
        <v/>
      </c>
      <c r="E477" s="71" t="str">
        <f t="shared" si="55"/>
        <v/>
      </c>
      <c r="F477" s="71" t="str">
        <f t="shared" si="49"/>
        <v/>
      </c>
      <c r="G477" s="65" t="str">
        <f t="shared" si="50"/>
        <v/>
      </c>
    </row>
    <row r="478" spans="1:7" x14ac:dyDescent="0.25">
      <c r="A478" s="69" t="str">
        <f t="shared" si="51"/>
        <v/>
      </c>
      <c r="B478" s="70" t="str">
        <f t="shared" si="52"/>
        <v/>
      </c>
      <c r="C478" s="65" t="str">
        <f t="shared" si="53"/>
        <v/>
      </c>
      <c r="D478" s="71" t="str">
        <f t="shared" si="54"/>
        <v/>
      </c>
      <c r="E478" s="71" t="str">
        <f t="shared" si="55"/>
        <v/>
      </c>
      <c r="F478" s="71" t="str">
        <f t="shared" si="49"/>
        <v/>
      </c>
      <c r="G478" s="65" t="str">
        <f t="shared" si="50"/>
        <v/>
      </c>
    </row>
    <row r="479" spans="1:7" x14ac:dyDescent="0.25">
      <c r="A479" s="69" t="str">
        <f t="shared" si="51"/>
        <v/>
      </c>
      <c r="B479" s="70" t="str">
        <f t="shared" si="52"/>
        <v/>
      </c>
      <c r="C479" s="65" t="str">
        <f t="shared" si="53"/>
        <v/>
      </c>
      <c r="D479" s="71" t="str">
        <f t="shared" si="54"/>
        <v/>
      </c>
      <c r="E479" s="71" t="str">
        <f t="shared" si="55"/>
        <v/>
      </c>
      <c r="F479" s="71" t="str">
        <f t="shared" si="49"/>
        <v/>
      </c>
      <c r="G479" s="65" t="str">
        <f t="shared" si="50"/>
        <v/>
      </c>
    </row>
    <row r="480" spans="1:7" x14ac:dyDescent="0.25">
      <c r="A480" s="69" t="str">
        <f t="shared" si="51"/>
        <v/>
      </c>
      <c r="B480" s="70" t="str">
        <f t="shared" si="52"/>
        <v/>
      </c>
      <c r="C480" s="65" t="str">
        <f t="shared" si="53"/>
        <v/>
      </c>
      <c r="D480" s="71" t="str">
        <f t="shared" si="54"/>
        <v/>
      </c>
      <c r="E480" s="71" t="str">
        <f t="shared" si="55"/>
        <v/>
      </c>
      <c r="F480" s="71" t="str">
        <f t="shared" si="49"/>
        <v/>
      </c>
      <c r="G480" s="65" t="str">
        <f t="shared" si="50"/>
        <v/>
      </c>
    </row>
    <row r="481" spans="1:7" x14ac:dyDescent="0.25">
      <c r="A481" s="69" t="str">
        <f t="shared" si="51"/>
        <v/>
      </c>
      <c r="B481" s="70" t="str">
        <f t="shared" si="52"/>
        <v/>
      </c>
      <c r="C481" s="65" t="str">
        <f t="shared" si="53"/>
        <v/>
      </c>
      <c r="D481" s="71" t="str">
        <f t="shared" si="54"/>
        <v/>
      </c>
      <c r="E481" s="71" t="str">
        <f t="shared" si="55"/>
        <v/>
      </c>
      <c r="F481" s="71" t="str">
        <f t="shared" si="49"/>
        <v/>
      </c>
      <c r="G481" s="65" t="str">
        <f t="shared" si="50"/>
        <v/>
      </c>
    </row>
    <row r="482" spans="1:7" x14ac:dyDescent="0.25">
      <c r="A482" s="69" t="str">
        <f t="shared" si="51"/>
        <v/>
      </c>
      <c r="B482" s="70" t="str">
        <f t="shared" si="52"/>
        <v/>
      </c>
      <c r="C482" s="65" t="str">
        <f t="shared" si="53"/>
        <v/>
      </c>
      <c r="D482" s="71" t="str">
        <f t="shared" si="54"/>
        <v/>
      </c>
      <c r="E482" s="71" t="str">
        <f t="shared" si="55"/>
        <v/>
      </c>
      <c r="F482" s="71" t="str">
        <f t="shared" si="49"/>
        <v/>
      </c>
      <c r="G482" s="65" t="str">
        <f t="shared" si="50"/>
        <v/>
      </c>
    </row>
    <row r="483" spans="1:7" x14ac:dyDescent="0.25">
      <c r="A483" s="69" t="str">
        <f t="shared" si="51"/>
        <v/>
      </c>
      <c r="B483" s="70" t="str">
        <f t="shared" si="52"/>
        <v/>
      </c>
      <c r="C483" s="65" t="str">
        <f t="shared" si="53"/>
        <v/>
      </c>
      <c r="D483" s="71" t="str">
        <f t="shared" si="54"/>
        <v/>
      </c>
      <c r="E483" s="71" t="str">
        <f t="shared" si="55"/>
        <v/>
      </c>
      <c r="F483" s="71" t="str">
        <f t="shared" si="49"/>
        <v/>
      </c>
      <c r="G483" s="65" t="str">
        <f t="shared" si="50"/>
        <v/>
      </c>
    </row>
    <row r="484" spans="1:7" x14ac:dyDescent="0.25">
      <c r="A484" s="69" t="str">
        <f t="shared" si="51"/>
        <v/>
      </c>
      <c r="B484" s="70" t="str">
        <f t="shared" si="52"/>
        <v/>
      </c>
      <c r="C484" s="65" t="str">
        <f t="shared" si="53"/>
        <v/>
      </c>
      <c r="D484" s="71" t="str">
        <f t="shared" si="54"/>
        <v/>
      </c>
      <c r="E484" s="71" t="str">
        <f t="shared" si="55"/>
        <v/>
      </c>
      <c r="F484" s="71" t="str">
        <f t="shared" si="49"/>
        <v/>
      </c>
      <c r="G484" s="65" t="str">
        <f t="shared" si="50"/>
        <v/>
      </c>
    </row>
    <row r="485" spans="1:7" x14ac:dyDescent="0.25">
      <c r="A485" s="69" t="str">
        <f t="shared" si="51"/>
        <v/>
      </c>
      <c r="B485" s="70" t="str">
        <f t="shared" si="52"/>
        <v/>
      </c>
      <c r="C485" s="65" t="str">
        <f t="shared" si="53"/>
        <v/>
      </c>
      <c r="D485" s="71" t="str">
        <f t="shared" si="54"/>
        <v/>
      </c>
      <c r="E485" s="71" t="str">
        <f t="shared" si="55"/>
        <v/>
      </c>
      <c r="F485" s="71" t="str">
        <f t="shared" si="49"/>
        <v/>
      </c>
      <c r="G485" s="65" t="str">
        <f t="shared" si="50"/>
        <v/>
      </c>
    </row>
    <row r="486" spans="1:7" x14ac:dyDescent="0.25">
      <c r="A486" s="69" t="str">
        <f t="shared" si="51"/>
        <v/>
      </c>
      <c r="B486" s="70" t="str">
        <f t="shared" si="52"/>
        <v/>
      </c>
      <c r="C486" s="65" t="str">
        <f t="shared" si="53"/>
        <v/>
      </c>
      <c r="D486" s="71" t="str">
        <f t="shared" si="54"/>
        <v/>
      </c>
      <c r="E486" s="71" t="str">
        <f t="shared" si="55"/>
        <v/>
      </c>
      <c r="F486" s="71" t="str">
        <f t="shared" si="49"/>
        <v/>
      </c>
      <c r="G486" s="65" t="str">
        <f t="shared" si="50"/>
        <v/>
      </c>
    </row>
    <row r="487" spans="1:7" x14ac:dyDescent="0.25">
      <c r="A487" s="69" t="str">
        <f t="shared" si="51"/>
        <v/>
      </c>
      <c r="B487" s="70" t="str">
        <f t="shared" si="52"/>
        <v/>
      </c>
      <c r="C487" s="65" t="str">
        <f t="shared" si="53"/>
        <v/>
      </c>
      <c r="D487" s="71" t="str">
        <f t="shared" si="54"/>
        <v/>
      </c>
      <c r="E487" s="71" t="str">
        <f t="shared" si="55"/>
        <v/>
      </c>
      <c r="F487" s="71" t="str">
        <f t="shared" si="49"/>
        <v/>
      </c>
      <c r="G487" s="65" t="str">
        <f t="shared" si="50"/>
        <v/>
      </c>
    </row>
    <row r="488" spans="1:7" x14ac:dyDescent="0.25">
      <c r="A488" s="69" t="str">
        <f t="shared" si="51"/>
        <v/>
      </c>
      <c r="B488" s="70" t="str">
        <f t="shared" si="52"/>
        <v/>
      </c>
      <c r="C488" s="65" t="str">
        <f t="shared" si="53"/>
        <v/>
      </c>
      <c r="D488" s="71" t="str">
        <f t="shared" si="54"/>
        <v/>
      </c>
      <c r="E488" s="71" t="str">
        <f t="shared" si="55"/>
        <v/>
      </c>
      <c r="F488" s="71" t="str">
        <f t="shared" si="49"/>
        <v/>
      </c>
      <c r="G488" s="65" t="str">
        <f t="shared" si="50"/>
        <v/>
      </c>
    </row>
    <row r="489" spans="1:7" x14ac:dyDescent="0.25">
      <c r="A489" s="69" t="str">
        <f t="shared" si="51"/>
        <v/>
      </c>
      <c r="B489" s="70" t="str">
        <f t="shared" si="52"/>
        <v/>
      </c>
      <c r="C489" s="65" t="str">
        <f t="shared" si="53"/>
        <v/>
      </c>
      <c r="D489" s="71" t="str">
        <f t="shared" si="54"/>
        <v/>
      </c>
      <c r="E489" s="71" t="str">
        <f t="shared" si="55"/>
        <v/>
      </c>
      <c r="F489" s="71" t="str">
        <f t="shared" si="49"/>
        <v/>
      </c>
      <c r="G489" s="65" t="str">
        <f t="shared" si="50"/>
        <v/>
      </c>
    </row>
    <row r="490" spans="1:7" x14ac:dyDescent="0.25">
      <c r="A490" s="69" t="str">
        <f t="shared" si="51"/>
        <v/>
      </c>
      <c r="B490" s="70" t="str">
        <f t="shared" si="52"/>
        <v/>
      </c>
      <c r="C490" s="65" t="str">
        <f t="shared" si="53"/>
        <v/>
      </c>
      <c r="D490" s="71" t="str">
        <f t="shared" si="54"/>
        <v/>
      </c>
      <c r="E490" s="71" t="str">
        <f t="shared" si="55"/>
        <v/>
      </c>
      <c r="F490" s="71" t="str">
        <f t="shared" si="49"/>
        <v/>
      </c>
      <c r="G490" s="65" t="str">
        <f t="shared" si="50"/>
        <v/>
      </c>
    </row>
    <row r="491" spans="1:7" x14ac:dyDescent="0.25">
      <c r="A491" s="69" t="str">
        <f t="shared" si="51"/>
        <v/>
      </c>
      <c r="B491" s="70" t="str">
        <f t="shared" si="52"/>
        <v/>
      </c>
      <c r="C491" s="65" t="str">
        <f t="shared" si="53"/>
        <v/>
      </c>
      <c r="D491" s="71" t="str">
        <f t="shared" si="54"/>
        <v/>
      </c>
      <c r="E491" s="71" t="str">
        <f t="shared" si="55"/>
        <v/>
      </c>
      <c r="F491" s="71" t="str">
        <f t="shared" si="49"/>
        <v/>
      </c>
      <c r="G491" s="65" t="str">
        <f t="shared" si="50"/>
        <v/>
      </c>
    </row>
    <row r="492" spans="1:7" x14ac:dyDescent="0.25">
      <c r="A492" s="69" t="str">
        <f t="shared" si="51"/>
        <v/>
      </c>
      <c r="B492" s="70" t="str">
        <f t="shared" si="52"/>
        <v/>
      </c>
      <c r="C492" s="65" t="str">
        <f t="shared" si="53"/>
        <v/>
      </c>
      <c r="D492" s="71" t="str">
        <f t="shared" si="54"/>
        <v/>
      </c>
      <c r="E492" s="71" t="str">
        <f t="shared" si="55"/>
        <v/>
      </c>
      <c r="F492" s="71" t="str">
        <f t="shared" si="49"/>
        <v/>
      </c>
      <c r="G492" s="65" t="str">
        <f t="shared" si="50"/>
        <v/>
      </c>
    </row>
    <row r="493" spans="1:7" x14ac:dyDescent="0.25">
      <c r="A493" s="69" t="str">
        <f t="shared" si="51"/>
        <v/>
      </c>
      <c r="B493" s="70" t="str">
        <f t="shared" si="52"/>
        <v/>
      </c>
      <c r="C493" s="65" t="str">
        <f t="shared" si="53"/>
        <v/>
      </c>
      <c r="D493" s="71" t="str">
        <f t="shared" si="54"/>
        <v/>
      </c>
      <c r="E493" s="71" t="str">
        <f t="shared" si="55"/>
        <v/>
      </c>
      <c r="F493" s="71" t="str">
        <f t="shared" si="49"/>
        <v/>
      </c>
      <c r="G493" s="65" t="str">
        <f t="shared" si="50"/>
        <v/>
      </c>
    </row>
    <row r="494" spans="1:7" x14ac:dyDescent="0.25">
      <c r="A494" s="69" t="str">
        <f t="shared" si="51"/>
        <v/>
      </c>
      <c r="B494" s="70" t="str">
        <f t="shared" si="52"/>
        <v/>
      </c>
      <c r="C494" s="65" t="str">
        <f t="shared" si="53"/>
        <v/>
      </c>
      <c r="D494" s="71" t="str">
        <f t="shared" si="54"/>
        <v/>
      </c>
      <c r="E494" s="71" t="str">
        <f t="shared" si="55"/>
        <v/>
      </c>
      <c r="F494" s="71" t="str">
        <f t="shared" si="49"/>
        <v/>
      </c>
      <c r="G494" s="65" t="str">
        <f t="shared" si="50"/>
        <v/>
      </c>
    </row>
    <row r="495" spans="1:7" x14ac:dyDescent="0.25">
      <c r="A495" s="69" t="str">
        <f t="shared" si="51"/>
        <v/>
      </c>
      <c r="B495" s="70" t="str">
        <f t="shared" si="52"/>
        <v/>
      </c>
      <c r="C495" s="65" t="str">
        <f t="shared" si="53"/>
        <v/>
      </c>
      <c r="D495" s="71" t="str">
        <f t="shared" si="54"/>
        <v/>
      </c>
      <c r="E495" s="71" t="str">
        <f t="shared" si="55"/>
        <v/>
      </c>
      <c r="F495" s="71" t="str">
        <f t="shared" si="49"/>
        <v/>
      </c>
      <c r="G495" s="65" t="str">
        <f t="shared" si="50"/>
        <v/>
      </c>
    </row>
    <row r="496" spans="1:7" x14ac:dyDescent="0.25">
      <c r="A496" s="69" t="str">
        <f t="shared" si="51"/>
        <v/>
      </c>
      <c r="B496" s="70" t="str">
        <f t="shared" si="52"/>
        <v/>
      </c>
      <c r="C496" s="65" t="str">
        <f t="shared" si="53"/>
        <v/>
      </c>
      <c r="D496" s="71" t="str">
        <f t="shared" si="54"/>
        <v/>
      </c>
      <c r="E496" s="71" t="str">
        <f t="shared" si="55"/>
        <v/>
      </c>
      <c r="F496" s="71" t="str">
        <f t="shared" si="49"/>
        <v/>
      </c>
      <c r="G496" s="65" t="str">
        <f t="shared" si="50"/>
        <v/>
      </c>
    </row>
    <row r="497" spans="1:7" x14ac:dyDescent="0.25">
      <c r="A497" s="69" t="str">
        <f t="shared" si="51"/>
        <v/>
      </c>
      <c r="B497" s="70" t="str">
        <f t="shared" si="52"/>
        <v/>
      </c>
      <c r="C497" s="65" t="str">
        <f t="shared" si="53"/>
        <v/>
      </c>
      <c r="D497" s="71" t="str">
        <f t="shared" si="54"/>
        <v/>
      </c>
      <c r="E497" s="71" t="str">
        <f t="shared" si="55"/>
        <v/>
      </c>
      <c r="F497" s="71" t="str">
        <f t="shared" si="49"/>
        <v/>
      </c>
      <c r="G497" s="65" t="str">
        <f t="shared" si="50"/>
        <v/>
      </c>
    </row>
    <row r="498" spans="1:7" x14ac:dyDescent="0.25">
      <c r="A498" s="69" t="str">
        <f t="shared" si="51"/>
        <v/>
      </c>
      <c r="B498" s="70" t="str">
        <f t="shared" si="52"/>
        <v/>
      </c>
      <c r="C498" s="65" t="str">
        <f t="shared" si="53"/>
        <v/>
      </c>
      <c r="D498" s="71" t="str">
        <f t="shared" si="54"/>
        <v/>
      </c>
      <c r="E498" s="71" t="str">
        <f t="shared" si="55"/>
        <v/>
      </c>
      <c r="F498" s="71" t="str">
        <f t="shared" si="49"/>
        <v/>
      </c>
      <c r="G498" s="65" t="str">
        <f t="shared" si="50"/>
        <v/>
      </c>
    </row>
    <row r="499" spans="1:7" x14ac:dyDescent="0.25">
      <c r="A499" s="69" t="str">
        <f t="shared" si="51"/>
        <v/>
      </c>
      <c r="B499" s="70" t="str">
        <f t="shared" si="52"/>
        <v/>
      </c>
      <c r="C499" s="65" t="str">
        <f t="shared" si="53"/>
        <v/>
      </c>
      <c r="D499" s="71" t="str">
        <f t="shared" si="54"/>
        <v/>
      </c>
      <c r="E499" s="71" t="str">
        <f t="shared" si="55"/>
        <v/>
      </c>
      <c r="F499" s="71" t="str">
        <f t="shared" si="49"/>
        <v/>
      </c>
      <c r="G499" s="65" t="str">
        <f t="shared" si="50"/>
        <v/>
      </c>
    </row>
    <row r="500" spans="1:7" x14ac:dyDescent="0.25">
      <c r="A500" s="69" t="str">
        <f t="shared" si="51"/>
        <v/>
      </c>
      <c r="B500" s="70" t="str">
        <f t="shared" si="52"/>
        <v/>
      </c>
      <c r="C500" s="65" t="str">
        <f t="shared" si="53"/>
        <v/>
      </c>
      <c r="D500" s="71" t="str">
        <f t="shared" si="54"/>
        <v/>
      </c>
      <c r="E500" s="71" t="str">
        <f t="shared" si="55"/>
        <v/>
      </c>
      <c r="F500" s="71" t="str">
        <f t="shared" si="49"/>
        <v/>
      </c>
      <c r="G500" s="65"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295b89e-2911-42f0-a767-8ca596d6842f">
      <UserInfo>
        <DisplayName/>
        <AccountId xsi:nil="true"/>
        <AccountType/>
      </UserInfo>
    </SharedWithUsers>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9BBD20D-3BE7-444E-B5AE-0481F25A5315}">
  <ds:schemaRefs>
    <ds:schemaRef ds:uri="4295b89e-2911-42f0-a767-8ca596d684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4634551-c501-4e5e-ac96-dde1e0c9b252"/>
    <ds:schemaRef ds:uri="http://www.w3.org/XML/1998/namespace"/>
    <ds:schemaRef ds:uri="http://purl.org/dc/dcmitype/"/>
    <ds:schemaRef ds:uri="d65e48b5-f38d-431e-9b4f-47403bf4583f"/>
  </ds:schemaRefs>
</ds:datastoreItem>
</file>

<file path=customXml/itemProps2.xml><?xml version="1.0" encoding="utf-8"?>
<ds:datastoreItem xmlns:ds="http://schemas.openxmlformats.org/officeDocument/2006/customXml" ds:itemID="{87413B54-3DEA-4B5C-ADC2-F23DAAAF6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Lisa 3 - T61</vt:lpstr>
      <vt:lpstr>Annuiteetgraafik BIL_T61_O1</vt:lpstr>
      <vt:lpstr>Annuiteetgraafik PT_T61_O1</vt:lpstr>
      <vt:lpstr>Annuiteetgraafik BIL_T61_O2</vt:lpstr>
      <vt:lpstr>Annuiteetgraafik PT_T61_O2</vt:lpstr>
      <vt:lpstr>Annuiteetgraafik BIL_T61_O3</vt:lpstr>
      <vt:lpstr>Annuiteetgraafik PT_T61_O3</vt:lpstr>
      <vt:lpstr>Annuiteetgraafik TS_T61</vt:lpstr>
      <vt:lpstr>Annuiteetgraafik ES_T61</vt:lpstr>
      <vt:lpstr>Pisiparendus 2023_T61_TS</vt:lpstr>
      <vt:lpstr>Pisiparendus 2023_T61_ES</vt:lpstr>
      <vt:lpstr>Lisa 3 - T70</vt:lpstr>
      <vt:lpstr>Annuiteetgraafik BIL_T70_O1</vt:lpstr>
      <vt:lpstr>Annuiteetgraafik PT_T70</vt:lpstr>
      <vt:lpstr>Annuiteetgraafik BIL_T70_O2</vt:lpstr>
      <vt:lpstr>Annuiteetgraafik TS_70</vt:lpstr>
      <vt:lpstr>Annuiteetgraafik ES_T70</vt:lpstr>
      <vt:lpstr>Pisiparendus 2021_lisa 6.1</vt:lpstr>
      <vt:lpstr>Annuiteetgraafik_PP_kunst</vt:lpstr>
      <vt:lpstr>Lisa 6.3_PT_T70_prognoos</vt:lpstr>
      <vt:lpstr>Lisa 6.3_TS_T70_prognoos</vt:lpstr>
      <vt:lpstr>Lisa 6.3_ES_T70_prognoos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Anu Irval</cp:lastModifiedBy>
  <cp:revision/>
  <dcterms:created xsi:type="dcterms:W3CDTF">2009-11-20T06:24:07Z</dcterms:created>
  <dcterms:modified xsi:type="dcterms:W3CDTF">2023-05-11T13:42:24Z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Order">
    <vt:r8>5164000</vt:r8>
  </property>
  <property fmtid="{D5CDD505-2E9C-101B-9397-08002B2CF9AE}" pid="8" name="xd_Signature">
    <vt:bool>false</vt:bool>
  </property>
  <property fmtid="{D5CDD505-2E9C-101B-9397-08002B2CF9AE}" pid="9" name="xd_ProgID">
    <vt:lpwstr/>
  </property>
  <property fmtid="{D5CDD505-2E9C-101B-9397-08002B2CF9AE}" pid="10" name="_ExtendedDescription">
    <vt:lpwstr/>
  </property>
  <property fmtid="{D5CDD505-2E9C-101B-9397-08002B2CF9AE}" pid="11" name="TriggerFlowInfo">
    <vt:lpwstr/>
  </property>
  <property fmtid="{D5CDD505-2E9C-101B-9397-08002B2CF9AE}" pid="12" name="ComplianceAssetId">
    <vt:lpwstr/>
  </property>
  <property fmtid="{D5CDD505-2E9C-101B-9397-08002B2CF9AE}" pid="13" name="TemplateUrl">
    <vt:lpwstr/>
  </property>
  <property fmtid="{D5CDD505-2E9C-101B-9397-08002B2CF9AE}" pid="14" name="MediaServiceImageTags">
    <vt:lpwstr/>
  </property>
</Properties>
</file>